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paolagomezmaurer/Desktop/"/>
    </mc:Choice>
  </mc:AlternateContent>
  <xr:revisionPtr revIDLastSave="0" documentId="13_ncr:1_{4969852C-354C-314D-87D1-7BFA67195E05}" xr6:coauthVersionLast="43" xr6:coauthVersionMax="43" xr10:uidLastSave="{00000000-0000-0000-0000-000000000000}"/>
  <bookViews>
    <workbookView xWindow="0" yWindow="780" windowWidth="25180" windowHeight="12720" xr2:uid="{00000000-000D-0000-FFFF-FFFF00000000}"/>
  </bookViews>
  <sheets>
    <sheet name="Read me" sheetId="9" r:id="rId1"/>
    <sheet name="Cleaned_Data" sheetId="1" r:id="rId2"/>
    <sheet name="Processed_Data" sheetId="7" r:id="rId3"/>
    <sheet name="Partenaires" sheetId="8" r:id="rId4"/>
    <sheet name="Prix_mediane" sheetId="10" r:id="rId5"/>
    <sheet name="Commerçant" sheetId="13" r:id="rId6"/>
    <sheet name="Importation" sheetId="14" r:id="rId7"/>
    <sheet name="Approvisionnement_nourriture" sheetId="12" r:id="rId8"/>
    <sheet name="Approvisionnement_EHA" sheetId="15" r:id="rId9"/>
    <sheet name="Référence" sheetId="11" r:id="rId10"/>
    <sheet name="Cleaning Log" sheetId="3" r:id="rId11"/>
    <sheet name="Deletion Log" sheetId="4" r:id="rId12"/>
    <sheet name="Kobo Survey" sheetId="5" r:id="rId13"/>
    <sheet name="Kobo Choices" sheetId="6" r:id="rId14"/>
  </sheets>
  <externalReferences>
    <externalReference r:id="rId15"/>
    <externalReference r:id="rId16"/>
  </externalReferences>
  <definedNames>
    <definedName name="_xlnm._FilterDatabase" localSheetId="1" hidden="1">Cleaned_Data!$B$1:$JL$154</definedName>
    <definedName name="_xlnm._FilterDatabase" localSheetId="10" hidden="1">'Cleaning Log'!$A$2:$J$923</definedName>
    <definedName name="_xlnm._FilterDatabase" localSheetId="2" hidden="1">Processed_Data!$A$1:$DM$154</definedName>
  </definedNames>
  <calcPr calcId="191029"/>
  <pivotCaches>
    <pivotCache cacheId="6" r:id="rId17"/>
    <pivotCache cacheId="7"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3" i="15" l="1"/>
  <c r="C32" i="15"/>
  <c r="C31" i="15"/>
  <c r="C30" i="15"/>
  <c r="C29" i="15"/>
  <c r="C28" i="15"/>
  <c r="C27" i="15"/>
  <c r="C26" i="15"/>
  <c r="C22" i="15"/>
  <c r="C21" i="15"/>
  <c r="C20" i="15"/>
  <c r="C19" i="15"/>
  <c r="C18" i="15"/>
  <c r="C17" i="15"/>
  <c r="C16" i="15"/>
  <c r="C15" i="15"/>
  <c r="C14" i="15"/>
  <c r="C13" i="15"/>
  <c r="C12" i="15"/>
  <c r="C11" i="15"/>
  <c r="C10" i="15"/>
  <c r="C9" i="15"/>
  <c r="C8" i="15"/>
  <c r="C34" i="12"/>
  <c r="C33" i="12"/>
  <c r="C32" i="12"/>
  <c r="C31" i="12"/>
  <c r="C30" i="12"/>
  <c r="C29" i="12"/>
  <c r="C28" i="12"/>
  <c r="C24" i="12"/>
  <c r="C23" i="12"/>
  <c r="C22" i="12"/>
  <c r="C21" i="12"/>
  <c r="C20" i="12"/>
  <c r="C19" i="12"/>
  <c r="C18" i="12"/>
  <c r="C17" i="12"/>
  <c r="C16" i="12"/>
  <c r="C15" i="12"/>
  <c r="C14" i="12"/>
  <c r="C13" i="12"/>
  <c r="C12" i="12"/>
  <c r="C11" i="12"/>
  <c r="C10" i="12"/>
  <c r="C9" i="12"/>
  <c r="C9" i="13"/>
  <c r="C7" i="13"/>
  <c r="C6" i="13"/>
  <c r="C5" i="13"/>
  <c r="C4" i="13"/>
  <c r="E5" i="14" l="1"/>
  <c r="DJ69" i="7" l="1"/>
  <c r="DK69" i="7"/>
  <c r="DJ7" i="7"/>
  <c r="DK7" i="7"/>
  <c r="DJ107" i="7"/>
  <c r="DK107" i="7"/>
  <c r="DJ108" i="7"/>
  <c r="DK108" i="7"/>
  <c r="DJ109" i="7"/>
  <c r="DK109" i="7"/>
  <c r="DJ110" i="7"/>
  <c r="DK110" i="7"/>
  <c r="DJ111" i="7"/>
  <c r="DK111" i="7"/>
  <c r="DJ120" i="7"/>
  <c r="DK120" i="7"/>
  <c r="DJ139" i="7"/>
  <c r="DK139" i="7"/>
  <c r="DJ140" i="7"/>
  <c r="DK140" i="7"/>
  <c r="DJ141" i="7"/>
  <c r="DK141" i="7"/>
  <c r="DJ142" i="7"/>
  <c r="DK142" i="7"/>
  <c r="DJ65" i="7"/>
  <c r="DK65" i="7"/>
  <c r="DJ66" i="7"/>
  <c r="DK66" i="7"/>
  <c r="DJ3" i="7"/>
  <c r="DK3" i="7"/>
  <c r="DJ4" i="7"/>
  <c r="DK4" i="7"/>
  <c r="DJ8" i="7"/>
  <c r="DK8" i="7"/>
  <c r="DJ9" i="7"/>
  <c r="DK9" i="7"/>
  <c r="DJ10" i="7"/>
  <c r="DK10" i="7"/>
  <c r="DJ11" i="7"/>
  <c r="DK11" i="7"/>
  <c r="DJ12" i="7"/>
  <c r="DK12" i="7"/>
  <c r="DJ13" i="7"/>
  <c r="DK13" i="7"/>
  <c r="DJ14" i="7"/>
  <c r="DK14" i="7"/>
  <c r="DJ15" i="7"/>
  <c r="DK15" i="7"/>
  <c r="DJ17" i="7"/>
  <c r="DK17" i="7"/>
  <c r="DJ22" i="7"/>
  <c r="DK22" i="7"/>
  <c r="DJ26" i="7"/>
  <c r="DK26" i="7"/>
  <c r="DJ82" i="7"/>
  <c r="DK82" i="7"/>
  <c r="DJ50" i="7"/>
  <c r="DK50" i="7"/>
  <c r="DJ60" i="7"/>
  <c r="DK60" i="7"/>
  <c r="DJ61" i="7"/>
  <c r="DK61" i="7"/>
  <c r="DJ64" i="7"/>
  <c r="DK64" i="7"/>
  <c r="DJ106" i="7"/>
  <c r="DK106" i="7"/>
  <c r="DJ112" i="7"/>
  <c r="DK112" i="7"/>
  <c r="DJ113" i="7"/>
  <c r="DK113" i="7"/>
  <c r="DJ114" i="7"/>
  <c r="DK114" i="7"/>
  <c r="DJ115" i="7"/>
  <c r="DK115" i="7"/>
  <c r="DJ116" i="7"/>
  <c r="DK116" i="7"/>
  <c r="DJ117" i="7"/>
  <c r="DK117" i="7"/>
  <c r="DJ121" i="7"/>
  <c r="DK121" i="7"/>
  <c r="DJ123" i="7"/>
  <c r="DK123" i="7"/>
  <c r="DJ125" i="7"/>
  <c r="DK125" i="7"/>
  <c r="DJ126" i="7"/>
  <c r="DK126" i="7"/>
  <c r="DJ127" i="7"/>
  <c r="DK127" i="7"/>
  <c r="DJ129" i="7"/>
  <c r="DK129" i="7"/>
  <c r="DJ130" i="7"/>
  <c r="DK130" i="7"/>
  <c r="DJ132" i="7"/>
  <c r="DK132" i="7"/>
  <c r="DJ133" i="7"/>
  <c r="DK133" i="7"/>
  <c r="DJ135" i="7"/>
  <c r="DK135" i="7"/>
  <c r="DJ136" i="7"/>
  <c r="DK136" i="7"/>
  <c r="DJ149" i="7"/>
  <c r="DK149" i="7"/>
  <c r="DJ152" i="7"/>
  <c r="DK152" i="7"/>
  <c r="DJ154" i="7"/>
  <c r="DK154" i="7"/>
  <c r="DJ118" i="7"/>
  <c r="DK118" i="7"/>
  <c r="DJ128" i="7"/>
  <c r="DK128" i="7"/>
  <c r="DJ137" i="7"/>
  <c r="DK137" i="7"/>
  <c r="DJ150" i="7"/>
  <c r="DK150" i="7"/>
  <c r="DJ151" i="7"/>
  <c r="DK151" i="7"/>
  <c r="DJ153" i="7"/>
  <c r="DK153" i="7"/>
  <c r="DJ68" i="7"/>
  <c r="DK68" i="7"/>
  <c r="DJ6" i="7"/>
  <c r="DK6" i="7"/>
  <c r="DJ70" i="7"/>
  <c r="DK70" i="7"/>
  <c r="DJ119" i="7"/>
  <c r="DK119" i="7"/>
  <c r="DJ131" i="7"/>
  <c r="DK131" i="7"/>
  <c r="DJ56" i="7"/>
  <c r="DK56" i="7"/>
  <c r="DJ5" i="7"/>
  <c r="DK5" i="7"/>
  <c r="DJ71" i="7"/>
  <c r="DK71" i="7"/>
  <c r="DJ72" i="7"/>
  <c r="DK72" i="7"/>
  <c r="DJ32" i="7"/>
  <c r="DK32" i="7"/>
  <c r="DJ84" i="7"/>
  <c r="DK84" i="7"/>
  <c r="DJ89" i="7"/>
  <c r="DK89" i="7"/>
  <c r="DJ47" i="7"/>
  <c r="DK47" i="7"/>
  <c r="DJ90" i="7"/>
  <c r="DK90" i="7"/>
  <c r="DJ91" i="7"/>
  <c r="DK91" i="7"/>
  <c r="DJ94" i="7"/>
  <c r="DK94" i="7"/>
  <c r="DJ95" i="7"/>
  <c r="DK95" i="7"/>
  <c r="DJ57" i="7"/>
  <c r="DK57" i="7"/>
  <c r="DJ101" i="7"/>
  <c r="DK101" i="7"/>
  <c r="DJ124" i="7"/>
  <c r="DK124" i="7"/>
  <c r="DJ134" i="7"/>
  <c r="DK134" i="7"/>
  <c r="DJ138" i="7"/>
  <c r="DK138" i="7"/>
  <c r="DJ148" i="7"/>
  <c r="DK148" i="7"/>
  <c r="DJ44" i="7"/>
  <c r="DK44" i="7"/>
  <c r="DJ2" i="7"/>
  <c r="DK2" i="7"/>
  <c r="DJ104" i="7"/>
  <c r="DK104" i="7"/>
  <c r="DJ45" i="7"/>
  <c r="DK45" i="7"/>
  <c r="DJ80" i="7"/>
  <c r="DK80" i="7"/>
  <c r="DJ81" i="7"/>
  <c r="DK81" i="7"/>
  <c r="DJ67" i="7"/>
  <c r="DK67" i="7"/>
  <c r="DK16" i="7"/>
  <c r="DJ16" i="7"/>
  <c r="BL65" i="7"/>
  <c r="BL67" i="7"/>
  <c r="BL69" i="7"/>
  <c r="BL7" i="7"/>
  <c r="BL73" i="7"/>
  <c r="BL86" i="7"/>
  <c r="BL87" i="7"/>
  <c r="BL88" i="7"/>
  <c r="BL92" i="7"/>
  <c r="BL55" i="7"/>
  <c r="BL97" i="7"/>
  <c r="BL98" i="7"/>
  <c r="BL99" i="7"/>
  <c r="BL66" i="7"/>
  <c r="BL3" i="7"/>
  <c r="BL4" i="7"/>
  <c r="BL8" i="7"/>
  <c r="BL9" i="7"/>
  <c r="BL10" i="7"/>
  <c r="BL11" i="7"/>
  <c r="BL12" i="7"/>
  <c r="BL13" i="7"/>
  <c r="BL14" i="7"/>
  <c r="BL15" i="7"/>
  <c r="BL17" i="7"/>
  <c r="BL18" i="7"/>
  <c r="BL20" i="7"/>
  <c r="BL22" i="7"/>
  <c r="BL23" i="7"/>
  <c r="BL24" i="7"/>
  <c r="BL26" i="7"/>
  <c r="BL27" i="7"/>
  <c r="BL28" i="7"/>
  <c r="BL29" i="7"/>
  <c r="BL30" i="7"/>
  <c r="BL75" i="7"/>
  <c r="BL76" i="7"/>
  <c r="BL36" i="7"/>
  <c r="BL37" i="7"/>
  <c r="BL38" i="7"/>
  <c r="BL39" i="7"/>
  <c r="BL40" i="7"/>
  <c r="BL41" i="7"/>
  <c r="BL82" i="7"/>
  <c r="BL44" i="7"/>
  <c r="BL48" i="7"/>
  <c r="BL49" i="7"/>
  <c r="BL50" i="7"/>
  <c r="BL93" i="7"/>
  <c r="BL51" i="7"/>
  <c r="BL52" i="7"/>
  <c r="BL54" i="7"/>
  <c r="BL56" i="7"/>
  <c r="BL59" i="7"/>
  <c r="BL60" i="7"/>
  <c r="BL61" i="7"/>
  <c r="BL102" i="7"/>
  <c r="BL62" i="7"/>
  <c r="BL103" i="7"/>
  <c r="BL64" i="7"/>
  <c r="BL19" i="7"/>
  <c r="BL25" i="7"/>
  <c r="BL31" i="7"/>
  <c r="BL33" i="7"/>
  <c r="BL63" i="7"/>
  <c r="BL68" i="7"/>
  <c r="BL6" i="7"/>
  <c r="BL70" i="7"/>
  <c r="BL77" i="7"/>
  <c r="BL78" i="7"/>
  <c r="BL79" i="7"/>
  <c r="BL5" i="7"/>
  <c r="BL71" i="7"/>
  <c r="BL72" i="7"/>
  <c r="BL74" i="7"/>
  <c r="BL32" i="7"/>
  <c r="BL34" i="7"/>
  <c r="BL83" i="7"/>
  <c r="BL42" i="7"/>
  <c r="BL84" i="7"/>
  <c r="BL43" i="7"/>
  <c r="BL85" i="7"/>
  <c r="BL46" i="7"/>
  <c r="BL89" i="7"/>
  <c r="BL47" i="7"/>
  <c r="BL90" i="7"/>
  <c r="BL91" i="7"/>
  <c r="BL94" i="7"/>
  <c r="BL95" i="7"/>
  <c r="BL53" i="7"/>
  <c r="BL96" i="7"/>
  <c r="BL57" i="7"/>
  <c r="BL100" i="7"/>
  <c r="BL58" i="7"/>
  <c r="BL101" i="7"/>
  <c r="BL21" i="7"/>
  <c r="BL2" i="7"/>
  <c r="BL104" i="7"/>
  <c r="BL45" i="7"/>
  <c r="BL35" i="7"/>
  <c r="BL80" i="7"/>
  <c r="BL81" i="7"/>
  <c r="BL16" i="7"/>
  <c r="BK65" i="7"/>
  <c r="BK66" i="7"/>
  <c r="BK67" i="7"/>
  <c r="BK2" i="7"/>
  <c r="BK3" i="7"/>
  <c r="BK68" i="7"/>
  <c r="BK4" i="7"/>
  <c r="BK5" i="7"/>
  <c r="BK6" i="7"/>
  <c r="BK69" i="7"/>
  <c r="BK7" i="7"/>
  <c r="BK8" i="7"/>
  <c r="BK9" i="7"/>
  <c r="BK70" i="7"/>
  <c r="BK10" i="7"/>
  <c r="BK11" i="7"/>
  <c r="BK12" i="7"/>
  <c r="BK13" i="7"/>
  <c r="BK14" i="7"/>
  <c r="BK15" i="7"/>
  <c r="BK71" i="7"/>
  <c r="BK16" i="7"/>
  <c r="BK72" i="7"/>
  <c r="BK104" i="7"/>
  <c r="BK17" i="7"/>
  <c r="BK18" i="7"/>
  <c r="BK19" i="7"/>
  <c r="BK20" i="7"/>
  <c r="BK73" i="7"/>
  <c r="BK21" i="7"/>
  <c r="BK22" i="7"/>
  <c r="BK23" i="7"/>
  <c r="BK24" i="7"/>
  <c r="BK25" i="7"/>
  <c r="BK74" i="7"/>
  <c r="BK26" i="7"/>
  <c r="BK27" i="7"/>
  <c r="BK28" i="7"/>
  <c r="BK29" i="7"/>
  <c r="BK30" i="7"/>
  <c r="BK75" i="7"/>
  <c r="BK31" i="7"/>
  <c r="BK32" i="7"/>
  <c r="BK76" i="7"/>
  <c r="BK33" i="7"/>
  <c r="BK34" i="7"/>
  <c r="BK77" i="7"/>
  <c r="BK78" i="7"/>
  <c r="BK79" i="7"/>
  <c r="BK35" i="7"/>
  <c r="BK36" i="7"/>
  <c r="BK37" i="7"/>
  <c r="BK80" i="7"/>
  <c r="BK81" i="7"/>
  <c r="BK38" i="7"/>
  <c r="BK39" i="7"/>
  <c r="BK40" i="7"/>
  <c r="BK41" i="7"/>
  <c r="BK82" i="7"/>
  <c r="BK83" i="7"/>
  <c r="BK42" i="7"/>
  <c r="BK84" i="7"/>
  <c r="BK43" i="7"/>
  <c r="BK44" i="7"/>
  <c r="BK45" i="7"/>
  <c r="BK85" i="7"/>
  <c r="BK86" i="7"/>
  <c r="BK87" i="7"/>
  <c r="BK88" i="7"/>
  <c r="BK46" i="7"/>
  <c r="BK89" i="7"/>
  <c r="BK47" i="7"/>
  <c r="BK48" i="7"/>
  <c r="BK49" i="7"/>
  <c r="BK90" i="7"/>
  <c r="BK91" i="7"/>
  <c r="BK50" i="7"/>
  <c r="BK92" i="7"/>
  <c r="BK93" i="7"/>
  <c r="BK94" i="7"/>
  <c r="BK51" i="7"/>
  <c r="BK95" i="7"/>
  <c r="BK52" i="7"/>
  <c r="BK53" i="7"/>
  <c r="BK96" i="7"/>
  <c r="BK54" i="7"/>
  <c r="BK55" i="7"/>
  <c r="BK97" i="7"/>
  <c r="BK98" i="7"/>
  <c r="BK99" i="7"/>
  <c r="BK56" i="7"/>
  <c r="BK57" i="7"/>
  <c r="BK100" i="7"/>
  <c r="BK58" i="7"/>
  <c r="BK101" i="7"/>
  <c r="BK59" i="7"/>
  <c r="BK60" i="7"/>
  <c r="BK61" i="7"/>
  <c r="BK102" i="7"/>
  <c r="BK62" i="7"/>
  <c r="BK103" i="7"/>
  <c r="BK63" i="7"/>
  <c r="BK64" i="7"/>
  <c r="F19" i="14"/>
  <c r="F18" i="14"/>
  <c r="F16" i="14"/>
  <c r="F15" i="14"/>
  <c r="F14" i="14"/>
  <c r="F13" i="14"/>
  <c r="F12" i="14"/>
  <c r="F9" i="14"/>
  <c r="F8" i="14"/>
  <c r="F7" i="14"/>
  <c r="F6" i="14"/>
  <c r="F5" i="14"/>
  <c r="F4" i="14"/>
  <c r="F3" i="14"/>
  <c r="E19" i="14"/>
  <c r="E18" i="14"/>
  <c r="E17" i="14"/>
  <c r="E16" i="14"/>
  <c r="E15" i="14"/>
  <c r="E14" i="14"/>
  <c r="E13" i="14"/>
  <c r="E12" i="14"/>
  <c r="E9" i="14"/>
  <c r="E8" i="14"/>
  <c r="E7" i="14"/>
  <c r="E6" i="14"/>
  <c r="E4" i="14"/>
  <c r="E3" i="14"/>
  <c r="N22" i="10" a="1"/>
  <c r="N22" i="10" s="1"/>
  <c r="O22" i="10" a="1"/>
  <c r="O22" i="10" s="1"/>
  <c r="P22" i="10" a="1"/>
  <c r="P22" i="10" s="1"/>
  <c r="Q22" i="10" a="1"/>
  <c r="Q22" i="10" s="1"/>
  <c r="R22" i="10" a="1"/>
  <c r="R22" i="10" s="1"/>
  <c r="T22" i="10" a="1"/>
  <c r="T22" i="10" s="1"/>
  <c r="M23" i="10" a="1"/>
  <c r="M23" i="10" s="1"/>
  <c r="N23" i="10" a="1"/>
  <c r="N23" i="10" s="1"/>
  <c r="O23" i="10" a="1"/>
  <c r="O23" i="10" s="1"/>
  <c r="P23" i="10" a="1"/>
  <c r="P23" i="10" s="1"/>
  <c r="Q23" i="10" a="1"/>
  <c r="Q23" i="10" s="1"/>
  <c r="R23" i="10" a="1"/>
  <c r="R23" i="10" s="1"/>
  <c r="S23" i="10" a="1"/>
  <c r="S23" i="10" s="1"/>
  <c r="T23" i="10" a="1"/>
  <c r="T23" i="10" s="1"/>
  <c r="M24" i="10" a="1"/>
  <c r="M24" i="10" s="1"/>
  <c r="N24" i="10" a="1"/>
  <c r="N24" i="10" s="1"/>
  <c r="O24" i="10" a="1"/>
  <c r="O24" i="10" s="1"/>
  <c r="P24" i="10" a="1"/>
  <c r="P24" i="10" s="1"/>
  <c r="Q24" i="10" a="1"/>
  <c r="Q24" i="10" s="1"/>
  <c r="R24" i="10" a="1"/>
  <c r="R24" i="10" s="1"/>
  <c r="S24" i="10" a="1"/>
  <c r="S24" i="10" s="1"/>
  <c r="T24" i="10" a="1"/>
  <c r="T24" i="10" s="1"/>
  <c r="M25" i="10" a="1"/>
  <c r="M25" i="10" s="1"/>
  <c r="N25" i="10" a="1"/>
  <c r="N25" i="10" s="1"/>
  <c r="O25" i="10" a="1"/>
  <c r="O25" i="10" s="1"/>
  <c r="P25" i="10" a="1"/>
  <c r="P25" i="10" s="1"/>
  <c r="Q25" i="10" a="1"/>
  <c r="Q25" i="10" s="1"/>
  <c r="R25" i="10" a="1"/>
  <c r="R25" i="10" s="1"/>
  <c r="S25" i="10" a="1"/>
  <c r="S25" i="10" s="1"/>
  <c r="T25" i="10" a="1"/>
  <c r="T25" i="10" s="1"/>
  <c r="N26" i="10" a="1"/>
  <c r="N26" i="10" s="1"/>
  <c r="P26" i="10" a="1"/>
  <c r="P26" i="10" s="1"/>
  <c r="Q26" i="10" a="1"/>
  <c r="Q26" i="10" s="1"/>
  <c r="R26" i="10" a="1"/>
  <c r="R26" i="10" s="1"/>
  <c r="T26" i="10" a="1"/>
  <c r="T26" i="10" s="1"/>
  <c r="N27" i="10" a="1"/>
  <c r="N27" i="10" s="1"/>
  <c r="O27" i="10" a="1"/>
  <c r="O27" i="10" s="1"/>
  <c r="P27" i="10" a="1"/>
  <c r="P27" i="10" s="1"/>
  <c r="Q27" i="10" a="1"/>
  <c r="Q27" i="10" s="1"/>
  <c r="M28" i="10" a="1"/>
  <c r="M28" i="10" s="1"/>
  <c r="N28" i="10" a="1"/>
  <c r="N28" i="10" s="1"/>
  <c r="O28" i="10" a="1"/>
  <c r="O28" i="10" s="1"/>
  <c r="P28" i="10" a="1"/>
  <c r="P28" i="10" s="1"/>
  <c r="Q28" i="10" a="1"/>
  <c r="Q28" i="10" s="1"/>
  <c r="R28" i="10" a="1"/>
  <c r="R28" i="10" s="1"/>
  <c r="S28" i="10" a="1"/>
  <c r="S28" i="10" s="1"/>
  <c r="T28" i="10" a="1"/>
  <c r="T28" i="10" s="1"/>
  <c r="M29" i="10" a="1"/>
  <c r="M29" i="10" s="1"/>
  <c r="N29" i="10" a="1"/>
  <c r="N29" i="10" s="1"/>
  <c r="O29" i="10" a="1"/>
  <c r="O29" i="10" s="1"/>
  <c r="P29" i="10" a="1"/>
  <c r="P29" i="10" s="1"/>
  <c r="Q29" i="10" a="1"/>
  <c r="Q29" i="10" s="1"/>
  <c r="T29" i="10" a="1"/>
  <c r="T29" i="10" s="1"/>
  <c r="M30" i="10" a="1"/>
  <c r="M30" i="10" s="1"/>
  <c r="O30" i="10" a="1"/>
  <c r="O30" i="10" s="1"/>
  <c r="P30" i="10" a="1"/>
  <c r="P30" i="10" s="1"/>
  <c r="Q30" i="10" a="1"/>
  <c r="Q30" i="10" s="1"/>
  <c r="T30" i="10" a="1"/>
  <c r="T30" i="10" s="1"/>
  <c r="N31" i="10" a="1"/>
  <c r="N31" i="10" s="1"/>
  <c r="O31" i="10" a="1"/>
  <c r="O31" i="10" s="1"/>
  <c r="P31" i="10" a="1"/>
  <c r="P31" i="10" s="1"/>
  <c r="Q31" i="10" a="1"/>
  <c r="Q31" i="10" s="1"/>
  <c r="T31" i="10" a="1"/>
  <c r="T31" i="10" s="1"/>
  <c r="M32" i="10" a="1"/>
  <c r="M32" i="10" s="1"/>
  <c r="N32" i="10" a="1"/>
  <c r="N32" i="10" s="1"/>
  <c r="O32" i="10" a="1"/>
  <c r="O32" i="10" s="1"/>
  <c r="P32" i="10" a="1"/>
  <c r="P32" i="10" s="1"/>
  <c r="Q32" i="10" a="1"/>
  <c r="Q32" i="10" s="1"/>
  <c r="T32" i="10" a="1"/>
  <c r="T32" i="10" s="1"/>
  <c r="N33" i="10" a="1"/>
  <c r="N33" i="10" s="1"/>
  <c r="O33" i="10" a="1"/>
  <c r="O33" i="10" s="1"/>
  <c r="P33" i="10" a="1"/>
  <c r="P33" i="10" s="1"/>
  <c r="Q33" i="10" a="1"/>
  <c r="Q33" i="10" s="1"/>
  <c r="T33" i="10" a="1"/>
  <c r="T33" i="10" s="1"/>
  <c r="M34" i="10" a="1"/>
  <c r="M34" i="10" s="1"/>
  <c r="N34" i="10" a="1"/>
  <c r="N34" i="10" s="1"/>
  <c r="O34" i="10" a="1"/>
  <c r="O34" i="10" s="1"/>
  <c r="P34" i="10" a="1"/>
  <c r="P34" i="10" s="1"/>
  <c r="Q34" i="10" a="1"/>
  <c r="Q34" i="10" s="1"/>
  <c r="T34" i="10" a="1"/>
  <c r="T34" i="10" s="1"/>
  <c r="M35" i="10" a="1"/>
  <c r="M35" i="10" s="1"/>
  <c r="N35" i="10" a="1"/>
  <c r="N35" i="10" s="1"/>
  <c r="O35" i="10" a="1"/>
  <c r="O35" i="10" s="1"/>
  <c r="P35" i="10" a="1"/>
  <c r="P35" i="10" s="1"/>
  <c r="Q35" i="10" a="1"/>
  <c r="Q35" i="10" s="1"/>
  <c r="R35" i="10" a="1"/>
  <c r="R35" i="10" s="1"/>
  <c r="S35" i="10" a="1"/>
  <c r="S35" i="10" s="1"/>
  <c r="T35" i="10" a="1"/>
  <c r="T35" i="10" s="1"/>
  <c r="M36" i="10" a="1"/>
  <c r="M36" i="10" s="1"/>
  <c r="N36" i="10" a="1"/>
  <c r="N36" i="10" s="1"/>
  <c r="O36" i="10" a="1"/>
  <c r="O36" i="10" s="1"/>
  <c r="P36" i="10" a="1"/>
  <c r="P36" i="10" s="1"/>
  <c r="Q36" i="10" a="1"/>
  <c r="Q36" i="10" s="1"/>
  <c r="T36" i="10" a="1"/>
  <c r="T36" i="10" s="1"/>
  <c r="M38" i="10" a="1"/>
  <c r="M38" i="10" s="1"/>
  <c r="N38" i="10" a="1"/>
  <c r="N38" i="10" s="1"/>
  <c r="O38" i="10" a="1"/>
  <c r="O38" i="10" s="1"/>
  <c r="P38" i="10" a="1"/>
  <c r="P38" i="10" s="1"/>
  <c r="Q38" i="10" a="1"/>
  <c r="Q38" i="10" s="1"/>
  <c r="R38" i="10" a="1"/>
  <c r="R38" i="10" s="1"/>
  <c r="S38" i="10" a="1"/>
  <c r="S38" i="10" s="1"/>
  <c r="T38" i="10" a="1"/>
  <c r="T38" i="10" s="1"/>
  <c r="M39" i="10" a="1"/>
  <c r="M39" i="10" s="1"/>
  <c r="N39" i="10" a="1"/>
  <c r="N39" i="10" s="1"/>
  <c r="O39" i="10" a="1"/>
  <c r="O39" i="10" s="1"/>
  <c r="P39" i="10" a="1"/>
  <c r="P39" i="10" s="1"/>
  <c r="Q39" i="10" a="1"/>
  <c r="Q39" i="10" s="1"/>
  <c r="R39" i="10" a="1"/>
  <c r="R39" i="10" s="1"/>
  <c r="T39" i="10" a="1"/>
  <c r="T39" i="10" s="1"/>
  <c r="L23" i="10" a="1"/>
  <c r="L23" i="10" s="1"/>
  <c r="L24" i="10" a="1"/>
  <c r="L24" i="10" s="1"/>
  <c r="L25" i="10" a="1"/>
  <c r="L25" i="10" s="1"/>
  <c r="L26" i="10" a="1"/>
  <c r="L26" i="10" s="1"/>
  <c r="L27" i="10" a="1"/>
  <c r="L27" i="10" s="1"/>
  <c r="L28" i="10" a="1"/>
  <c r="L28" i="10" s="1"/>
  <c r="L29" i="10" a="1"/>
  <c r="L29" i="10" s="1"/>
  <c r="L30" i="10" a="1"/>
  <c r="L30" i="10" s="1"/>
  <c r="L32" i="10" a="1"/>
  <c r="L32" i="10" s="1"/>
  <c r="L33" i="10" a="1"/>
  <c r="L33" i="10" s="1"/>
  <c r="L34" i="10" a="1"/>
  <c r="L34" i="10" s="1"/>
  <c r="L35" i="10" a="1"/>
  <c r="L35" i="10" s="1"/>
  <c r="L36" i="10" a="1"/>
  <c r="L36" i="10" s="1"/>
  <c r="L37" i="10" a="1"/>
  <c r="L37" i="10" s="1"/>
  <c r="L38" i="10" a="1"/>
  <c r="L38" i="10" s="1"/>
  <c r="L39" i="10" a="1"/>
  <c r="L39" i="10" s="1"/>
  <c r="K30" i="10" a="1"/>
  <c r="K30" i="10" s="1"/>
  <c r="F34" i="10" a="1"/>
  <c r="F34" i="10" s="1"/>
  <c r="G34" i="10" a="1"/>
  <c r="G34" i="10" s="1"/>
  <c r="H34" i="10" a="1"/>
  <c r="H34" i="10" s="1"/>
  <c r="I34" i="10" a="1"/>
  <c r="I34" i="10" s="1"/>
  <c r="J34" i="10" a="1"/>
  <c r="J34" i="10" s="1"/>
  <c r="K34" i="10" a="1"/>
  <c r="K34" i="10" s="1"/>
  <c r="F35" i="10" a="1"/>
  <c r="F35" i="10" s="1"/>
  <c r="G35" i="10" a="1"/>
  <c r="G35" i="10" s="1"/>
  <c r="H35" i="10" a="1"/>
  <c r="H35" i="10" s="1"/>
  <c r="I35" i="10" a="1"/>
  <c r="I35" i="10" s="1"/>
  <c r="J35" i="10" a="1"/>
  <c r="J35" i="10" s="1"/>
  <c r="K35" i="10" a="1"/>
  <c r="K35" i="10" s="1"/>
  <c r="F36" i="10" a="1"/>
  <c r="F36" i="10" s="1"/>
  <c r="G36" i="10" a="1"/>
  <c r="G36" i="10" s="1"/>
  <c r="H36" i="10" a="1"/>
  <c r="H36" i="10" s="1"/>
  <c r="I36" i="10" a="1"/>
  <c r="I36" i="10" s="1"/>
  <c r="J36" i="10" a="1"/>
  <c r="J36" i="10" s="1"/>
  <c r="K36" i="10" a="1"/>
  <c r="K36" i="10" s="1"/>
  <c r="F37" i="10" a="1"/>
  <c r="F37" i="10" s="1"/>
  <c r="G37" i="10" a="1"/>
  <c r="G37" i="10" s="1"/>
  <c r="H37" i="10" a="1"/>
  <c r="H37" i="10" s="1"/>
  <c r="I37" i="10" a="1"/>
  <c r="I37" i="10" s="1"/>
  <c r="J37" i="10" a="1"/>
  <c r="J37" i="10" s="1"/>
  <c r="K37" i="10" a="1"/>
  <c r="K37" i="10" s="1"/>
  <c r="F38" i="10" a="1"/>
  <c r="F38" i="10" s="1"/>
  <c r="G38" i="10" a="1"/>
  <c r="G38" i="10" s="1"/>
  <c r="H38" i="10" a="1"/>
  <c r="H38" i="10" s="1"/>
  <c r="I38" i="10" a="1"/>
  <c r="I38" i="10" s="1"/>
  <c r="J38" i="10" a="1"/>
  <c r="J38" i="10" s="1"/>
  <c r="K38" i="10" a="1"/>
  <c r="K38" i="10" s="1"/>
  <c r="F39" i="10" a="1"/>
  <c r="F39" i="10" s="1"/>
  <c r="G39" i="10" a="1"/>
  <c r="G39" i="10" s="1"/>
  <c r="H39" i="10" a="1"/>
  <c r="H39" i="10" s="1"/>
  <c r="I39" i="10" a="1"/>
  <c r="I39" i="10" s="1"/>
  <c r="J39" i="10" a="1"/>
  <c r="J39" i="10" s="1"/>
  <c r="K39" i="10" a="1"/>
  <c r="K39" i="10" s="1"/>
  <c r="F33" i="10" a="1"/>
  <c r="F33" i="10" s="1"/>
  <c r="G33" i="10" a="1"/>
  <c r="G33" i="10" s="1"/>
  <c r="H33" i="10" a="1"/>
  <c r="H33" i="10" s="1"/>
  <c r="I33" i="10" a="1"/>
  <c r="I33" i="10" s="1"/>
  <c r="J33" i="10" a="1"/>
  <c r="J33" i="10" s="1"/>
  <c r="F32" i="10" a="1"/>
  <c r="F32" i="10" s="1"/>
  <c r="G32" i="10" a="1"/>
  <c r="G32" i="10" s="1"/>
  <c r="H32" i="10" a="1"/>
  <c r="H32" i="10" s="1"/>
  <c r="I32" i="10" a="1"/>
  <c r="I32" i="10" s="1"/>
  <c r="J32" i="10" a="1"/>
  <c r="J32" i="10" s="1"/>
  <c r="F25" i="10" a="1"/>
  <c r="F25" i="10" s="1"/>
  <c r="G25" i="10" a="1"/>
  <c r="G25" i="10" s="1"/>
  <c r="H25" i="10" a="1"/>
  <c r="H25" i="10" s="1"/>
  <c r="I25" i="10" a="1"/>
  <c r="I25" i="10" s="1"/>
  <c r="J25" i="10" a="1"/>
  <c r="J25" i="10" s="1"/>
  <c r="K25" i="10" a="1"/>
  <c r="K25" i="10" s="1"/>
  <c r="F26" i="10" a="1"/>
  <c r="F26" i="10" s="1"/>
  <c r="G26" i="10" a="1"/>
  <c r="G26" i="10" s="1"/>
  <c r="H26" i="10" a="1"/>
  <c r="H26" i="10" s="1"/>
  <c r="I26" i="10" a="1"/>
  <c r="I26" i="10" s="1"/>
  <c r="J26" i="10" a="1"/>
  <c r="J26" i="10" s="1"/>
  <c r="K26" i="10" a="1"/>
  <c r="K26" i="10" s="1"/>
  <c r="F27" i="10" a="1"/>
  <c r="F27" i="10" s="1"/>
  <c r="G27" i="10" a="1"/>
  <c r="G27" i="10" s="1"/>
  <c r="H27" i="10" a="1"/>
  <c r="H27" i="10" s="1"/>
  <c r="I27" i="10" a="1"/>
  <c r="I27" i="10" s="1"/>
  <c r="J27" i="10" a="1"/>
  <c r="J27" i="10" s="1"/>
  <c r="K27" i="10" a="1"/>
  <c r="K27" i="10" s="1"/>
  <c r="F28" i="10" a="1"/>
  <c r="F28" i="10" s="1"/>
  <c r="G28" i="10" a="1"/>
  <c r="G28" i="10" s="1"/>
  <c r="H28" i="10" a="1"/>
  <c r="H28" i="10" s="1"/>
  <c r="I28" i="10" a="1"/>
  <c r="I28" i="10" s="1"/>
  <c r="J28" i="10" a="1"/>
  <c r="J28" i="10" s="1"/>
  <c r="K28" i="10" a="1"/>
  <c r="K28" i="10" s="1"/>
  <c r="F29" i="10" a="1"/>
  <c r="F29" i="10" s="1"/>
  <c r="G29" i="10" a="1"/>
  <c r="G29" i="10" s="1"/>
  <c r="H29" i="10" a="1"/>
  <c r="H29" i="10" s="1"/>
  <c r="I29" i="10" a="1"/>
  <c r="I29" i="10" s="1"/>
  <c r="J29" i="10" a="1"/>
  <c r="J29" i="10" s="1"/>
  <c r="K29" i="10" a="1"/>
  <c r="K29" i="10" s="1"/>
  <c r="F30" i="10" a="1"/>
  <c r="F30" i="10" s="1"/>
  <c r="G30" i="10" a="1"/>
  <c r="G30" i="10" s="1"/>
  <c r="H30" i="10" a="1"/>
  <c r="H30" i="10" s="1"/>
  <c r="I30" i="10" a="1"/>
  <c r="I30" i="10" s="1"/>
  <c r="J30" i="10" a="1"/>
  <c r="J30" i="10" s="1"/>
  <c r="F23" i="10" a="1"/>
  <c r="F23" i="10" s="1"/>
  <c r="G23" i="10" a="1"/>
  <c r="G23" i="10" s="1"/>
  <c r="H23" i="10" a="1"/>
  <c r="H23" i="10" s="1"/>
  <c r="J23" i="10" a="1"/>
  <c r="J23" i="10" s="1"/>
  <c r="F24" i="10" a="1"/>
  <c r="F24" i="10" s="1"/>
  <c r="G24" i="10" a="1"/>
  <c r="G24" i="10" s="1"/>
  <c r="H24" i="10" a="1"/>
  <c r="H24" i="10" s="1"/>
  <c r="I24" i="10" a="1"/>
  <c r="I24" i="10" s="1"/>
  <c r="J24" i="10" a="1"/>
  <c r="J24" i="10" s="1"/>
  <c r="K24" i="10" a="1"/>
  <c r="K24" i="10" s="1"/>
  <c r="G22" i="10" a="1"/>
  <c r="G22" i="10" s="1"/>
  <c r="H22" i="10" a="1"/>
  <c r="H22" i="10" s="1"/>
  <c r="I22" i="10" a="1"/>
  <c r="I22" i="10" s="1"/>
  <c r="J22" i="10" a="1"/>
  <c r="J22" i="10" s="1"/>
  <c r="K22" i="10" a="1"/>
  <c r="K22" i="10" s="1"/>
  <c r="L22" i="10" a="1"/>
  <c r="L22" i="10" s="1"/>
  <c r="F22" i="10" a="1"/>
  <c r="F22" i="10" s="1"/>
  <c r="H51" i="10" l="1" a="1"/>
  <c r="H51" i="10" s="1"/>
  <c r="B6" i="10"/>
  <c r="D51" i="10" a="1"/>
  <c r="D51" i="10" s="1"/>
  <c r="G58" i="10" a="1"/>
  <c r="G58" i="10" s="1"/>
  <c r="B14" i="10"/>
  <c r="B10" i="10"/>
  <c r="L51" i="10" a="1"/>
  <c r="L51" i="10" s="1"/>
  <c r="L54" i="10" a="1"/>
  <c r="L54" i="10" s="1"/>
  <c r="P47" i="10" a="1"/>
  <c r="P47" i="10" s="1"/>
  <c r="K58" i="10" a="1"/>
  <c r="K58" i="10" s="1"/>
  <c r="B59" i="10" a="1"/>
  <c r="B59" i="10" s="1"/>
  <c r="C58" i="10" a="1"/>
  <c r="C58" i="10" s="1"/>
  <c r="F49" i="10" a="1"/>
  <c r="F49" i="10" s="1"/>
  <c r="O59" i="10" a="1"/>
  <c r="O59" i="10" s="1"/>
  <c r="N50" i="10" a="1"/>
  <c r="N50" i="10" s="1"/>
  <c r="N54" i="10" a="1"/>
  <c r="N54" i="10" s="1"/>
  <c r="N59" i="10" a="1"/>
  <c r="N59" i="10" s="1"/>
  <c r="N58" i="10" a="1"/>
  <c r="N58" i="10" s="1"/>
  <c r="N47" i="10" a="1"/>
  <c r="N47" i="10" s="1"/>
  <c r="N48" i="10" a="1"/>
  <c r="N48" i="10" s="1"/>
  <c r="N52" i="10" a="1"/>
  <c r="N52" i="10" s="1"/>
  <c r="B17" i="10"/>
  <c r="G7" i="10" s="1"/>
  <c r="N49" i="10" a="1"/>
  <c r="N49" i="10" s="1"/>
  <c r="J47" i="10" a="1"/>
  <c r="J47" i="10" s="1"/>
  <c r="J48" i="10" a="1"/>
  <c r="J48" i="10" s="1"/>
  <c r="J50" i="10" a="1"/>
  <c r="J50" i="10" s="1"/>
  <c r="J53" i="10" a="1"/>
  <c r="J53" i="10" s="1"/>
  <c r="J54" i="10" a="1"/>
  <c r="J54" i="10" s="1"/>
  <c r="J59" i="10" a="1"/>
  <c r="J59" i="10" s="1"/>
  <c r="J58" i="10" a="1"/>
  <c r="J58" i="10" s="1"/>
  <c r="J51" i="10" a="1"/>
  <c r="J51" i="10" s="1"/>
  <c r="J52" i="10" a="1"/>
  <c r="J52" i="10" s="1"/>
  <c r="B11" i="10"/>
  <c r="J49" i="10" a="1"/>
  <c r="J49" i="10" s="1"/>
  <c r="B53" i="10" a="1"/>
  <c r="B53" i="10" s="1"/>
  <c r="B50" i="10" a="1"/>
  <c r="B50" i="10" s="1"/>
  <c r="B54" i="10" a="1"/>
  <c r="B54" i="10" s="1"/>
  <c r="M54" i="10" a="1"/>
  <c r="M54" i="10" s="1"/>
  <c r="I54" i="10" a="1"/>
  <c r="I54" i="10" s="1"/>
  <c r="E54" i="10" a="1"/>
  <c r="E54" i="10" s="1"/>
  <c r="M53" i="10" a="1"/>
  <c r="M53" i="10" s="1"/>
  <c r="I53" i="10" a="1"/>
  <c r="I53" i="10" s="1"/>
  <c r="E53" i="10" a="1"/>
  <c r="E53" i="10" s="1"/>
  <c r="O52" i="10" a="1"/>
  <c r="O52" i="10" s="1"/>
  <c r="K52" i="10" a="1"/>
  <c r="K52" i="10" s="1"/>
  <c r="G52" i="10" a="1"/>
  <c r="G52" i="10" s="1"/>
  <c r="C52" i="10" a="1"/>
  <c r="C52" i="10" s="1"/>
  <c r="K51" i="10" a="1"/>
  <c r="K51" i="10" s="1"/>
  <c r="G51" i="10" a="1"/>
  <c r="G51" i="10" s="1"/>
  <c r="C51" i="10" a="1"/>
  <c r="C51" i="10" s="1"/>
  <c r="M50" i="10" a="1"/>
  <c r="M50" i="10" s="1"/>
  <c r="I50" i="10" a="1"/>
  <c r="I50" i="10" s="1"/>
  <c r="E50" i="10" a="1"/>
  <c r="E50" i="10" s="1"/>
  <c r="E49" i="10" a="1"/>
  <c r="E49" i="10" s="1"/>
  <c r="O48" i="10" a="1"/>
  <c r="O48" i="10" s="1"/>
  <c r="L48" i="10" a="1"/>
  <c r="L48" i="10" s="1"/>
  <c r="I48" i="10" a="1"/>
  <c r="I48" i="10" s="1"/>
  <c r="D48" i="10" a="1"/>
  <c r="D48" i="10" s="1"/>
  <c r="O47" i="10" a="1"/>
  <c r="O47" i="10" s="1"/>
  <c r="L47" i="10" a="1"/>
  <c r="L47" i="10" s="1"/>
  <c r="I47" i="10" a="1"/>
  <c r="I47" i="10" s="1"/>
  <c r="D47" i="10" a="1"/>
  <c r="D47" i="10" s="1"/>
  <c r="M59" i="10" a="1"/>
  <c r="M59" i="10" s="1"/>
  <c r="K59" i="10" a="1"/>
  <c r="K59" i="10" s="1"/>
  <c r="I59" i="10" a="1"/>
  <c r="I59" i="10" s="1"/>
  <c r="G59" i="10" a="1"/>
  <c r="G59" i="10" s="1"/>
  <c r="E59" i="10" a="1"/>
  <c r="E59" i="10" s="1"/>
  <c r="C59" i="10" a="1"/>
  <c r="C59" i="10" s="1"/>
  <c r="O58" i="10" a="1"/>
  <c r="O58" i="10" s="1"/>
  <c r="B3" i="10"/>
  <c r="B7" i="10"/>
  <c r="B52" i="10" a="1"/>
  <c r="B52" i="10" s="1"/>
  <c r="P54" i="10" a="1"/>
  <c r="P54" i="10" s="1"/>
  <c r="H54" i="10" a="1"/>
  <c r="H54" i="10" s="1"/>
  <c r="D54" i="10" a="1"/>
  <c r="D54" i="10" s="1"/>
  <c r="L53" i="10" a="1"/>
  <c r="L53" i="10" s="1"/>
  <c r="H53" i="10" a="1"/>
  <c r="H53" i="10" s="1"/>
  <c r="D53" i="10" a="1"/>
  <c r="D53" i="10" s="1"/>
  <c r="F52" i="10" a="1"/>
  <c r="F52" i="10" s="1"/>
  <c r="P51" i="10" a="1"/>
  <c r="P51" i="10" s="1"/>
  <c r="F51" i="10" a="1"/>
  <c r="F51" i="10" s="1"/>
  <c r="P50" i="10" a="1"/>
  <c r="P50" i="10" s="1"/>
  <c r="L50" i="10" a="1"/>
  <c r="L50" i="10" s="1"/>
  <c r="H50" i="10" a="1"/>
  <c r="H50" i="10" s="1"/>
  <c r="D50" i="10" a="1"/>
  <c r="D50" i="10" s="1"/>
  <c r="M49" i="10" a="1"/>
  <c r="M49" i="10" s="1"/>
  <c r="H49" i="10" a="1"/>
  <c r="H49" i="10" s="1"/>
  <c r="D49" i="10" a="1"/>
  <c r="D49" i="10" s="1"/>
  <c r="K48" i="10" a="1"/>
  <c r="K48" i="10" s="1"/>
  <c r="F48" i="10" a="1"/>
  <c r="F48" i="10" s="1"/>
  <c r="C48" i="10" a="1"/>
  <c r="C48" i="10" s="1"/>
  <c r="K47" i="10" a="1"/>
  <c r="K47" i="10" s="1"/>
  <c r="F47" i="10" a="1"/>
  <c r="F47" i="10" s="1"/>
  <c r="C47" i="10" a="1"/>
  <c r="C47" i="10" s="1"/>
  <c r="P59" i="10" a="1"/>
  <c r="P59" i="10" s="1"/>
  <c r="L58" i="10" a="1"/>
  <c r="L58" i="10" s="1"/>
  <c r="H58" i="10" a="1"/>
  <c r="H58" i="10" s="1"/>
  <c r="F58" i="10" a="1"/>
  <c r="F58" i="10" s="1"/>
  <c r="D58" i="10" a="1"/>
  <c r="D58" i="10" s="1"/>
  <c r="B4" i="10"/>
  <c r="B8" i="10"/>
  <c r="B12" i="10"/>
  <c r="B15" i="10"/>
  <c r="B47" i="10" a="1"/>
  <c r="B47" i="10" s="1"/>
  <c r="B49" i="10" a="1"/>
  <c r="B49" i="10" s="1"/>
  <c r="O54" i="10" a="1"/>
  <c r="O54" i="10" s="1"/>
  <c r="K54" i="10" a="1"/>
  <c r="K54" i="10" s="1"/>
  <c r="G54" i="10" a="1"/>
  <c r="G54" i="10" s="1"/>
  <c r="C54" i="10" a="1"/>
  <c r="C54" i="10" s="1"/>
  <c r="K53" i="10" a="1"/>
  <c r="K53" i="10" s="1"/>
  <c r="G53" i="10" a="1"/>
  <c r="G53" i="10" s="1"/>
  <c r="C53" i="10" a="1"/>
  <c r="C53" i="10" s="1"/>
  <c r="M52" i="10" a="1"/>
  <c r="M52" i="10" s="1"/>
  <c r="I52" i="10" a="1"/>
  <c r="I52" i="10" s="1"/>
  <c r="E52" i="10" a="1"/>
  <c r="E52" i="10" s="1"/>
  <c r="M51" i="10" a="1"/>
  <c r="M51" i="10" s="1"/>
  <c r="I51" i="10" a="1"/>
  <c r="I51" i="10" s="1"/>
  <c r="E51" i="10" a="1"/>
  <c r="E51" i="10" s="1"/>
  <c r="O50" i="10" a="1"/>
  <c r="O50" i="10" s="1"/>
  <c r="K50" i="10" a="1"/>
  <c r="K50" i="10" s="1"/>
  <c r="G50" i="10" a="1"/>
  <c r="G50" i="10" s="1"/>
  <c r="C50" i="10" a="1"/>
  <c r="C50" i="10" s="1"/>
  <c r="L49" i="10" a="1"/>
  <c r="L49" i="10" s="1"/>
  <c r="G49" i="10" a="1"/>
  <c r="G49" i="10" s="1"/>
  <c r="C49" i="10" a="1"/>
  <c r="C49" i="10" s="1"/>
  <c r="M48" i="10" a="1"/>
  <c r="M48" i="10" s="1"/>
  <c r="H48" i="10" a="1"/>
  <c r="H48" i="10" s="1"/>
  <c r="E48" i="10" a="1"/>
  <c r="E48" i="10" s="1"/>
  <c r="M47" i="10" a="1"/>
  <c r="M47" i="10" s="1"/>
  <c r="H47" i="10" a="1"/>
  <c r="H47" i="10" s="1"/>
  <c r="E47" i="10" a="1"/>
  <c r="E47" i="10" s="1"/>
  <c r="B58" i="10" a="1"/>
  <c r="B58" i="10" s="1"/>
  <c r="L59" i="10" a="1"/>
  <c r="L59" i="10" s="1"/>
  <c r="H59" i="10" a="1"/>
  <c r="H59" i="10" s="1"/>
  <c r="F59" i="10" a="1"/>
  <c r="F59" i="10" s="1"/>
  <c r="D59" i="10" a="1"/>
  <c r="D59" i="10" s="1"/>
  <c r="P58" i="10" a="1"/>
  <c r="P58" i="10" s="1"/>
  <c r="B5" i="10"/>
  <c r="B9" i="10"/>
  <c r="B13" i="10"/>
  <c r="B16" i="10"/>
  <c r="B51" i="10" a="1"/>
  <c r="B51" i="10" s="1"/>
  <c r="B48" i="10" a="1"/>
  <c r="B48" i="10" s="1"/>
  <c r="F54" i="10" a="1"/>
  <c r="F54" i="10" s="1"/>
  <c r="P53" i="10" a="1"/>
  <c r="P53" i="10" s="1"/>
  <c r="F53" i="10" a="1"/>
  <c r="F53" i="10" s="1"/>
  <c r="P52" i="10" a="1"/>
  <c r="P52" i="10" s="1"/>
  <c r="L52" i="10" a="1"/>
  <c r="L52" i="10" s="1"/>
  <c r="H52" i="10" a="1"/>
  <c r="H52" i="10" s="1"/>
  <c r="D52" i="10" a="1"/>
  <c r="D52" i="10" s="1"/>
  <c r="F50" i="10" a="1"/>
  <c r="F50" i="10" s="1"/>
  <c r="P49" i="10" a="1"/>
  <c r="P49" i="10" s="1"/>
  <c r="K49" i="10" a="1"/>
  <c r="K49" i="10" s="1"/>
  <c r="P48" i="10" a="1"/>
  <c r="P48" i="10" s="1"/>
  <c r="G48" i="10" a="1"/>
  <c r="G48" i="10" s="1"/>
  <c r="G47" i="10" a="1"/>
  <c r="G47" i="10" s="1"/>
  <c r="M58" i="10" a="1"/>
  <c r="M58" i="10" s="1"/>
  <c r="I58" i="10" a="1"/>
  <c r="I58" i="10" s="1"/>
  <c r="E58" i="10" a="1"/>
  <c r="E58" i="10" s="1"/>
  <c r="R51" i="10" l="1"/>
  <c r="R53" i="10"/>
  <c r="R49" i="10"/>
  <c r="R54" i="10"/>
  <c r="R58" i="10"/>
  <c r="R47" i="10"/>
  <c r="R52" i="10"/>
  <c r="R50" i="10"/>
  <c r="R59" i="10"/>
  <c r="R48" i="10"/>
  <c r="G5" i="10"/>
  <c r="G4" i="10"/>
  <c r="HV109" i="1"/>
  <c r="HV110" i="1"/>
  <c r="HV34" i="1"/>
  <c r="HV108" i="1"/>
  <c r="HV107" i="1"/>
  <c r="HV32" i="1"/>
  <c r="HV80" i="1"/>
  <c r="HV14" i="1"/>
  <c r="HV76" i="1"/>
  <c r="HV48" i="1"/>
  <c r="HV47" i="1"/>
  <c r="HV51" i="1"/>
  <c r="HV2" i="1"/>
  <c r="HV19" i="1"/>
  <c r="HV15" i="1"/>
  <c r="HV49" i="1"/>
  <c r="HV50" i="1"/>
  <c r="HV46" i="1"/>
  <c r="HV79" i="1"/>
  <c r="HV18" i="1"/>
  <c r="HV16" i="1"/>
  <c r="HV75" i="1"/>
  <c r="HV3" i="1"/>
  <c r="HV74" i="1"/>
  <c r="HV4" i="1"/>
  <c r="HV68" i="1"/>
  <c r="HV38" i="1"/>
  <c r="HV70" i="1"/>
  <c r="HV127" i="1"/>
  <c r="HV5" i="1"/>
  <c r="HV123" i="1"/>
  <c r="HV55" i="1"/>
  <c r="HV119" i="1"/>
  <c r="HV97" i="1"/>
  <c r="HV66" i="1"/>
  <c r="HV42" i="1"/>
  <c r="HV112" i="1"/>
  <c r="HV111" i="1"/>
  <c r="HV120" i="1"/>
  <c r="HV153" i="1"/>
  <c r="HV122" i="1"/>
  <c r="HV121" i="1"/>
  <c r="HV57" i="1"/>
  <c r="HV20" i="1"/>
  <c r="HV56" i="1"/>
  <c r="HV17" i="1"/>
  <c r="HV128" i="1"/>
  <c r="HV125" i="1"/>
  <c r="HV126" i="1"/>
  <c r="HV78" i="1"/>
  <c r="HV67" i="1"/>
  <c r="HV33" i="1"/>
  <c r="HV12" i="1"/>
  <c r="HV100" i="1"/>
  <c r="HV13" i="1"/>
  <c r="HP36" i="1"/>
  <c r="HP32" i="1"/>
  <c r="HP109" i="1"/>
  <c r="HP110" i="1"/>
  <c r="HP37" i="1"/>
  <c r="HP34" i="1"/>
  <c r="HP108" i="1"/>
  <c r="HP107" i="1"/>
  <c r="HP33" i="1"/>
  <c r="HP14" i="1"/>
  <c r="HP13" i="1"/>
  <c r="HP95" i="1"/>
  <c r="HP76" i="1"/>
  <c r="HP48" i="1"/>
  <c r="HP47" i="1"/>
  <c r="HP51" i="1"/>
  <c r="HP2" i="1"/>
  <c r="HP19" i="1"/>
  <c r="HP15" i="1"/>
  <c r="HP49" i="1"/>
  <c r="HP50" i="1"/>
  <c r="HP46" i="1"/>
  <c r="HP79" i="1"/>
  <c r="HP18" i="1"/>
  <c r="HP16" i="1"/>
  <c r="HP80" i="1"/>
  <c r="HI154" i="1"/>
  <c r="HI48" i="1"/>
  <c r="HI47" i="1"/>
  <c r="HI34" i="1"/>
  <c r="HI7" i="1"/>
  <c r="HI108" i="1"/>
  <c r="HI8" i="1"/>
  <c r="HI104" i="1"/>
  <c r="HI107" i="1"/>
  <c r="HI68" i="1"/>
  <c r="HI38" i="1"/>
  <c r="HI71" i="1"/>
  <c r="HI70" i="1"/>
  <c r="HI69" i="1"/>
  <c r="HI43" i="1"/>
  <c r="HI127" i="1"/>
  <c r="HI5" i="1"/>
  <c r="HI123" i="1"/>
  <c r="HI55" i="1"/>
  <c r="HI77" i="1"/>
  <c r="HI75" i="1"/>
  <c r="HI51" i="1"/>
  <c r="HI2" i="1"/>
  <c r="HI119" i="1"/>
  <c r="HI97" i="1"/>
  <c r="HI66" i="1"/>
  <c r="HI99" i="1"/>
  <c r="HI98" i="1"/>
  <c r="HI129" i="1"/>
  <c r="HI42" i="1"/>
  <c r="HI3" i="1"/>
  <c r="HI112" i="1"/>
  <c r="HI111" i="1"/>
  <c r="HI120" i="1"/>
  <c r="HI65" i="1"/>
  <c r="HI153" i="1"/>
  <c r="HI19" i="1"/>
  <c r="HI122" i="1"/>
  <c r="HI121" i="1"/>
  <c r="HI36" i="1"/>
  <c r="HI57" i="1"/>
  <c r="HI15" i="1"/>
  <c r="HI147" i="1"/>
  <c r="HI100" i="1"/>
  <c r="HI32" i="1"/>
  <c r="HI20" i="1"/>
  <c r="HI56" i="1"/>
  <c r="HI17" i="1"/>
  <c r="HI12" i="1"/>
  <c r="HI128" i="1"/>
  <c r="HI49" i="1"/>
  <c r="HI50" i="1"/>
  <c r="HI46" i="1"/>
  <c r="HI151" i="1"/>
  <c r="HI125" i="1"/>
  <c r="HI124" i="1"/>
  <c r="HI126" i="1"/>
  <c r="HI130" i="1"/>
  <c r="HI78" i="1"/>
  <c r="HI44" i="1"/>
  <c r="HI11" i="1"/>
  <c r="HI131" i="1"/>
  <c r="HI114" i="1"/>
  <c r="HI141" i="1"/>
  <c r="HI137" i="1"/>
  <c r="HI133" i="1"/>
  <c r="HI143" i="1"/>
  <c r="HI21" i="1"/>
  <c r="HI72" i="1"/>
  <c r="HI73" i="1"/>
  <c r="HI23" i="1"/>
  <c r="HI24" i="1"/>
  <c r="HI25" i="1"/>
  <c r="HI22" i="1"/>
  <c r="HI41" i="1"/>
  <c r="HI132" i="1"/>
  <c r="HI35" i="1"/>
  <c r="HI82" i="1"/>
  <c r="HI91" i="1"/>
  <c r="HI88" i="1"/>
  <c r="HI134" i="1"/>
  <c r="HI152" i="1"/>
  <c r="HI52" i="1"/>
  <c r="HI83" i="1"/>
  <c r="HI92" i="1"/>
  <c r="HI53" i="1"/>
  <c r="HI102" i="1"/>
  <c r="HI150" i="1"/>
  <c r="HI54" i="1"/>
  <c r="HI58" i="1"/>
  <c r="HI84" i="1"/>
  <c r="HI85" i="1"/>
  <c r="HI89" i="1"/>
  <c r="HI93" i="1"/>
  <c r="HI149" i="1"/>
  <c r="HI139" i="1"/>
  <c r="HI94" i="1"/>
  <c r="HI86" i="1"/>
  <c r="HI6" i="1"/>
  <c r="HI64" i="1"/>
  <c r="HI148" i="1"/>
  <c r="HI101" i="1"/>
  <c r="HI103" i="1"/>
  <c r="HI40" i="1"/>
  <c r="HI9" i="1"/>
  <c r="HI10" i="1"/>
  <c r="HI39" i="1"/>
  <c r="HI105" i="1"/>
  <c r="HI106" i="1"/>
  <c r="HI59" i="1"/>
  <c r="HI60" i="1"/>
  <c r="HI96" i="1"/>
  <c r="HI136" i="1"/>
  <c r="HI142" i="1"/>
  <c r="HI87" i="1"/>
  <c r="HI144" i="1"/>
  <c r="HI26" i="1"/>
  <c r="HI27" i="1"/>
  <c r="HI28" i="1"/>
  <c r="HI29" i="1"/>
  <c r="HI30" i="1"/>
  <c r="HI31" i="1"/>
  <c r="HI116" i="1"/>
  <c r="HI113" i="1"/>
  <c r="HI145" i="1"/>
  <c r="HI140" i="1"/>
  <c r="HI135" i="1"/>
  <c r="HI115" i="1"/>
  <c r="HI138" i="1"/>
  <c r="HI117" i="1"/>
  <c r="HI45" i="1"/>
  <c r="HI146" i="1"/>
  <c r="HI118" i="1"/>
  <c r="HI67" i="1"/>
  <c r="HI90" i="1"/>
  <c r="HI79" i="1"/>
  <c r="HI18" i="1"/>
  <c r="HI16" i="1"/>
  <c r="HI4" i="1"/>
  <c r="HI80" i="1"/>
  <c r="HI74" i="1"/>
  <c r="HI33" i="1"/>
  <c r="HI109" i="1"/>
  <c r="HI110" i="1"/>
  <c r="HI14" i="1"/>
  <c r="HI37" i="1"/>
  <c r="HI13" i="1"/>
  <c r="HI61" i="1"/>
  <c r="HI62" i="1"/>
  <c r="HI63" i="1"/>
  <c r="HI95" i="1"/>
  <c r="HI76" i="1"/>
  <c r="HI81" i="1"/>
  <c r="GQ97" i="1"/>
  <c r="GQ147" i="1"/>
  <c r="GQ66" i="1"/>
  <c r="GQ99" i="1"/>
  <c r="GQ98" i="1"/>
  <c r="GQ100" i="1"/>
  <c r="GQ125" i="1"/>
  <c r="GQ129" i="1"/>
  <c r="GQ128" i="1"/>
  <c r="GQ127" i="1"/>
  <c r="GQ124" i="1"/>
  <c r="GQ57" i="1"/>
  <c r="GQ4" i="1"/>
  <c r="GQ122" i="1"/>
  <c r="GQ126" i="1"/>
  <c r="GQ130" i="1"/>
  <c r="GQ78" i="1"/>
  <c r="GQ38" i="1"/>
  <c r="GQ48" i="1"/>
  <c r="GQ121" i="1"/>
  <c r="GQ77" i="1"/>
  <c r="GQ75" i="1"/>
  <c r="GQ47" i="1"/>
  <c r="GQ42" i="1"/>
  <c r="GQ19" i="1"/>
  <c r="GQ3" i="1"/>
  <c r="GQ32" i="1"/>
  <c r="GQ76" i="1"/>
  <c r="GQ49" i="1"/>
  <c r="GQ50" i="1"/>
  <c r="GQ123" i="1"/>
  <c r="GQ51" i="1"/>
  <c r="GQ80" i="1"/>
  <c r="GQ107" i="1"/>
  <c r="GQ108" i="1"/>
  <c r="GQ79" i="1"/>
  <c r="GQ71" i="1"/>
  <c r="GQ33" i="1"/>
  <c r="GQ34" i="1"/>
  <c r="GQ70" i="1"/>
  <c r="GQ112" i="1"/>
  <c r="GQ109" i="1"/>
  <c r="GQ2" i="1"/>
  <c r="GQ110" i="1"/>
  <c r="GQ20" i="1"/>
  <c r="GQ111" i="1"/>
  <c r="GQ56" i="1"/>
  <c r="GQ55" i="1"/>
  <c r="GQ69" i="1"/>
  <c r="GQ74" i="1"/>
  <c r="GQ18" i="1"/>
  <c r="GQ120" i="1"/>
  <c r="GQ119" i="1"/>
  <c r="GQ65" i="1"/>
  <c r="GQ13" i="1"/>
  <c r="GQ16" i="1"/>
  <c r="GQ15" i="1"/>
  <c r="GQ17" i="1"/>
  <c r="GQ14" i="1"/>
  <c r="GQ46" i="1"/>
  <c r="GF4" i="1"/>
  <c r="GF3" i="1"/>
  <c r="GF13" i="1"/>
  <c r="GF14" i="1"/>
  <c r="GF113" i="1"/>
  <c r="GF145" i="1"/>
  <c r="GF140" i="1"/>
  <c r="GF123" i="1"/>
  <c r="GF71" i="1"/>
  <c r="GF135" i="1"/>
  <c r="GF42" i="1"/>
  <c r="GF75" i="1"/>
  <c r="GF115" i="1"/>
  <c r="GF65" i="1"/>
  <c r="GF37" i="1"/>
  <c r="GF110" i="1"/>
  <c r="GF138" i="1"/>
  <c r="GF124" i="1"/>
  <c r="GF108" i="1"/>
  <c r="GF46" i="1"/>
  <c r="GF49" i="1"/>
  <c r="GF32" i="1"/>
  <c r="GF68" i="1"/>
  <c r="GF50" i="1"/>
  <c r="GF69" i="1"/>
  <c r="GF55" i="1"/>
  <c r="GF70" i="1"/>
  <c r="GF107" i="1"/>
  <c r="GF33" i="1"/>
  <c r="GF90" i="1"/>
  <c r="GF34" i="1"/>
  <c r="GF81" i="1"/>
  <c r="GF57" i="1"/>
  <c r="GF36" i="1"/>
  <c r="GF67" i="1"/>
  <c r="GF109" i="1"/>
  <c r="GF112" i="1"/>
  <c r="GF117" i="1"/>
  <c r="GF45" i="1"/>
  <c r="GF79" i="1"/>
  <c r="GF80" i="1"/>
  <c r="GF76" i="1"/>
  <c r="GF95" i="1"/>
  <c r="GF16" i="1"/>
  <c r="GF18" i="1"/>
  <c r="GF19" i="1"/>
  <c r="GF15" i="1"/>
  <c r="GF20" i="1"/>
  <c r="GF17" i="1"/>
  <c r="GF47" i="1"/>
  <c r="GF48" i="1"/>
  <c r="GF51" i="1"/>
  <c r="GF121" i="1"/>
  <c r="GF146" i="1"/>
  <c r="GF118" i="1"/>
  <c r="GF56" i="1"/>
  <c r="GF151" i="1"/>
  <c r="GF154" i="1"/>
  <c r="GF153" i="1"/>
  <c r="GF147" i="1"/>
  <c r="GF44" i="1"/>
  <c r="GF5" i="1"/>
  <c r="GF66" i="1"/>
  <c r="GF11" i="1"/>
  <c r="GF99" i="1"/>
  <c r="GF97" i="1"/>
  <c r="GF98" i="1"/>
  <c r="GF100" i="1"/>
  <c r="GF131" i="1"/>
  <c r="GF114" i="1"/>
  <c r="GF141" i="1"/>
  <c r="GF137" i="1"/>
  <c r="GF133" i="1"/>
  <c r="GF143" i="1"/>
  <c r="GF21" i="1"/>
  <c r="GF72" i="1"/>
  <c r="GF73" i="1"/>
  <c r="GF23" i="1"/>
  <c r="GF24" i="1"/>
  <c r="GF25" i="1"/>
  <c r="GF22" i="1"/>
  <c r="GF41" i="1"/>
  <c r="GF132" i="1"/>
  <c r="GF35" i="1"/>
  <c r="GF82" i="1"/>
  <c r="GF91" i="1"/>
  <c r="GF88" i="1"/>
  <c r="GF134" i="1"/>
  <c r="GF152" i="1"/>
  <c r="GF52" i="1"/>
  <c r="GF83" i="1"/>
  <c r="GF92" i="1"/>
  <c r="GF53" i="1"/>
  <c r="GF102" i="1"/>
  <c r="GF150" i="1"/>
  <c r="GF54" i="1"/>
  <c r="GF58" i="1"/>
  <c r="GF84" i="1"/>
  <c r="GF85" i="1"/>
  <c r="GF89" i="1"/>
  <c r="GF93" i="1"/>
  <c r="GF149" i="1"/>
  <c r="GF139" i="1"/>
  <c r="GF94" i="1"/>
  <c r="GF86" i="1"/>
  <c r="GF6" i="1"/>
  <c r="GF64" i="1"/>
  <c r="GF148" i="1"/>
  <c r="GF101" i="1"/>
  <c r="GF103" i="1"/>
  <c r="GF40" i="1"/>
  <c r="GF9" i="1"/>
  <c r="GF10" i="1"/>
  <c r="GF39" i="1"/>
  <c r="GF43" i="1"/>
  <c r="GF105" i="1"/>
  <c r="GF106" i="1"/>
  <c r="GF59" i="1"/>
  <c r="GF60" i="1"/>
  <c r="GF96" i="1"/>
  <c r="GF136" i="1"/>
  <c r="GF142" i="1"/>
  <c r="GF125" i="1"/>
  <c r="GF87" i="1"/>
  <c r="GF144" i="1"/>
  <c r="GF74" i="1"/>
  <c r="GF77" i="1"/>
  <c r="GF78" i="1"/>
  <c r="GF2" i="1"/>
  <c r="GF7" i="1"/>
  <c r="GF8" i="1"/>
  <c r="GF12" i="1"/>
  <c r="GF26" i="1"/>
  <c r="GF27" i="1"/>
  <c r="GF28" i="1"/>
  <c r="GF29" i="1"/>
  <c r="GF30" i="1"/>
  <c r="GF38" i="1"/>
  <c r="GF61" i="1"/>
  <c r="GF62" i="1"/>
  <c r="GF63" i="1"/>
  <c r="GF111" i="1"/>
  <c r="GF104" i="1"/>
  <c r="GF120" i="1"/>
  <c r="GF119" i="1"/>
  <c r="GF129" i="1"/>
  <c r="GF128" i="1"/>
  <c r="GF127" i="1"/>
  <c r="GF122" i="1"/>
  <c r="GF130" i="1"/>
  <c r="GF126" i="1"/>
  <c r="GF31" i="1"/>
  <c r="GF116" i="1"/>
  <c r="EF73" i="1"/>
  <c r="EF71" i="1"/>
  <c r="EF72" i="1"/>
  <c r="EF21" i="1"/>
  <c r="EF131" i="1"/>
  <c r="EF114" i="1"/>
  <c r="EF141" i="1"/>
  <c r="EF137" i="1"/>
  <c r="EF133" i="1"/>
  <c r="EF113" i="1"/>
  <c r="EF145" i="1"/>
  <c r="EF140" i="1"/>
  <c r="EF143" i="1"/>
  <c r="EF123" i="1"/>
  <c r="EF116" i="1"/>
  <c r="EF24" i="1"/>
  <c r="EF25" i="1"/>
  <c r="EF22" i="1"/>
  <c r="EF135" i="1"/>
  <c r="EF42" i="1"/>
  <c r="EF41" i="1"/>
  <c r="EF132" i="1"/>
  <c r="EF35" i="1"/>
  <c r="EF82" i="1"/>
  <c r="EF91" i="1"/>
  <c r="EF75" i="1"/>
  <c r="EF115" i="1"/>
  <c r="EF151" i="1"/>
  <c r="EF88" i="1"/>
  <c r="EF134" i="1"/>
  <c r="EF65" i="1"/>
  <c r="EF152" i="1"/>
  <c r="EF37" i="1"/>
  <c r="EF110" i="1"/>
  <c r="EF52" i="1"/>
  <c r="EF83" i="1"/>
  <c r="EF92" i="1"/>
  <c r="EF138" i="1"/>
  <c r="EF124" i="1"/>
  <c r="EF108" i="1"/>
  <c r="EF53" i="1"/>
  <c r="EF46" i="1"/>
  <c r="EF49" i="1"/>
  <c r="EF32" i="1"/>
  <c r="EF154" i="1"/>
  <c r="EF102" i="1"/>
  <c r="EF68" i="1"/>
  <c r="EF150" i="1"/>
  <c r="EF50" i="1"/>
  <c r="EF54" i="1"/>
  <c r="EF58" i="1"/>
  <c r="EF69" i="1"/>
  <c r="EF84" i="1"/>
  <c r="EF55" i="1"/>
  <c r="EF70" i="1"/>
  <c r="EF85" i="1"/>
  <c r="EF107" i="1"/>
  <c r="EF33" i="1"/>
  <c r="EF90" i="1"/>
  <c r="EF89" i="1"/>
  <c r="EF34" i="1"/>
  <c r="EF93" i="1"/>
  <c r="EF149" i="1"/>
  <c r="EF81" i="1"/>
  <c r="EF57" i="1"/>
  <c r="EF153" i="1"/>
  <c r="EF139" i="1"/>
  <c r="EF147" i="1"/>
  <c r="EF44" i="1"/>
  <c r="EF36" i="1"/>
  <c r="EF94" i="1"/>
  <c r="EF86" i="1"/>
  <c r="EF67" i="1"/>
  <c r="EF6" i="1"/>
  <c r="EF64" i="1"/>
  <c r="EF148" i="1"/>
  <c r="EF101" i="1"/>
  <c r="EF103" i="1"/>
  <c r="EF40" i="1"/>
  <c r="EF9" i="1"/>
  <c r="EF10" i="1"/>
  <c r="EF39" i="1"/>
  <c r="EF43" i="1"/>
  <c r="EF105" i="1"/>
  <c r="EF106" i="1"/>
  <c r="EF109" i="1"/>
  <c r="EF5" i="1"/>
  <c r="EF23" i="1"/>
  <c r="DS32" i="1"/>
  <c r="DS52" i="1"/>
  <c r="DS154" i="1"/>
  <c r="DW102" i="1"/>
  <c r="DW64" i="1"/>
  <c r="DW68" i="1"/>
  <c r="DW53" i="1"/>
  <c r="DW49" i="1"/>
  <c r="DW118" i="1"/>
  <c r="DW135" i="1"/>
  <c r="DW132" i="1"/>
  <c r="DW116" i="1"/>
  <c r="DW150" i="1"/>
  <c r="DW50" i="1"/>
  <c r="DW52" i="1"/>
  <c r="DW54" i="1"/>
  <c r="DW58" i="1"/>
  <c r="DW59" i="1"/>
  <c r="DW60" i="1"/>
  <c r="DW69" i="1"/>
  <c r="DW154" i="1"/>
  <c r="DW84" i="1"/>
  <c r="DW55" i="1"/>
  <c r="DW70" i="1"/>
  <c r="DW72" i="1"/>
  <c r="DW85" i="1"/>
  <c r="DW96" i="1"/>
  <c r="DW107" i="1"/>
  <c r="DW35" i="1"/>
  <c r="DW33" i="1"/>
  <c r="DW21" i="1"/>
  <c r="DW90" i="1"/>
  <c r="DW89" i="1"/>
  <c r="DW82" i="1"/>
  <c r="DW94" i="1"/>
  <c r="DW91" i="1"/>
  <c r="DW66" i="1"/>
  <c r="DW83" i="1"/>
  <c r="DW86" i="1"/>
  <c r="DW46" i="1"/>
  <c r="DS102" i="1"/>
  <c r="DS118" i="1"/>
  <c r="DS112" i="1"/>
  <c r="DS135" i="1"/>
  <c r="DS132" i="1"/>
  <c r="DS116" i="1"/>
  <c r="DS150" i="1"/>
  <c r="DS23" i="1"/>
  <c r="DS24" i="1"/>
  <c r="DS31" i="1"/>
  <c r="DI114" i="1"/>
  <c r="DI135" i="1"/>
  <c r="DI67" i="1"/>
  <c r="DI46" i="1"/>
  <c r="DI75" i="1"/>
  <c r="DI149" i="1"/>
  <c r="DI148" i="1"/>
  <c r="DI68" i="1"/>
  <c r="DI50" i="1"/>
  <c r="DI53" i="1"/>
  <c r="DI52" i="1"/>
  <c r="DI49" i="1"/>
  <c r="DI54" i="1"/>
  <c r="DI107" i="1"/>
  <c r="DI102" i="1"/>
  <c r="DI101" i="1"/>
  <c r="DI136" i="1"/>
  <c r="DI141" i="1"/>
  <c r="DI85" i="1"/>
  <c r="DI83" i="1"/>
  <c r="DI81" i="1"/>
  <c r="DI90" i="1"/>
  <c r="DI92" i="1"/>
  <c r="DI64" i="1"/>
  <c r="DI89" i="1"/>
  <c r="DI84" i="1"/>
  <c r="DI86" i="1"/>
  <c r="DI82" i="1"/>
  <c r="DI94" i="1"/>
  <c r="DI103" i="1"/>
  <c r="DI123" i="1"/>
  <c r="DI137" i="1"/>
  <c r="DI133" i="1"/>
  <c r="DI115" i="1"/>
  <c r="DI151" i="1"/>
  <c r="DI132" i="1"/>
  <c r="DI138" i="1"/>
  <c r="DI124" i="1"/>
  <c r="DI142" i="1"/>
  <c r="DI40" i="1"/>
  <c r="DI88" i="1"/>
  <c r="DI91" i="1"/>
  <c r="DI58" i="1"/>
  <c r="DI59" i="1"/>
  <c r="DI60" i="1"/>
  <c r="DI55" i="1"/>
  <c r="DI57" i="1"/>
  <c r="DI35" i="1"/>
  <c r="DI70" i="1"/>
  <c r="DI42" i="1"/>
  <c r="DI33" i="1"/>
  <c r="DI5" i="1"/>
  <c r="DI118" i="1"/>
  <c r="DI117" i="1"/>
  <c r="DI116" i="1"/>
  <c r="DI112" i="1"/>
  <c r="DI153" i="1"/>
  <c r="DI150" i="1"/>
  <c r="DI72" i="1"/>
  <c r="DI21" i="1"/>
  <c r="DI69" i="1"/>
  <c r="DE6" i="1"/>
  <c r="DE103" i="1"/>
  <c r="DE123" i="1"/>
  <c r="DE137" i="1"/>
  <c r="DE136" i="1"/>
  <c r="DE141" i="1"/>
  <c r="DE102" i="1"/>
  <c r="DE133" i="1"/>
  <c r="DE118" i="1"/>
  <c r="DE117" i="1"/>
  <c r="DE9" i="1"/>
  <c r="DE10" i="1"/>
  <c r="DE5" i="1"/>
  <c r="DE114" i="1"/>
  <c r="DE21" i="1"/>
  <c r="DE115" i="1"/>
  <c r="DE113" i="1"/>
  <c r="DE154" i="1"/>
  <c r="DE149" i="1"/>
  <c r="DE151" i="1"/>
  <c r="DE132" i="1"/>
  <c r="DE138" i="1"/>
  <c r="DE148" i="1"/>
  <c r="DE116" i="1"/>
  <c r="DE135" i="1"/>
  <c r="DE124" i="1"/>
  <c r="DE145" i="1"/>
  <c r="DE142" i="1"/>
  <c r="DE23" i="1"/>
  <c r="DE25" i="1"/>
  <c r="DE24" i="1"/>
  <c r="DE31" i="1"/>
  <c r="DE40" i="1"/>
  <c r="DE42" i="1"/>
  <c r="DE112" i="1"/>
  <c r="DE131" i="1"/>
  <c r="DE88" i="1"/>
  <c r="DE91" i="1"/>
  <c r="DE153" i="1"/>
  <c r="DE150" i="1"/>
  <c r="DE32" i="1"/>
  <c r="CQ40" i="1"/>
  <c r="CU103" i="1"/>
  <c r="CU40" i="1"/>
  <c r="CU91" i="1"/>
  <c r="CU92" i="1"/>
  <c r="CU123" i="1"/>
  <c r="CU137" i="1"/>
  <c r="CU136" i="1"/>
  <c r="CU141" i="1"/>
  <c r="CU21" i="1"/>
  <c r="CU115" i="1"/>
  <c r="CU113" i="1"/>
  <c r="CU67" i="1"/>
  <c r="CU68" i="1"/>
  <c r="CU22" i="1"/>
  <c r="CU102" i="1"/>
  <c r="CU101" i="1"/>
  <c r="CU50" i="1"/>
  <c r="CU53" i="1"/>
  <c r="CU52" i="1"/>
  <c r="CU49" i="1"/>
  <c r="CU46" i="1"/>
  <c r="CU154" i="1"/>
  <c r="CU153" i="1"/>
  <c r="CU54" i="1"/>
  <c r="CU149" i="1"/>
  <c r="CU42" i="1"/>
  <c r="CU39" i="1"/>
  <c r="CU43" i="1"/>
  <c r="CU131" i="1"/>
  <c r="CU64" i="1"/>
  <c r="CU90" i="1"/>
  <c r="CU88" i="1"/>
  <c r="CU75" i="1"/>
  <c r="CU93" i="1"/>
  <c r="CU89" i="1"/>
  <c r="CU139" i="1"/>
  <c r="CU112" i="1"/>
  <c r="CU133" i="1"/>
  <c r="CU118" i="1"/>
  <c r="CU117" i="1"/>
  <c r="CU151" i="1"/>
  <c r="CU132" i="1"/>
  <c r="CU138" i="1"/>
  <c r="CU125" i="1"/>
  <c r="CU148" i="1"/>
  <c r="CU116" i="1"/>
  <c r="CU134" i="1"/>
  <c r="CU140" i="1"/>
  <c r="CU65" i="1"/>
  <c r="CU56" i="1"/>
  <c r="CU58" i="1"/>
  <c r="CU59" i="1"/>
  <c r="CU60" i="1"/>
  <c r="CU55" i="1"/>
  <c r="CU107" i="1"/>
  <c r="CU73" i="1"/>
  <c r="CU57" i="1"/>
  <c r="CU152" i="1"/>
  <c r="CU147" i="1"/>
  <c r="CU150" i="1"/>
  <c r="CU41" i="1"/>
  <c r="CU84" i="1"/>
  <c r="CU86" i="1"/>
  <c r="CU85" i="1"/>
  <c r="CU69" i="1"/>
  <c r="CU71" i="1"/>
  <c r="CU35" i="1"/>
  <c r="CU33" i="1"/>
  <c r="CU83" i="1"/>
  <c r="CU82" i="1"/>
  <c r="CU135" i="1"/>
  <c r="CU81" i="1"/>
  <c r="CU72" i="1"/>
  <c r="CU70" i="1"/>
  <c r="CU114" i="1"/>
  <c r="CQ152" i="1"/>
  <c r="CQ149" i="1"/>
  <c r="CQ147" i="1"/>
  <c r="CQ42" i="1"/>
  <c r="CQ41" i="1"/>
  <c r="CQ32" i="1"/>
  <c r="CQ39" i="1"/>
  <c r="CQ43" i="1"/>
  <c r="CQ131" i="1"/>
  <c r="CQ23" i="1"/>
  <c r="CQ25" i="1"/>
  <c r="CQ24" i="1"/>
  <c r="CQ44" i="1"/>
  <c r="CQ6" i="1"/>
  <c r="CQ105" i="1"/>
  <c r="CQ22" i="1"/>
  <c r="CQ102" i="1"/>
  <c r="CQ103" i="1"/>
  <c r="CQ139" i="1"/>
  <c r="CQ123" i="1"/>
  <c r="CQ112" i="1"/>
  <c r="CQ133" i="1"/>
  <c r="CQ118" i="1"/>
  <c r="CQ117" i="1"/>
  <c r="CQ137" i="1"/>
  <c r="CQ101" i="1"/>
  <c r="CQ106" i="1"/>
  <c r="CQ9" i="1"/>
  <c r="CQ10" i="1"/>
  <c r="CQ136" i="1"/>
  <c r="CQ141" i="1"/>
  <c r="CQ114" i="1"/>
  <c r="CQ151" i="1"/>
  <c r="CQ21" i="1"/>
  <c r="CQ135" i="1"/>
  <c r="CQ132" i="1"/>
  <c r="CQ115" i="1"/>
  <c r="CQ138" i="1"/>
  <c r="CQ125" i="1"/>
  <c r="CQ148" i="1"/>
  <c r="CQ150" i="1"/>
  <c r="CQ116" i="1"/>
  <c r="CQ113" i="1"/>
  <c r="CQ134" i="1"/>
  <c r="CQ140" i="1"/>
  <c r="CQ31" i="1"/>
  <c r="CG65" i="1"/>
  <c r="CG67" i="1"/>
  <c r="CG50" i="1"/>
  <c r="CG114" i="1"/>
  <c r="CG131" i="1"/>
  <c r="CG22" i="1"/>
  <c r="CG91" i="1"/>
  <c r="CG88" i="1"/>
  <c r="CG151" i="1"/>
  <c r="CG102" i="1"/>
  <c r="CG103" i="1"/>
  <c r="CG56" i="1"/>
  <c r="CG58" i="1"/>
  <c r="CG59" i="1"/>
  <c r="CG60" i="1"/>
  <c r="CG68" i="1"/>
  <c r="CG55" i="1"/>
  <c r="CG42" i="1"/>
  <c r="CG21" i="1"/>
  <c r="CG135" i="1"/>
  <c r="CG139" i="1"/>
  <c r="CG123" i="1"/>
  <c r="CG35" i="1"/>
  <c r="CG69" i="1"/>
  <c r="CG71" i="1"/>
  <c r="CG33" i="1"/>
  <c r="CG149" i="1"/>
  <c r="CG152" i="1"/>
  <c r="CG53" i="1"/>
  <c r="CG52" i="1"/>
  <c r="CG49" i="1"/>
  <c r="CG46" i="1"/>
  <c r="CG64" i="1"/>
  <c r="CG132" i="1"/>
  <c r="CG115" i="1"/>
  <c r="CG138" i="1"/>
  <c r="CG125" i="1"/>
  <c r="CG112" i="1"/>
  <c r="CG133" i="1"/>
  <c r="CG118" i="1"/>
  <c r="CG117" i="1"/>
  <c r="CG137" i="1"/>
  <c r="CG148" i="1"/>
  <c r="CG83" i="1"/>
  <c r="CG90" i="1"/>
  <c r="CG84" i="1"/>
  <c r="CG86" i="1"/>
  <c r="CG92" i="1"/>
  <c r="CG75" i="1"/>
  <c r="CG85" i="1"/>
  <c r="CG93" i="1"/>
  <c r="CG107" i="1"/>
  <c r="CG147" i="1"/>
  <c r="CG41" i="1"/>
  <c r="CG40" i="1"/>
  <c r="CG154" i="1"/>
  <c r="CG150" i="1"/>
  <c r="CG32" i="1"/>
  <c r="CG153" i="1"/>
  <c r="CG54" i="1"/>
  <c r="CG116" i="1"/>
  <c r="CG82" i="1"/>
  <c r="CG89" i="1"/>
  <c r="CG5" i="1"/>
  <c r="CG113" i="1"/>
  <c r="CG39" i="1"/>
  <c r="CG72" i="1"/>
  <c r="CG70" i="1"/>
  <c r="CG101" i="1"/>
  <c r="CG66" i="1"/>
  <c r="CC45" i="1"/>
  <c r="CC44" i="1"/>
  <c r="CC150" i="1"/>
  <c r="CC39" i="1"/>
  <c r="CC41" i="1"/>
  <c r="CC40" i="1"/>
  <c r="CC32" i="1"/>
  <c r="CC23" i="1"/>
  <c r="CC25" i="1"/>
  <c r="CC24" i="1"/>
  <c r="CC6" i="1"/>
  <c r="CC101" i="1"/>
  <c r="CC5" i="1"/>
  <c r="CC102" i="1"/>
  <c r="CC103" i="1"/>
  <c r="CC131" i="1"/>
  <c r="CC112" i="1"/>
  <c r="CC133" i="1"/>
  <c r="CC118" i="1"/>
  <c r="CC117" i="1"/>
  <c r="CC137" i="1"/>
  <c r="CC139" i="1"/>
  <c r="CC123" i="1"/>
  <c r="CC106" i="1"/>
  <c r="CC9" i="1"/>
  <c r="CC10" i="1"/>
  <c r="CC22" i="1"/>
  <c r="CC31" i="1"/>
  <c r="CC43" i="1"/>
  <c r="CC21" i="1"/>
  <c r="CC132" i="1"/>
  <c r="CC113" i="1"/>
  <c r="CC154" i="1"/>
  <c r="CC149" i="1"/>
  <c r="CC116" i="1"/>
  <c r="CC115" i="1"/>
  <c r="CC135" i="1"/>
  <c r="CC138" i="1"/>
  <c r="CC125" i="1"/>
  <c r="CC114" i="1"/>
  <c r="CC148" i="1"/>
  <c r="CC152" i="1"/>
  <c r="CC147" i="1"/>
  <c r="CC151" i="1"/>
  <c r="BS101" i="1"/>
  <c r="BS21" i="1"/>
  <c r="BS72" i="1"/>
  <c r="BS5" i="1"/>
  <c r="BS35" i="1"/>
  <c r="BS148" i="1"/>
  <c r="BS87" i="1"/>
  <c r="BS82" i="1"/>
  <c r="BS84" i="1"/>
  <c r="BS86" i="1"/>
  <c r="BS6" i="1"/>
  <c r="BS102" i="1"/>
  <c r="BS103" i="1"/>
  <c r="BS131" i="1"/>
  <c r="BS112" i="1"/>
  <c r="BS132" i="1"/>
  <c r="BS124" i="1"/>
  <c r="BS113" i="1"/>
  <c r="BS85" i="1"/>
  <c r="BS81" i="1"/>
  <c r="BS107" i="1"/>
  <c r="BS65" i="1"/>
  <c r="BS70" i="1"/>
  <c r="BS83" i="1"/>
  <c r="BS39" i="1"/>
  <c r="BS32" i="1"/>
  <c r="BS152" i="1"/>
  <c r="BS147" i="1"/>
  <c r="BS150" i="1"/>
  <c r="BS53" i="1"/>
  <c r="BS154" i="1"/>
  <c r="BS149" i="1"/>
  <c r="BS153" i="1"/>
  <c r="BS54" i="1"/>
  <c r="BS52" i="1"/>
  <c r="BS49" i="1"/>
  <c r="BS50" i="1"/>
  <c r="BS40" i="1"/>
  <c r="BS41" i="1"/>
  <c r="BS90" i="1"/>
  <c r="BS88" i="1"/>
  <c r="BS89" i="1"/>
  <c r="BS133" i="1"/>
  <c r="BS134" i="1"/>
  <c r="BS46" i="1"/>
  <c r="BS43" i="1"/>
  <c r="BS42" i="1"/>
  <c r="BS91" i="1"/>
  <c r="BS93" i="1"/>
  <c r="BS92" i="1"/>
  <c r="BS75" i="1"/>
  <c r="BS118" i="1"/>
  <c r="BS117" i="1"/>
  <c r="BS137" i="1"/>
  <c r="BS139" i="1"/>
  <c r="BS136" i="1"/>
  <c r="BS116" i="1"/>
  <c r="BS115" i="1"/>
  <c r="BS135" i="1"/>
  <c r="BS138" i="1"/>
  <c r="BS125" i="1"/>
  <c r="BS114" i="1"/>
  <c r="BS140" i="1"/>
  <c r="BS69" i="1"/>
  <c r="BS56" i="1"/>
  <c r="BS58" i="1"/>
  <c r="BS59" i="1"/>
  <c r="BS71" i="1"/>
  <c r="BS60" i="1"/>
  <c r="BS68" i="1"/>
  <c r="BS55" i="1"/>
  <c r="BS67" i="1"/>
  <c r="BS73" i="1"/>
  <c r="BS22" i="1"/>
  <c r="BS123" i="1"/>
  <c r="BS64" i="1"/>
  <c r="BO152" i="1"/>
  <c r="BO43" i="1"/>
  <c r="BO45" i="1"/>
  <c r="BO148" i="1"/>
  <c r="BO147" i="1"/>
  <c r="BO150" i="1"/>
  <c r="BO53" i="1"/>
  <c r="BO32" i="1"/>
  <c r="BO40" i="1"/>
  <c r="BO41" i="1"/>
  <c r="BO39" i="1"/>
  <c r="BO42" i="1"/>
  <c r="BO91" i="1"/>
  <c r="BO23" i="1"/>
  <c r="BO25" i="1"/>
  <c r="BO24" i="1"/>
  <c r="BO44" i="1"/>
  <c r="BA152" i="1"/>
  <c r="BA45" i="1"/>
  <c r="BA43" i="1"/>
  <c r="BO101" i="1"/>
  <c r="BO117" i="1"/>
  <c r="BO133" i="1"/>
  <c r="BO137" i="1"/>
  <c r="BO131" i="1"/>
  <c r="BO103" i="1"/>
  <c r="BO102" i="1"/>
  <c r="BO106" i="1"/>
  <c r="BO5" i="1"/>
  <c r="BO105" i="1"/>
  <c r="BO9" i="1"/>
  <c r="BO10" i="1"/>
  <c r="BO112" i="1"/>
  <c r="BO123" i="1"/>
  <c r="BO118" i="1"/>
  <c r="BO139" i="1"/>
  <c r="BO141" i="1"/>
  <c r="BO136" i="1"/>
  <c r="BO113" i="1"/>
  <c r="BO114" i="1"/>
  <c r="BO116" i="1"/>
  <c r="BO115" i="1"/>
  <c r="BO135" i="1"/>
  <c r="BO132" i="1"/>
  <c r="BO138" i="1"/>
  <c r="BO124" i="1"/>
  <c r="BO125" i="1"/>
  <c r="BO134" i="1"/>
  <c r="BO21" i="1"/>
  <c r="BO149" i="1"/>
  <c r="BO154" i="1"/>
  <c r="BO153" i="1"/>
  <c r="BO140" i="1"/>
  <c r="BO31" i="1"/>
  <c r="BO6" i="1"/>
  <c r="BE54" i="1"/>
  <c r="BE35" i="1"/>
  <c r="BE33" i="1"/>
  <c r="BE32" i="1"/>
  <c r="BE40" i="1"/>
  <c r="BE64" i="1"/>
  <c r="BE83" i="1"/>
  <c r="BE82" i="1"/>
  <c r="BE84" i="1"/>
  <c r="BE93" i="1"/>
  <c r="BE88" i="1"/>
  <c r="BE43" i="1"/>
  <c r="BE107" i="1"/>
  <c r="BE154" i="1"/>
  <c r="BE46" i="1"/>
  <c r="BE92" i="1"/>
  <c r="BE86" i="1"/>
  <c r="BE91" i="1"/>
  <c r="BE96" i="1"/>
  <c r="BE52" i="1"/>
  <c r="BE65" i="1"/>
  <c r="BE69" i="1"/>
  <c r="BE90" i="1"/>
  <c r="BE89" i="1"/>
  <c r="BE94" i="1"/>
  <c r="BE6" i="1"/>
  <c r="BE103" i="1"/>
  <c r="BE102" i="1"/>
  <c r="BE106" i="1"/>
  <c r="BE21" i="1"/>
  <c r="BE149" i="1"/>
  <c r="BE147" i="1"/>
  <c r="BE151" i="1"/>
  <c r="BE148" i="1"/>
  <c r="BE85" i="1"/>
  <c r="BE118" i="1"/>
  <c r="BE150" i="1"/>
  <c r="BE49" i="1"/>
  <c r="BE53" i="1"/>
  <c r="BE50" i="1"/>
  <c r="BE57" i="1"/>
  <c r="BE56" i="1"/>
  <c r="BE58" i="1"/>
  <c r="BE59" i="1"/>
  <c r="BE152" i="1"/>
  <c r="BE71" i="1"/>
  <c r="BE34" i="1"/>
  <c r="BE117" i="1"/>
  <c r="BE133" i="1"/>
  <c r="BE137" i="1"/>
  <c r="BE131" i="1"/>
  <c r="BE116" i="1"/>
  <c r="BE115" i="1"/>
  <c r="BE135" i="1"/>
  <c r="BE132" i="1"/>
  <c r="BE138" i="1"/>
  <c r="BE124" i="1"/>
  <c r="BE125" i="1"/>
  <c r="BE134" i="1"/>
  <c r="BE144" i="1"/>
  <c r="BE42" i="1"/>
  <c r="BE41" i="1"/>
  <c r="BE39" i="1"/>
  <c r="BE60" i="1"/>
  <c r="BE68" i="1"/>
  <c r="BE123" i="1"/>
  <c r="BE101" i="1"/>
  <c r="BE22" i="1"/>
  <c r="BE113" i="1"/>
  <c r="BE114" i="1"/>
  <c r="BE112" i="1"/>
  <c r="BE55" i="1"/>
  <c r="BE67" i="1"/>
  <c r="BE5" i="1"/>
  <c r="BA105" i="1"/>
  <c r="BA6" i="1"/>
  <c r="BA9" i="1"/>
  <c r="BA101" i="1"/>
  <c r="BA103" i="1"/>
  <c r="BA5" i="1"/>
  <c r="BA102" i="1"/>
  <c r="BA10" i="1"/>
  <c r="BA106" i="1"/>
  <c r="BA22" i="1"/>
  <c r="BA117" i="1"/>
  <c r="BA133" i="1"/>
  <c r="BA137" i="1"/>
  <c r="BA131" i="1"/>
  <c r="BA21" i="1"/>
  <c r="BA154" i="1"/>
  <c r="BA153" i="1"/>
  <c r="BA149" i="1"/>
  <c r="BA116" i="1"/>
  <c r="BA113" i="1"/>
  <c r="BA115" i="1"/>
  <c r="BA114" i="1"/>
  <c r="BA135" i="1"/>
  <c r="BA132" i="1"/>
  <c r="BA138" i="1"/>
  <c r="BA124" i="1"/>
  <c r="BA125" i="1"/>
  <c r="BA134" i="1"/>
  <c r="BA147" i="1"/>
  <c r="BA151" i="1"/>
  <c r="BA148" i="1"/>
  <c r="BA144" i="1"/>
  <c r="BA42" i="1"/>
  <c r="G3" i="10" l="1"/>
  <c r="B34" i="1"/>
  <c r="DP34" i="1" s="1"/>
  <c r="DS34" i="1" s="1"/>
  <c r="B87" i="1"/>
  <c r="BO87" i="1" s="1"/>
  <c r="B90" i="1"/>
  <c r="B89" i="1"/>
  <c r="B92" i="1"/>
  <c r="DE92" i="1" s="1"/>
  <c r="B94" i="1"/>
  <c r="B82" i="1"/>
  <c r="B84" i="1"/>
  <c r="B86" i="1"/>
  <c r="B93" i="1"/>
  <c r="B88" i="1"/>
  <c r="B75" i="1"/>
  <c r="B6" i="1"/>
  <c r="B112" i="1"/>
  <c r="B9" i="1"/>
  <c r="B10" i="1"/>
  <c r="B5" i="1"/>
  <c r="B22" i="1"/>
  <c r="B118" i="1"/>
  <c r="B123" i="1"/>
  <c r="B105" i="1"/>
  <c r="B101" i="1"/>
  <c r="B102" i="1"/>
  <c r="B103" i="1"/>
  <c r="B106" i="1"/>
  <c r="B117" i="1"/>
  <c r="B133" i="1"/>
  <c r="B137" i="1"/>
  <c r="B131" i="1"/>
  <c r="B139" i="1"/>
  <c r="B141" i="1"/>
  <c r="B136" i="1"/>
  <c r="B21" i="1"/>
  <c r="B149" i="1"/>
  <c r="B116" i="1"/>
  <c r="B113" i="1"/>
  <c r="B115" i="1"/>
  <c r="B114" i="1"/>
  <c r="B153" i="1"/>
  <c r="B154" i="1"/>
  <c r="B135" i="1"/>
  <c r="B132" i="1"/>
  <c r="B138" i="1"/>
  <c r="B124" i="1"/>
  <c r="B125" i="1"/>
  <c r="B140" i="1"/>
  <c r="B134" i="1"/>
  <c r="B31" i="1"/>
  <c r="BA31" i="1" s="1"/>
  <c r="B81" i="1"/>
  <c r="DE81" i="1" s="1"/>
  <c r="B85" i="1"/>
  <c r="B91" i="1"/>
  <c r="B96" i="1"/>
  <c r="B74" i="1"/>
  <c r="B79" i="1"/>
  <c r="B80" i="1"/>
  <c r="B76" i="1"/>
  <c r="B77" i="1"/>
  <c r="B95" i="1"/>
  <c r="B78" i="1"/>
  <c r="B2" i="1"/>
  <c r="B11" i="1"/>
  <c r="B7" i="1"/>
  <c r="B4" i="1"/>
  <c r="B3" i="1"/>
  <c r="B8" i="1"/>
  <c r="B12" i="1"/>
  <c r="B24" i="1"/>
  <c r="B23" i="1"/>
  <c r="BA23" i="1" s="1"/>
  <c r="B25" i="1"/>
  <c r="BA25" i="1" s="1"/>
  <c r="B14" i="1"/>
  <c r="B13" i="1"/>
  <c r="B26" i="1"/>
  <c r="B27" i="1"/>
  <c r="B16" i="1"/>
  <c r="B18" i="1"/>
  <c r="B19" i="1"/>
  <c r="B15" i="1"/>
  <c r="B20" i="1"/>
  <c r="B17" i="1"/>
  <c r="B28" i="1"/>
  <c r="B29" i="1"/>
  <c r="B30" i="1"/>
  <c r="B147" i="1"/>
  <c r="B151" i="1"/>
  <c r="B150" i="1"/>
  <c r="B148" i="1"/>
  <c r="B33" i="1"/>
  <c r="B37" i="1"/>
  <c r="B36" i="1"/>
  <c r="B32" i="1"/>
  <c r="B35" i="1"/>
  <c r="B40" i="1"/>
  <c r="B38" i="1"/>
  <c r="B41" i="1"/>
  <c r="B39" i="1"/>
  <c r="B49" i="1"/>
  <c r="B46" i="1"/>
  <c r="B53" i="1"/>
  <c r="B50" i="1"/>
  <c r="B54" i="1"/>
  <c r="B52" i="1"/>
  <c r="B47" i="1"/>
  <c r="B48" i="1"/>
  <c r="B51" i="1"/>
  <c r="B57" i="1"/>
  <c r="B55" i="1"/>
  <c r="B56" i="1"/>
  <c r="B58" i="1"/>
  <c r="B59" i="1"/>
  <c r="B60" i="1"/>
  <c r="B61" i="1"/>
  <c r="B62" i="1"/>
  <c r="B63" i="1"/>
  <c r="B68" i="1"/>
  <c r="B65" i="1"/>
  <c r="B67" i="1"/>
  <c r="B66" i="1"/>
  <c r="B111" i="1"/>
  <c r="B64" i="1"/>
  <c r="DP64" i="1" s="1"/>
  <c r="DS64" i="1" s="1"/>
  <c r="B42" i="1"/>
  <c r="CC42" i="1" s="1"/>
  <c r="B43" i="1"/>
  <c r="B44" i="1"/>
  <c r="B45" i="1"/>
  <c r="B70" i="1"/>
  <c r="B69" i="1"/>
  <c r="B72" i="1"/>
  <c r="B73" i="1"/>
  <c r="B71" i="1"/>
  <c r="B99" i="1"/>
  <c r="B97" i="1"/>
  <c r="B98" i="1"/>
  <c r="B100" i="1"/>
  <c r="B104" i="1"/>
  <c r="B152" i="1"/>
  <c r="B109" i="1"/>
  <c r="B110" i="1"/>
  <c r="B107" i="1"/>
  <c r="B108" i="1"/>
  <c r="B121" i="1"/>
  <c r="B120" i="1"/>
  <c r="B119" i="1"/>
  <c r="B129" i="1"/>
  <c r="B128" i="1"/>
  <c r="B127" i="1"/>
  <c r="B122" i="1"/>
  <c r="B145" i="1"/>
  <c r="B130" i="1"/>
  <c r="B126" i="1"/>
  <c r="B146" i="1"/>
  <c r="B143" i="1"/>
  <c r="B144" i="1"/>
  <c r="B142" i="1"/>
  <c r="B83" i="1"/>
  <c r="DP83" i="1" s="1"/>
  <c r="DS83" i="1" s="1"/>
  <c r="H118" i="3"/>
  <c r="H117" i="3"/>
  <c r="H116" i="3"/>
  <c r="H115" i="3"/>
  <c r="BA96" i="1" l="1"/>
  <c r="DP96" i="1"/>
  <c r="DS96" i="1" s="1"/>
  <c r="DE84" i="1"/>
  <c r="DP84" i="1"/>
  <c r="DS84" i="1" s="1"/>
  <c r="DE89" i="1"/>
  <c r="DP89" i="1"/>
  <c r="DS89" i="1" s="1"/>
  <c r="CQ91" i="1"/>
  <c r="DP91" i="1"/>
  <c r="DS91" i="1" s="1"/>
  <c r="DE82" i="1"/>
  <c r="DP82" i="1"/>
  <c r="DS82" i="1" s="1"/>
  <c r="DE90" i="1"/>
  <c r="DP90" i="1"/>
  <c r="DS90" i="1" s="1"/>
  <c r="DE85" i="1"/>
  <c r="DP85" i="1"/>
  <c r="DS85" i="1" s="1"/>
  <c r="DE93" i="1"/>
  <c r="DP93" i="1"/>
  <c r="DS93" i="1" s="1"/>
  <c r="DE94" i="1"/>
  <c r="DP94" i="1"/>
  <c r="DS94" i="1" s="1"/>
  <c r="DE86" i="1"/>
  <c r="DP86" i="1"/>
  <c r="DS86" i="1" s="1"/>
  <c r="CQ75" i="1"/>
  <c r="DE75" i="1"/>
  <c r="CQ83" i="1"/>
  <c r="DE83" i="1"/>
  <c r="CQ64" i="1"/>
  <c r="DE64" i="1"/>
  <c r="CQ34" i="1"/>
  <c r="DE34" i="1"/>
  <c r="CC84" i="1"/>
  <c r="CQ84" i="1"/>
  <c r="CC89" i="1"/>
  <c r="CQ89" i="1"/>
  <c r="CC88" i="1"/>
  <c r="CQ88" i="1"/>
  <c r="CC82" i="1"/>
  <c r="CQ82" i="1"/>
  <c r="CC90" i="1"/>
  <c r="CQ90" i="1"/>
  <c r="CC85" i="1"/>
  <c r="CQ85" i="1"/>
  <c r="CC93" i="1"/>
  <c r="CQ93" i="1"/>
  <c r="CC94" i="1"/>
  <c r="CQ94" i="1"/>
  <c r="CC81" i="1"/>
  <c r="CQ81" i="1"/>
  <c r="CC86" i="1"/>
  <c r="CQ86" i="1"/>
  <c r="CC92" i="1"/>
  <c r="CQ92" i="1"/>
  <c r="BO75" i="1"/>
  <c r="CC75" i="1"/>
  <c r="BA64" i="1"/>
  <c r="CC64" i="1"/>
  <c r="BA91" i="1"/>
  <c r="CC91" i="1"/>
  <c r="BO83" i="1"/>
  <c r="CC83" i="1"/>
  <c r="BO34" i="1"/>
  <c r="CC34" i="1"/>
  <c r="BA84" i="1"/>
  <c r="BO84" i="1"/>
  <c r="BA89" i="1"/>
  <c r="BO89" i="1"/>
  <c r="BA88" i="1"/>
  <c r="BO88" i="1"/>
  <c r="BA82" i="1"/>
  <c r="BO82" i="1"/>
  <c r="BA90" i="1"/>
  <c r="BO90" i="1"/>
  <c r="BA85" i="1"/>
  <c r="BO85" i="1"/>
  <c r="BA93" i="1"/>
  <c r="BO93" i="1"/>
  <c r="BA94" i="1"/>
  <c r="BO94" i="1"/>
  <c r="BA81" i="1"/>
  <c r="BO81" i="1"/>
  <c r="BA86" i="1"/>
  <c r="BO86" i="1"/>
  <c r="BA92" i="1"/>
  <c r="BO92" i="1"/>
  <c r="BA8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1" authorId="0" shapeId="0" xr:uid="{00000000-0006-0000-0C00-000001000000}">
      <text>
        <r>
          <rPr>
            <sz val="9"/>
            <color indexed="81"/>
            <rFont val="Tahoma"/>
            <family val="2"/>
          </rPr>
          <t xml:space="preserve">EK: A confirmer si on garder le "autre" ou UNDP, et si c'est "autre", si on demande le prenom a la place du code
</t>
        </r>
      </text>
    </comment>
  </commentList>
</comments>
</file>

<file path=xl/sharedStrings.xml><?xml version="1.0" encoding="utf-8"?>
<sst xmlns="http://schemas.openxmlformats.org/spreadsheetml/2006/main" count="60497" uniqueCount="3922">
  <si>
    <t>start</t>
  </si>
  <si>
    <t>end</t>
  </si>
  <si>
    <t>today</t>
  </si>
  <si>
    <t>username</t>
  </si>
  <si>
    <t>subscriberid</t>
  </si>
  <si>
    <t>survey_time</t>
  </si>
  <si>
    <t>q01_date</t>
  </si>
  <si>
    <t>q02_organisation</t>
  </si>
  <si>
    <t>q02_1_organisation_autre</t>
  </si>
  <si>
    <t>nom_ong</t>
  </si>
  <si>
    <t>organisation_connue</t>
  </si>
  <si>
    <t>organisation</t>
  </si>
  <si>
    <t>q03_enqueteur</t>
  </si>
  <si>
    <t>q03_enqueteur_autre</t>
  </si>
  <si>
    <t>q04_departement</t>
  </si>
  <si>
    <t>q05_commune</t>
  </si>
  <si>
    <t>nom_commune</t>
  </si>
  <si>
    <t>commune</t>
  </si>
  <si>
    <t>q06_localite</t>
  </si>
  <si>
    <t>q07_marche</t>
  </si>
  <si>
    <t>q07_1_marche_autre</t>
  </si>
  <si>
    <t>nom_marche</t>
  </si>
  <si>
    <t>marche_conu</t>
  </si>
  <si>
    <t>marche</t>
  </si>
  <si>
    <t>q08_intro</t>
  </si>
  <si>
    <t>q08_1_intro_non</t>
  </si>
  <si>
    <t>q09_agelegal</t>
  </si>
  <si>
    <t>q09_1_agelegal_non</t>
  </si>
  <si>
    <t>q1_1_magasin</t>
  </si>
  <si>
    <t>q1_2_telephone</t>
  </si>
  <si>
    <t>q1_3_type_produits</t>
  </si>
  <si>
    <t>q1_3_type_produits/nourriture</t>
  </si>
  <si>
    <t>q1_3_type_produits/wash</t>
  </si>
  <si>
    <t>q1_3_type_produits/anfi</t>
  </si>
  <si>
    <t>q1_3_type_produits/sante</t>
  </si>
  <si>
    <t>q1_3_type_produits/aucun</t>
  </si>
  <si>
    <t>nom_type_produits</t>
  </si>
  <si>
    <t>type_produit</t>
  </si>
  <si>
    <t>q1_4_type_payment</t>
  </si>
  <si>
    <t>q1_4_type_payment/gourde</t>
  </si>
  <si>
    <t>q1_4_type_payment/dollar</t>
  </si>
  <si>
    <t>q1_4_type_payment/mobile</t>
  </si>
  <si>
    <t>q1_4_type_payment/credite</t>
  </si>
  <si>
    <t>q1_4_type_payment/coupon</t>
  </si>
  <si>
    <t>q1_4_type_payment/autre</t>
  </si>
  <si>
    <t>q1_4_type_payment/nsnr</t>
  </si>
  <si>
    <t>q1_4_1_autre_type_payment</t>
  </si>
  <si>
    <t>q1_5_changement_commercants</t>
  </si>
  <si>
    <t>q1_6_clients</t>
  </si>
  <si>
    <t>q2_1_articles_disponibles</t>
  </si>
  <si>
    <t>q2_1_articles_disponibles/farine_ble</t>
  </si>
  <si>
    <t>q2_1_articles_disponibles/riz</t>
  </si>
  <si>
    <t>q2_1_articles_disponibles/mais</t>
  </si>
  <si>
    <t>q2_1_articles_disponibles/sucre</t>
  </si>
  <si>
    <t>q2_1_articles_disponibles/haricot_noir</t>
  </si>
  <si>
    <t>q2_1_articles_disponibles/haricot_rouge</t>
  </si>
  <si>
    <t>q2_1_articles_disponibles/huile</t>
  </si>
  <si>
    <t>q2_1_articles_disponibles/aucun</t>
  </si>
  <si>
    <t>q3_1_unite_farine_ble</t>
  </si>
  <si>
    <t>q3_2_prix_bas_kg_farine_ble</t>
  </si>
  <si>
    <t>note_farine_ble_autreunite</t>
  </si>
  <si>
    <t>q3_1_2_unites_autre_farine_ble</t>
  </si>
  <si>
    <t>q3_1_2_2_unites_autre_autre_farine_ble</t>
  </si>
  <si>
    <t>nom_unite_autre_farine_ble</t>
  </si>
  <si>
    <t>unite_autre_farine_ble_connue</t>
  </si>
  <si>
    <t>unite_autre_farine_ble</t>
  </si>
  <si>
    <t>q3_1_3_poids_unite_autre_farine_ble</t>
  </si>
  <si>
    <t>q3_2_prix_bas_autre_farine_ble_farine_ble</t>
  </si>
  <si>
    <t>q3_3_importe_farine_ble</t>
  </si>
  <si>
    <t>q3_1_unite_farine_ble_marmite</t>
  </si>
  <si>
    <t>q3_2_prix_bas_marmite_farine_ble_marmite</t>
  </si>
  <si>
    <t>q3_1_1_1_connaisance_pois_marmite_farine_ble_marmite</t>
  </si>
  <si>
    <t>q3_1_1_2_unite_pois_marmite_farine_ble_marmite</t>
  </si>
  <si>
    <t>nom_unite_marmite_farine_ble_marmite</t>
  </si>
  <si>
    <t>unite_marmite_farine_ble_marmite</t>
  </si>
  <si>
    <t>q3_1_1_3_pois_marmite_farine_ble_marmite</t>
  </si>
  <si>
    <t>q3_1_unite_riz</t>
  </si>
  <si>
    <t>q3_2_prix_bas_kg_riz</t>
  </si>
  <si>
    <t>note_riz_autreunite</t>
  </si>
  <si>
    <t>q3_1_2_unites_autre_riz</t>
  </si>
  <si>
    <t>q3_1_2_2_unites_autre_autre_riz</t>
  </si>
  <si>
    <t>nom_unite_autre_riz</t>
  </si>
  <si>
    <t>unite_autre_riz_connue</t>
  </si>
  <si>
    <t>unite_autre_riz</t>
  </si>
  <si>
    <t>q3_1_3_poids_unite_autre_riz</t>
  </si>
  <si>
    <t>q3_2_prix_bas_autre_riz_riz</t>
  </si>
  <si>
    <t>q3_3_importe_riz</t>
  </si>
  <si>
    <t>q3_1_unite_riz_marmite</t>
  </si>
  <si>
    <t>q3_2_prix_bas_marmite_riz_marmite</t>
  </si>
  <si>
    <t>q3_1_1_1_connaisance_pois_marmite_riz_marmite</t>
  </si>
  <si>
    <t>q3_1_1_2_unite_pois_marmite_riz_marmite</t>
  </si>
  <si>
    <t>nom_unite_marmite_riz_marmite</t>
  </si>
  <si>
    <t>unite_marmite_riz_marmite</t>
  </si>
  <si>
    <t>q3_1_1_3_pois_marmite_riz_marmite</t>
  </si>
  <si>
    <t>q3_1_unite_mais</t>
  </si>
  <si>
    <t>q3_2_prix_bas_kg_mais</t>
  </si>
  <si>
    <t>note_mais_autreunite</t>
  </si>
  <si>
    <t>q3_1_2_unites_autre_mais</t>
  </si>
  <si>
    <t>q3_1_2_2_unites_autre_autre_mais</t>
  </si>
  <si>
    <t>nom_unite_autre_mais</t>
  </si>
  <si>
    <t>unite_autre_mais_connue</t>
  </si>
  <si>
    <t>unite_autre_mais</t>
  </si>
  <si>
    <t>q3_1_3_poids_unite_autre_mais</t>
  </si>
  <si>
    <t>q3_2_prix_bas_autre_mais_mais</t>
  </si>
  <si>
    <t>q3_3_importe_mais</t>
  </si>
  <si>
    <t>q3_1_unite_mais_marmite</t>
  </si>
  <si>
    <t>q3_2_prix_bas_marmite_mais_marmite</t>
  </si>
  <si>
    <t>q3_1_1_1_connaisance_pois_marmite_mais_marmite</t>
  </si>
  <si>
    <t>q3_1_1_2_unite_pois_marmite_mais_marmite</t>
  </si>
  <si>
    <t>nom_unite_marmite_mais_marmite</t>
  </si>
  <si>
    <t>unite_marmite_mais_marmite</t>
  </si>
  <si>
    <t>q3_1_1_3_pois_marmite_mais_marmite</t>
  </si>
  <si>
    <t>q3_1_unite_sucre</t>
  </si>
  <si>
    <t>q3_2_prix_bas_kg_sucre</t>
  </si>
  <si>
    <t>note_sucre_autreunite</t>
  </si>
  <si>
    <t>q3_1_2_unites_autre_sucre</t>
  </si>
  <si>
    <t>q3_1_2_2_unites_autre_autre_sucre</t>
  </si>
  <si>
    <t>nom_unite_autre_sucre</t>
  </si>
  <si>
    <t>unite_autre_sucre_connue</t>
  </si>
  <si>
    <t>unite_autre_sucre</t>
  </si>
  <si>
    <t>q3_1_3_poids_unite_autre_sucre</t>
  </si>
  <si>
    <t>q3_2_prix_bas_autre_sucre_sucre</t>
  </si>
  <si>
    <t>q3_3_importe_sucre</t>
  </si>
  <si>
    <t>q3_1_unite_sucre_marmite</t>
  </si>
  <si>
    <t>q3_2_prix_bas_marmite_sucre_marmite</t>
  </si>
  <si>
    <t>q3_1_1_1_connaisance_pois_marmite_sucre_marmite</t>
  </si>
  <si>
    <t>q3_1_1_2_unite_pois_marmite_sucre_marmite</t>
  </si>
  <si>
    <t>nom_unite_marmite_sucre_marmite</t>
  </si>
  <si>
    <t>unite_marmite_sucre_marmite</t>
  </si>
  <si>
    <t>q3_1_1_3_pois_marmite_sucre_marmite</t>
  </si>
  <si>
    <t>q3_1_unite_haricot_noir</t>
  </si>
  <si>
    <t>q3_2_prix_bas_kg_haricot_noir</t>
  </si>
  <si>
    <t>note_haricot_noir_autreunite</t>
  </si>
  <si>
    <t>q3_1_2_unites_autre_haricot_noir</t>
  </si>
  <si>
    <t>q3_1_2_2_unites_autre_autre_haricot_noir</t>
  </si>
  <si>
    <t>nom_unite_autre_haricot_noir</t>
  </si>
  <si>
    <t>unite_autre_haricot_noir_connue</t>
  </si>
  <si>
    <t>unite_autre_haricot_noir</t>
  </si>
  <si>
    <t>q3_1_3_poids_unite_autre_haricot_noir</t>
  </si>
  <si>
    <t>q3_2_prix_bas_autre_haricot_noir_haricot_noir</t>
  </si>
  <si>
    <t>q3_3_importe_haricot_noir</t>
  </si>
  <si>
    <t>q3_1_unite_haricot_noir_marmite</t>
  </si>
  <si>
    <t>q3_2_prix_bas_marmite_haricot_noir_marmite</t>
  </si>
  <si>
    <t>q3_1_1_1_connaisance_pois_marmite_haricot_noir_marmite</t>
  </si>
  <si>
    <t>q3_1_1_2_unite_pois_marmite_haricot_noir_marmite</t>
  </si>
  <si>
    <t>nom_unite_marmite_haricot_noir_marmite</t>
  </si>
  <si>
    <t>unite_marmite_haricot_noir_marmite</t>
  </si>
  <si>
    <t>q3_1_1_3_pois_marmite_haricot_noir_marmite</t>
  </si>
  <si>
    <t>q3_1_unite_haricot_rouge</t>
  </si>
  <si>
    <t>q3_2_prix_bas_kg_haricot_rouge</t>
  </si>
  <si>
    <t>note_haricot_rouge_autreunite</t>
  </si>
  <si>
    <t>q3_1_2_unites_autre_haricot_rouge</t>
  </si>
  <si>
    <t>q3_1_2_2_unites_autre_autre_haricot_rouge</t>
  </si>
  <si>
    <t>nom_unite_autre_haricot_rouge</t>
  </si>
  <si>
    <t>unite_autre_haricot_rouge_connue</t>
  </si>
  <si>
    <t>unite_autre_haricot_rouge</t>
  </si>
  <si>
    <t>q3_1_3_poids_unite_autre_haricot_rouge</t>
  </si>
  <si>
    <t>q3_2_prix_bas_autre_haricot_rouge_haricot_rouge</t>
  </si>
  <si>
    <t>q3_3_importe_haricot_rouge</t>
  </si>
  <si>
    <t>q3_1_unite_haricot_rouge_marmite</t>
  </si>
  <si>
    <t>q3_2_prix_bas_marmite_haricot_rouge_marmite</t>
  </si>
  <si>
    <t>q3_1_1_1_connaisance_pois_marmite_haricot_rouge_marmite</t>
  </si>
  <si>
    <t>q3_1_1_2_unite_pois_marmite_haricot_rouge_marmite</t>
  </si>
  <si>
    <t>nom_unite_marmite_haricot_rouge_marmite</t>
  </si>
  <si>
    <t>unite_marmite_haricot_rouge_marmite</t>
  </si>
  <si>
    <t>q3_1_1_3_pois_marmite_haricot_rouge_marmite</t>
  </si>
  <si>
    <t>q3_1_unite_huile</t>
  </si>
  <si>
    <t>q3_2_prix_bas_lt_huile</t>
  </si>
  <si>
    <t>note_huile_autreunite</t>
  </si>
  <si>
    <t>q3_1_2_unites_autre_huile</t>
  </si>
  <si>
    <t>q3_1_2_2_unites_autre_autre_huile</t>
  </si>
  <si>
    <t>nom_unite_autre_huile</t>
  </si>
  <si>
    <t>unite_autre_huile_connue</t>
  </si>
  <si>
    <t>unite_autre_huile</t>
  </si>
  <si>
    <t>q3_1_3_poids_unite_autre_huile</t>
  </si>
  <si>
    <t>q3_2_prix_bas_autre_huile_huile</t>
  </si>
  <si>
    <t>q3_3_importe_huile</t>
  </si>
  <si>
    <t>q4_1_ruptures_nourriture</t>
  </si>
  <si>
    <t>q4_2_raison_rupture_nourriture</t>
  </si>
  <si>
    <t>q4_2_raison_rupture_nourriture/taux_echange</t>
  </si>
  <si>
    <t>q4_2_raison_rupture_nourriture/insecu_ville</t>
  </si>
  <si>
    <t>q4_2_raison_rupture_nourriture/insecu_route</t>
  </si>
  <si>
    <t>q4_2_raison_rupture_nourriture/mauvais_routes</t>
  </si>
  <si>
    <t>q4_2_raison_rupture_nourriture/prix_transport</t>
  </si>
  <si>
    <t>q4_2_raison_rupture_nourriture/route_ferme</t>
  </si>
  <si>
    <t>q4_2_raison_rupture_nourriture/port_ferme</t>
  </si>
  <si>
    <t>q4_2_raison_rupture_nourriture/pas_transport</t>
  </si>
  <si>
    <t>q4_2_raison_rupture_nourriture/catastrophe</t>
  </si>
  <si>
    <t>q4_2_raison_rupture_nourriture/pas_saison</t>
  </si>
  <si>
    <t>q4_2_raison_rupture_nourriture/trop_cher</t>
  </si>
  <si>
    <t>q4_2_raison_rupture_nourriture/stockage</t>
  </si>
  <si>
    <t>q4_2_raison_rupture_nourriture/indisponible_f</t>
  </si>
  <si>
    <t>q4_2_raison_rupture_nourriture/relation_f</t>
  </si>
  <si>
    <t>q4_2_raison_rupture_nourriture/pas_voulu</t>
  </si>
  <si>
    <t>q4_2_raison_rupture_nourriture/autre</t>
  </si>
  <si>
    <t>q4_2_raison_rupture_nourriture/nsnr</t>
  </si>
  <si>
    <t>q4_2_1_autre_rupture_nourriture</t>
  </si>
  <si>
    <t>q4_3_produits_rupture_nourriture</t>
  </si>
  <si>
    <t>q4_3_produits_rupture_nourriture/farine_ble</t>
  </si>
  <si>
    <t>q4_3_produits_rupture_nourriture/riz</t>
  </si>
  <si>
    <t>q4_3_produits_rupture_nourriture/mais</t>
  </si>
  <si>
    <t>q4_3_produits_rupture_nourriture/sucre</t>
  </si>
  <si>
    <t>q4_3_produits_rupture_nourriture/haricot_noir</t>
  </si>
  <si>
    <t>q4_3_produits_rupture_nourriture/haricot_rouge</t>
  </si>
  <si>
    <t>q4_3_produits_rupture_nourriture/huile</t>
  </si>
  <si>
    <t>q4_3_produits_rupture_nourriture/aucun</t>
  </si>
  <si>
    <t>q4_4_origin_fourniseur_nourriture</t>
  </si>
  <si>
    <t>q4_5_1_departement_fourniseur_nourriture</t>
  </si>
  <si>
    <t>q4_5_2_commune_fourniseur_nourriture</t>
  </si>
  <si>
    <t>q4_4_credit_fournisseur_nourriture</t>
  </si>
  <si>
    <t>q4_4_capacite_stock_nourriture</t>
  </si>
  <si>
    <t>q4_5_2_type_marmite_nourriture</t>
  </si>
  <si>
    <t>q4_5_1_image_marmite_nourriture</t>
  </si>
  <si>
    <t>q2_1_articles_disponibles_eha</t>
  </si>
  <si>
    <t>q2_1_articles_disponibles_eha/savon_lessive</t>
  </si>
  <si>
    <t>q2_1_articles_disponibles_eha/brosse_dent</t>
  </si>
  <si>
    <t>q2_1_articles_disponibles_eha/dentrifrice</t>
  </si>
  <si>
    <t>q2_1_articles_disponibles_eha/papier_toilette</t>
  </si>
  <si>
    <t>q2_1_articles_disponibles_eha/serviettes_hygieniques</t>
  </si>
  <si>
    <t>q2_1_articles_disponibles_eha/eau_traite</t>
  </si>
  <si>
    <t>q2_1_articles_disponibles_eha/chlore_liquide</t>
  </si>
  <si>
    <t>q2_1_articles_disponibles_eha/savon_mains</t>
  </si>
  <si>
    <t>q2_1_articles_disponibles_eha/aucun</t>
  </si>
  <si>
    <t>q3_1_unite_savon_lessive</t>
  </si>
  <si>
    <t>q3_2_prix_bas_lt_savon_lessive</t>
  </si>
  <si>
    <t>q3_1_2_unites_autre_savon_lessive</t>
  </si>
  <si>
    <t>q3_2_prix_bas_autre_savon_lessive_savon_lessive</t>
  </si>
  <si>
    <t>q3_3_importe_savon_lessive</t>
  </si>
  <si>
    <t>q3_1_unite_brosse_dent</t>
  </si>
  <si>
    <t>q3_2_prix_bas_lt_brosse_dent</t>
  </si>
  <si>
    <t>q3_1_2_unites_autre_brosse_dent</t>
  </si>
  <si>
    <t>q3_2_prix_bas_autre_brosse_dent_brosse_dent</t>
  </si>
  <si>
    <t>q3_3_importe_brosse_dent</t>
  </si>
  <si>
    <t>q3_1_unite_dentrifrice</t>
  </si>
  <si>
    <t>q3_2_prix_bas_lt_dentrifrice</t>
  </si>
  <si>
    <t>q3_1_2_unites_autre_dentrifrice</t>
  </si>
  <si>
    <t>q3_2_prix_bas_autre_dentrifrice_dentrifrice</t>
  </si>
  <si>
    <t>q3_3_importe_dentrifrice</t>
  </si>
  <si>
    <t>q3_1_unite_papier_toilette</t>
  </si>
  <si>
    <t>q3_2_prix_bas_lt_papier_toilette</t>
  </si>
  <si>
    <t>q3_1_2_unites_autre_papier_toilette</t>
  </si>
  <si>
    <t>q3_2_prix_bas_autre_papier_toilette_papier_toilette</t>
  </si>
  <si>
    <t>q3_3_importe_papier_toilette</t>
  </si>
  <si>
    <t>q3_1_unite_serviettes_hygieniques</t>
  </si>
  <si>
    <t>q3_2_prix_bas_lt_serviettes_hygieniques</t>
  </si>
  <si>
    <t>q3_1_2_unites_autre_serviettes_hygieniques</t>
  </si>
  <si>
    <t>q3_2_prix_bas_autre_serviettes_hygieniques_serviettes_hygieniques</t>
  </si>
  <si>
    <t>q3_3_importe_serviettes_hygieniques</t>
  </si>
  <si>
    <t>q3_1_unite_eau_boire</t>
  </si>
  <si>
    <t>q3_2_prix_bas_lt_eau_boire</t>
  </si>
  <si>
    <t>note_eau_boire_autreunite</t>
  </si>
  <si>
    <t>q3_1_2_unites_autre_eau_boire</t>
  </si>
  <si>
    <t>q3_1_2_2_unites_autre_autre</t>
  </si>
  <si>
    <t>nom_unite_autre_eau_boire</t>
  </si>
  <si>
    <t>unite_autre_eau_boire_connue</t>
  </si>
  <si>
    <t>unite_autre_eau_boire</t>
  </si>
  <si>
    <t>q3_1_3_poids_unite_autre_eau_boire</t>
  </si>
  <si>
    <t>q3_2_prix_bas_autre_eau_boire_eau_boire</t>
  </si>
  <si>
    <t>q3_3_importe_eau_boire</t>
  </si>
  <si>
    <t>q3_1_unite_chlore_liquide</t>
  </si>
  <si>
    <t>q3_2_prix_bas_lt_chlore_liquide</t>
  </si>
  <si>
    <t>note_chlore_autreunite</t>
  </si>
  <si>
    <t>q3_1_2_unites_autre_chlore_liquide</t>
  </si>
  <si>
    <t>q3_1_2_2_unites_autre_autre_chlore_liquide</t>
  </si>
  <si>
    <t>nom_unite_autre_chlore_liquide</t>
  </si>
  <si>
    <t>unite_autre_chlore_liquide_connue</t>
  </si>
  <si>
    <t>unite_autre_chlore_liquide</t>
  </si>
  <si>
    <t>q3_1_3_poids_unite_autre_chlore_liquide</t>
  </si>
  <si>
    <t>q3_2_prix_bas_autre_chlore_liquide_chlore_liquide</t>
  </si>
  <si>
    <t>q3_3_importe_chlore_liquide</t>
  </si>
  <si>
    <t>q3_1_unite_savon_mains</t>
  </si>
  <si>
    <t>q3_2_prix_bas_lt_savon_mains</t>
  </si>
  <si>
    <t>q3_1_2_unites_autre_savon_mains</t>
  </si>
  <si>
    <t>q3_2_prix_bas_autre_savon_mains_savon_mains</t>
  </si>
  <si>
    <t>q3_3_importe_savon_mains</t>
  </si>
  <si>
    <t>q4_1_ruptures_eha</t>
  </si>
  <si>
    <t>q4_2_raison_rupture_eha</t>
  </si>
  <si>
    <t>q4_2_raison_rupture_eha/taux_echange</t>
  </si>
  <si>
    <t>q4_2_raison_rupture_eha/insecu_ville</t>
  </si>
  <si>
    <t>q4_2_raison_rupture_eha/insecu_route</t>
  </si>
  <si>
    <t>q4_2_raison_rupture_eha/mauvais_routes</t>
  </si>
  <si>
    <t>q4_2_raison_rupture_eha/prix_transport</t>
  </si>
  <si>
    <t>q4_2_raison_rupture_eha/route_ferme</t>
  </si>
  <si>
    <t>q4_2_raison_rupture_eha/port_ferme</t>
  </si>
  <si>
    <t>q4_2_raison_rupture_eha/pas_transport</t>
  </si>
  <si>
    <t>q4_2_raison_rupture_eha/catastrophe</t>
  </si>
  <si>
    <t>q4_2_raison_rupture_eha/trop_cher</t>
  </si>
  <si>
    <t>q4_2_raison_rupture_eha/stockage</t>
  </si>
  <si>
    <t>q4_2_raison_rupture_eha/indisponible_f</t>
  </si>
  <si>
    <t>q4_2_raison_rupture_eha/relation_f</t>
  </si>
  <si>
    <t>q4_2_raison_rupture_eha/pas_voulu</t>
  </si>
  <si>
    <t>q4_2_raison_rupture_eha/autre</t>
  </si>
  <si>
    <t>q4_2_raison_rupture_eha/nsnr</t>
  </si>
  <si>
    <t>q4_2_1_autre_rupture_eha</t>
  </si>
  <si>
    <t>q4_3_produits_rupture_eha</t>
  </si>
  <si>
    <t>q4_3_produits_rupture_eha/savon_lessive</t>
  </si>
  <si>
    <t>q4_3_produits_rupture_eha/brosse_dent</t>
  </si>
  <si>
    <t>q4_3_produits_rupture_eha/dentrifrice</t>
  </si>
  <si>
    <t>q4_3_produits_rupture_eha/papier_toilette</t>
  </si>
  <si>
    <t>q4_3_produits_rupture_eha/serviettes_hygieniques</t>
  </si>
  <si>
    <t>q4_3_produits_rupture_eha/eau_traite</t>
  </si>
  <si>
    <t>q4_3_produits_rupture_eha/chlore_liquide</t>
  </si>
  <si>
    <t>q4_3_produits_rupture_eha/savon_mains</t>
  </si>
  <si>
    <t>q4_3_produits_rupture_eha/aucun</t>
  </si>
  <si>
    <t>q4_4_origin_fourniseur_eha</t>
  </si>
  <si>
    <t>q4_5_1_departement_fourniseur_eha</t>
  </si>
  <si>
    <t>q4_5_2_commune_fourniseur_eha</t>
  </si>
  <si>
    <t>q4_4_credit_fournisseur_eha</t>
  </si>
  <si>
    <t>q4_4_capacite_stock_eha</t>
  </si>
  <si>
    <t>q0_gps</t>
  </si>
  <si>
    <t>_q0_gps_latitude</t>
  </si>
  <si>
    <t>_q0_gps_longitude</t>
  </si>
  <si>
    <t>_q0_gps_altitude</t>
  </si>
  <si>
    <t>_q0_gps_precision</t>
  </si>
  <si>
    <t>commentaires</t>
  </si>
  <si>
    <t>merci</t>
  </si>
  <si>
    <t>_id</t>
  </si>
  <si>
    <t>_uuid</t>
  </si>
  <si>
    <t>_submission_time</t>
  </si>
  <si>
    <t>_validation_status</t>
  </si>
  <si>
    <t>_index</t>
  </si>
  <si>
    <t>2020-11-20T09:12:25.081-05:00</t>
  </si>
  <si>
    <t>2020-11-20T09:48:50.091-05:00</t>
  </si>
  <si>
    <t>2020-11-20</t>
  </si>
  <si>
    <t>icsm_haiti</t>
  </si>
  <si>
    <t>CRS</t>
  </si>
  <si>
    <t>crs</t>
  </si>
  <si>
    <t>O86</t>
  </si>
  <si>
    <t>Nippes</t>
  </si>
  <si>
    <t>Baradères</t>
  </si>
  <si>
    <t>HT1031</t>
  </si>
  <si>
    <t>Kaloran</t>
  </si>
  <si>
    <t>Autre</t>
  </si>
  <si>
    <t>autre</t>
  </si>
  <si>
    <t>Oui</t>
  </si>
  <si>
    <t>Nourriture Produits d'hygiène, eau ou assainissement</t>
  </si>
  <si>
    <t>1</t>
  </si>
  <si>
    <t>0</t>
  </si>
  <si>
    <t>nourriture</t>
  </si>
  <si>
    <t>Nourriture</t>
  </si>
  <si>
    <t>En espèces (Gourde)</t>
  </si>
  <si>
    <t>Non, il n'y a pas eu de variation</t>
  </si>
  <si>
    <t>Moins de 30</t>
  </si>
  <si>
    <t>Farine de blé (blanche) Riz Maïs Sucre Haricot noir Haricot rouge Huile végétale</t>
  </si>
  <si>
    <t>999.0</t>
  </si>
  <si>
    <t>100.0</t>
  </si>
  <si>
    <t>Non</t>
  </si>
  <si>
    <t>Marmite</t>
  </si>
  <si>
    <t>1.0</t>
  </si>
  <si>
    <t>250.0</t>
  </si>
  <si>
    <t>200.0</t>
  </si>
  <si>
    <t>60.0</t>
  </si>
  <si>
    <t>600.0</t>
  </si>
  <si>
    <t>Changement du taux de change de la Gourde</t>
  </si>
  <si>
    <t>Riz Huile végétale Sucre</t>
  </si>
  <si>
    <t>Sud</t>
  </si>
  <si>
    <t>Cavaillon</t>
  </si>
  <si>
    <t>1605883413618.jpg</t>
  </si>
  <si>
    <t>Savon lessive Dentifrice Papier toilette Serviettes hygiéniques Savon pour se laver</t>
  </si>
  <si>
    <t>25.0</t>
  </si>
  <si>
    <t>50.0</t>
  </si>
  <si>
    <t>75.0</t>
  </si>
  <si>
    <t>Les Cayes</t>
  </si>
  <si>
    <t>Il y a que des dentifrices a 130g</t>
  </si>
  <si>
    <t>6c9d7e30-fef3-4e55-9000-c60652805d7d</t>
  </si>
  <si>
    <t>2020-11-20T19:42:48</t>
  </si>
  <si>
    <t>2020-11-20T09:55:40.483-05:00</t>
  </si>
  <si>
    <t>2020-11-20T10:09:33.646-05:00</t>
  </si>
  <si>
    <t>TBD -Baradères</t>
  </si>
  <si>
    <t>999</t>
  </si>
  <si>
    <t>Riz Maïs Haricot noir Sucre Farine de blé (blanche) Huile végétale</t>
  </si>
  <si>
    <t>125.0</t>
  </si>
  <si>
    <t>1605884891956.jpg</t>
  </si>
  <si>
    <t>Savon lessive</t>
  </si>
  <si>
    <t>Test</t>
  </si>
  <si>
    <t>b247fb0e-5fa4-4ccf-b364-2092cf1f2937</t>
  </si>
  <si>
    <t>2020-11-20T19:43:11</t>
  </si>
  <si>
    <t>2020-11-20T10:48:28.473-05:00</t>
  </si>
  <si>
    <t>2020-11-20T11:01:14.563-05:00</t>
  </si>
  <si>
    <t>150.0</t>
  </si>
  <si>
    <t>Mililitre</t>
  </si>
  <si>
    <t>mililitre</t>
  </si>
  <si>
    <t>Changement du taux de change de la Gourde Insécurité en ville</t>
  </si>
  <si>
    <t>Farine de blé (blanche) Maïs Haricot rouge Huile végétale Sucre</t>
  </si>
  <si>
    <t>Ouest</t>
  </si>
  <si>
    <t>Port-au-Prince</t>
  </si>
  <si>
    <t>1605888002798.jpg</t>
  </si>
  <si>
    <t>39d69a96-c9e5-4fb4-9035-39b3f4cb26d8</t>
  </si>
  <si>
    <t>2020-11-20T19:43:41</t>
  </si>
  <si>
    <t>2020-11-20T09:00:23.471-05:00</t>
  </si>
  <si>
    <t>2020-11-20T14:57:54.886-05:00</t>
  </si>
  <si>
    <t>746</t>
  </si>
  <si>
    <t>KAY LORAN</t>
  </si>
  <si>
    <t>LORAN</t>
  </si>
  <si>
    <t>En espèces (Gourde) À crédit</t>
  </si>
  <si>
    <t>Riz Maïs Sucre Farine de blé (blanche) Haricot noir Huile végétale</t>
  </si>
  <si>
    <t>Livres (lb)</t>
  </si>
  <si>
    <t>lb</t>
  </si>
  <si>
    <t>35.0</t>
  </si>
  <si>
    <t>40.0</t>
  </si>
  <si>
    <t>175.0</t>
  </si>
  <si>
    <t>500.0</t>
  </si>
  <si>
    <t>400.0</t>
  </si>
  <si>
    <t>Autre (précisez)</t>
  </si>
  <si>
    <t xml:space="preserve">LI POTKO PAYE CREDIT LI TE FÈ </t>
  </si>
  <si>
    <t>Riz</t>
  </si>
  <si>
    <t>1605885331241.jpg</t>
  </si>
  <si>
    <t>LI POTKO FIN PAYE KREDI LI TE FÈ A</t>
  </si>
  <si>
    <t>TEST</t>
  </si>
  <si>
    <t>146e9cd7-8f2d-40ed-b29c-8cf22da5de32</t>
  </si>
  <si>
    <t>2020-11-20T20:13:51</t>
  </si>
  <si>
    <t>2020-11-20T09:22:17.935-05:00</t>
  </si>
  <si>
    <t>2020-11-20T15:13:08.685-05:00</t>
  </si>
  <si>
    <t>Farine de blé (blanche) Riz Maïs Sucre Haricot noir Huile végétale</t>
  </si>
  <si>
    <t>30.0</t>
  </si>
  <si>
    <t>300.0</t>
  </si>
  <si>
    <t>lI PAT GUIN MOYEN ACHETE</t>
  </si>
  <si>
    <t>Huile végétale</t>
  </si>
  <si>
    <t>1605883114818.jpg</t>
  </si>
  <si>
    <t>3c7841e0-7358-449e-aaf5-267e031c07aa</t>
  </si>
  <si>
    <t>2020-11-20T20:14:19</t>
  </si>
  <si>
    <t>2020-11-20T09:45:39.915-05:00</t>
  </si>
  <si>
    <t>2020-11-20T15:06:35.736-05:00</t>
  </si>
  <si>
    <t xml:space="preserve">LI POTKO PAYE DET LI TE FÈ </t>
  </si>
  <si>
    <t>1605885012474.jpg</t>
  </si>
  <si>
    <t>LI POTKO PAYE DET LI TE FÈ</t>
  </si>
  <si>
    <t>cf653dce-424d-4394-8c8e-446d8b5a8aca</t>
  </si>
  <si>
    <t>2020-11-20T20:15:06</t>
  </si>
  <si>
    <t>2020-11-20T10:47:17.048-05:00</t>
  </si>
  <si>
    <t>2020-11-20T15:01:56.602-05:00</t>
  </si>
  <si>
    <t>Farine de blé (blanche) Riz Maïs Sucre Haricot noir Huile végétale Haricot rouge</t>
  </si>
  <si>
    <t>1605888126857.jpg</t>
  </si>
  <si>
    <t>b9862e7e-e036-424b-984b-bf1bf6b9c659</t>
  </si>
  <si>
    <t>2020-11-20T20:15:34</t>
  </si>
  <si>
    <t>2020-11-21T09:06:22.782-05:00</t>
  </si>
  <si>
    <t>2020-11-21T17:20:58.223-05:00</t>
  </si>
  <si>
    <t>2020-11-21</t>
  </si>
  <si>
    <t>Baraderes</t>
  </si>
  <si>
    <t>Marché Du Centre-Ville Barradères</t>
  </si>
  <si>
    <t>baraderes1</t>
  </si>
  <si>
    <t>Oui, il y a plus de commerçants par rapport au mois passé</t>
  </si>
  <si>
    <t>Plus de 100</t>
  </si>
  <si>
    <t>1605968325562.jpg</t>
  </si>
  <si>
    <t>Savon lessive Brosse à dent Dentifrice Papier toilette Serviettes hygiéniques Savon pour se laver</t>
  </si>
  <si>
    <t>12.5</t>
  </si>
  <si>
    <t>15.0</t>
  </si>
  <si>
    <t>966a060f-246e-4c1d-8440-72dc82e898c5</t>
  </si>
  <si>
    <t>2020-11-22T15:44:00</t>
  </si>
  <si>
    <t>2020-11-21T09:28:05.833-05:00</t>
  </si>
  <si>
    <t>2020-11-21T09:33:54.003-05:00</t>
  </si>
  <si>
    <t>Riz Maïs Sucre Huile végétale</t>
  </si>
  <si>
    <t>Maïs Sucre Riz Huile végétale</t>
  </si>
  <si>
    <t>1605969214430.jpg</t>
  </si>
  <si>
    <t>941dd9e9-a126-4f4e-82fe-42d2bfaba1cd</t>
  </si>
  <si>
    <t>2020-11-22T15:44:24</t>
  </si>
  <si>
    <t>2020-11-21T09:49:47.785-05:00</t>
  </si>
  <si>
    <t>2020-11-21T10:01:07.012-05:00</t>
  </si>
  <si>
    <t>Entre 30 et 100</t>
  </si>
  <si>
    <t>Farine de blé (blanche) Riz Maïs Haricot noir Sucre Huile végétale</t>
  </si>
  <si>
    <t>Riz Farine de blé (blanche) Maïs Sucre Haricot noir</t>
  </si>
  <si>
    <t>1605970849254.jpg</t>
  </si>
  <si>
    <t>f39c5493-e547-4e42-9f2d-ce9d91e14440</t>
  </si>
  <si>
    <t>2020-11-22T15:44:46</t>
  </si>
  <si>
    <t>2020-11-21T10:08:21.065-05:00</t>
  </si>
  <si>
    <t>2020-11-21T10:16:29.344-05:00</t>
  </si>
  <si>
    <t>Farine de blé (blanche) Maïs Riz Sucre Haricot noir Huile végétale</t>
  </si>
  <si>
    <t>Changement du taux de change de la Gourde Mauvais état des routes</t>
  </si>
  <si>
    <t>Farine de blé (blanche) Riz Maïs Haricot noir Huile végétale Sucre</t>
  </si>
  <si>
    <t>1605971746764.jpg</t>
  </si>
  <si>
    <t>930e1fa1-ccd2-4a5f-84f4-5c6331afb81e</t>
  </si>
  <si>
    <t>2020-11-22T15:45:55</t>
  </si>
  <si>
    <t>2020-11-21T10:21:39.872-05:00</t>
  </si>
  <si>
    <t>2020-11-21T10:30:10.719-05:00</t>
  </si>
  <si>
    <t>Insécurité sur les routes Mauvais état des routes Changement du taux de change de la Gourde</t>
  </si>
  <si>
    <t>Fonds des Nègres</t>
  </si>
  <si>
    <t>1605972585987.jpg</t>
  </si>
  <si>
    <t>6cdafb83-fc5d-40e4-960a-c07aa9c7802c</t>
  </si>
  <si>
    <t>2020-11-22T15:47:20</t>
  </si>
  <si>
    <t>2020-11-21T10:35:20.564-05:00</t>
  </si>
  <si>
    <t>2020-11-21T10:43:12.380-05:00</t>
  </si>
  <si>
    <t>Riz Sucre Haricot noir Huile végétale</t>
  </si>
  <si>
    <t>Riz Sucre Haricot noir</t>
  </si>
  <si>
    <t>1605973368959.jpg</t>
  </si>
  <si>
    <t>7aa20874-7c2c-4213-b89d-60efe8c09803</t>
  </si>
  <si>
    <t>2020-11-22T15:47:50</t>
  </si>
  <si>
    <t>2020-11-21T10:43:51.855-05:00</t>
  </si>
  <si>
    <t>2020-11-21T10:48:13.088-05:00</t>
  </si>
  <si>
    <t>Haricot noir Riz Sucre</t>
  </si>
  <si>
    <t>1605973666927.jpg</t>
  </si>
  <si>
    <t>41bd9031-f382-4d1f-8f49-c46243f1e287</t>
  </si>
  <si>
    <t>2020-11-22T15:48:15</t>
  </si>
  <si>
    <t>2020-11-21T10:52:54.936-05:00</t>
  </si>
  <si>
    <t>2020-11-21T10:58:36.711-05:00</t>
  </si>
  <si>
    <t>Produits d'hygiène, eau ou assainissement</t>
  </si>
  <si>
    <t>wash</t>
  </si>
  <si>
    <t>Dentifrice Savon pour se laver Savon lessive Brosse à dent Serviettes hygiéniques</t>
  </si>
  <si>
    <t>Savon lessive Brosse à dent Serviettes hygiéniques Savon pour se laver</t>
  </si>
  <si>
    <t>a761a33a-c4a1-46d2-9c1b-7dc52e13c927</t>
  </si>
  <si>
    <t>2020-11-22T15:48:16</t>
  </si>
  <si>
    <t>2020-11-21T11:15:29.095-05:00</t>
  </si>
  <si>
    <t>2020-11-21T11:21:14.816-05:00</t>
  </si>
  <si>
    <t>Savon pour se laver Papier toilette Dentifrice Serviettes hygiéniques Brosse à dent</t>
  </si>
  <si>
    <t>ecec9acb-1683-4198-a804-87811bb6f698</t>
  </si>
  <si>
    <t>2020-11-22T15:48:17</t>
  </si>
  <si>
    <t>2020-11-21T11:24:50.306-05:00</t>
  </si>
  <si>
    <t>2020-11-21T11:31:04.691-05:00</t>
  </si>
  <si>
    <t>Brosse à dent Dentifrice Serviettes hygiéniques Papier toilette Savon pour se laver</t>
  </si>
  <si>
    <t>Mauvais état des routes Insécurité sur les routes Changement du taux de change de la Gourde</t>
  </si>
  <si>
    <t>Brosse à dent Papier toilette Dentifrice Serviettes hygiéniques Savon pour se laver</t>
  </si>
  <si>
    <t>fad93e10-6ae3-482d-8575-04190e04371c</t>
  </si>
  <si>
    <t>2020-11-22T15:48:18</t>
  </si>
  <si>
    <t>2020-11-21T09:06:58.322-05:00</t>
  </si>
  <si>
    <t>2020-11-21T17:12:44.951-05:00</t>
  </si>
  <si>
    <t>Farine de blé (blanche) Riz Maïs Sucre</t>
  </si>
  <si>
    <t>5.0</t>
  </si>
  <si>
    <t>1605968218807.jpg</t>
  </si>
  <si>
    <t>Brosse à dent Dentifrice Savon pour se laver</t>
  </si>
  <si>
    <t>150</t>
  </si>
  <si>
    <t>16127c80-f56b-40a2-8c56-416668749bf6</t>
  </si>
  <si>
    <t>2020-11-22T15:51:13</t>
  </si>
  <si>
    <t>2020-11-21T09:21:09.757-05:00</t>
  </si>
  <si>
    <t>2020-11-21T17:10:00.210-05:00</t>
  </si>
  <si>
    <t>Haricot noir</t>
  </si>
  <si>
    <t>1605968707899.jpg</t>
  </si>
  <si>
    <t>3ad08cde-b687-41b1-928c-54ceb8a35121</t>
  </si>
  <si>
    <t>2020-11-22T15:51:44</t>
  </si>
  <si>
    <t>2020-11-21T09:25:57.472-05:00</t>
  </si>
  <si>
    <t>2020-11-21T17:06:35.839-05:00</t>
  </si>
  <si>
    <t>Farine de blé (blanche)</t>
  </si>
  <si>
    <t>LI PA GUIN KREDI</t>
  </si>
  <si>
    <t>1605969008778.jpg</t>
  </si>
  <si>
    <t>bb557edc-873a-4d4d-b198-93daec1563cc</t>
  </si>
  <si>
    <t>2020-11-22T15:52:15</t>
  </si>
  <si>
    <t>2020-11-21T09:31:34.436-05:00</t>
  </si>
  <si>
    <t>2020-11-21T17:14:23.556-05:00</t>
  </si>
  <si>
    <t>20.0</t>
  </si>
  <si>
    <t>861afdf7-4df0-4ea5-b061-daf7a4eb9cd3</t>
  </si>
  <si>
    <t>2020-11-22T15:52:16</t>
  </si>
  <si>
    <t>2020-11-21T09:40:36.273-05:00</t>
  </si>
  <si>
    <t>2020-11-21T17:21:51.042-05:00</t>
  </si>
  <si>
    <t>Haricot noir Huile végétale</t>
  </si>
  <si>
    <t>808de9d4-b86f-4f98-8ba6-1fa52ea1ddb3</t>
  </si>
  <si>
    <t>2020-11-22T15:52:17</t>
  </si>
  <si>
    <t>2020-11-21T17:17:43.669-05:00</t>
  </si>
  <si>
    <t>70.0</t>
  </si>
  <si>
    <t>Je ne sais pas, je ne souhaite pas répondre</t>
  </si>
  <si>
    <t>030fefe9-98df-4a98-8456-2e7e48031d09</t>
  </si>
  <si>
    <t>2020-11-22T15:52:18</t>
  </si>
  <si>
    <t>2020-11-21T09:57:22.036-05:00</t>
  </si>
  <si>
    <t>2020-11-21T17:30:26.264-05:00</t>
  </si>
  <si>
    <t>Farine de blé (blanche) Haricot noir Huile végétale Riz</t>
  </si>
  <si>
    <t>450.0</t>
  </si>
  <si>
    <t>1605971137342.jpg</t>
  </si>
  <si>
    <t>Savon lessive Brosse à dent Dentifrice</t>
  </si>
  <si>
    <t>15c95c9b-9e1b-4610-a53b-3d9655a22587</t>
  </si>
  <si>
    <t>2020-11-22T15:52:45</t>
  </si>
  <si>
    <t>2020-11-21T10:11:16.155-05:00</t>
  </si>
  <si>
    <t>2020-11-21T17:09:09.184-05:00</t>
  </si>
  <si>
    <t>1605972004431.jpg</t>
  </si>
  <si>
    <t>8ec8849f-03e4-4bb1-abf3-9eb259e8cb33</t>
  </si>
  <si>
    <t>2020-11-22T15:53:08</t>
  </si>
  <si>
    <t>2020-11-21T10:22:10.589-05:00</t>
  </si>
  <si>
    <t>2020-11-21T17:27:52.659-05:00</t>
  </si>
  <si>
    <t>1605973476229.jpg</t>
  </si>
  <si>
    <t>3ce3574f-c936-42f5-9f8d-ef498d79c8a4</t>
  </si>
  <si>
    <t>2020-11-22T15:53:29</t>
  </si>
  <si>
    <t>2020-11-21T10:47:04.860-05:00</t>
  </si>
  <si>
    <t>2020-11-21T17:10:27.856-05:00</t>
  </si>
  <si>
    <t>Serviettes hygiéniques Savon pour se laver Dentifrice</t>
  </si>
  <si>
    <t>872e6ea1-36fe-4fae-9da8-7abe2921fe46</t>
  </si>
  <si>
    <t>2020-11-22T15:53:31</t>
  </si>
  <si>
    <t>2020-11-21T10:56:34.989-05:00</t>
  </si>
  <si>
    <t>2020-11-21T17:26:00.459-05:00</t>
  </si>
  <si>
    <t>Farine de blé (blanche) Riz Sucre Huile végétale</t>
  </si>
  <si>
    <t>45.0</t>
  </si>
  <si>
    <t>1605974586902.jpg</t>
  </si>
  <si>
    <t>5069f65f-3a7a-48cf-b2be-7339dddbfc14</t>
  </si>
  <si>
    <t>2020-11-22T15:53:53</t>
  </si>
  <si>
    <t>2020-11-21T11:24:46.942-05:00</t>
  </si>
  <si>
    <t>2020-11-21T17:15:13.937-05:00</t>
  </si>
  <si>
    <t>Dentifrice Savon pour se laver</t>
  </si>
  <si>
    <t>d5a178b4-b1af-4a95-b12e-af15d6a5fea9</t>
  </si>
  <si>
    <t>2020-11-22T15:53:55</t>
  </si>
  <si>
    <t>2020-11-21T11:45:38.502-05:00</t>
  </si>
  <si>
    <t>2020-11-21T17:13:57.885-05:00</t>
  </si>
  <si>
    <t>Riz Sucre Huile végétale</t>
  </si>
  <si>
    <t>1605977640099.jpg</t>
  </si>
  <si>
    <t>7bbaca0a-153b-4d90-935b-a8002d5a2a76</t>
  </si>
  <si>
    <t>2020-11-22T15:54:19</t>
  </si>
  <si>
    <t>2020-11-21T11:55:52.059-05:00</t>
  </si>
  <si>
    <t>2020-11-21T17:20:43.060-05:00</t>
  </si>
  <si>
    <t>bcf1dca2-51bd-4245-8744-df277ea14e7e</t>
  </si>
  <si>
    <t>2020-11-22T15:54:20</t>
  </si>
  <si>
    <t>2020-11-21T12:02:03.903-05:00</t>
  </si>
  <si>
    <t>2020-11-21T17:20:14.825-05:00</t>
  </si>
  <si>
    <t>350.0</t>
  </si>
  <si>
    <t>1605978585946.jpg</t>
  </si>
  <si>
    <t>843e3ee1-0269-4979-8ae7-6d39f8bb7f5a</t>
  </si>
  <si>
    <t>2020-11-22T15:54:45</t>
  </si>
  <si>
    <t>2020-11-21T12:16:00.403-05:00</t>
  </si>
  <si>
    <t>2020-11-21T17:28:42.759-05:00</t>
  </si>
  <si>
    <t>Brosse à dent Dentifrice Serviettes hygiéniques Savon pour se laver</t>
  </si>
  <si>
    <t>6fb9737a-8ae9-4ff4-bd26-edec1e4d324e</t>
  </si>
  <si>
    <t>2020-11-22T15:54:47</t>
  </si>
  <si>
    <t>2020-11-21T12:32:44.732-05:00</t>
  </si>
  <si>
    <t>2020-11-21T17:14:55.306-05:00</t>
  </si>
  <si>
    <t>TESTE</t>
  </si>
  <si>
    <t>335ac33d-2f89-482d-a2f4-ab114159e48e</t>
  </si>
  <si>
    <t>2020-11-22T15:54:48</t>
  </si>
  <si>
    <t>2020-11-21T12:40:09.827-05:00</t>
  </si>
  <si>
    <t>2020-11-21T13:52:10.079-05:00</t>
  </si>
  <si>
    <t>Brosse à dent Dentifrice Papier toilette Serviettes hygiéniques Savon pour se laver</t>
  </si>
  <si>
    <t>125</t>
  </si>
  <si>
    <t>d52b9f3f-987e-46a9-9f24-523cadc3092e</t>
  </si>
  <si>
    <t>2020-11-22T15:54:49</t>
  </si>
  <si>
    <t>2020-11-21T09:19:51.210-05:00</t>
  </si>
  <si>
    <t>2020-11-21T12:14:16.025-05:00</t>
  </si>
  <si>
    <t>338050936299154</t>
  </si>
  <si>
    <t>MOJDDE</t>
  </si>
  <si>
    <t>mojdde</t>
  </si>
  <si>
    <t>SA0099</t>
  </si>
  <si>
    <t>Port-à-Piment</t>
  </si>
  <si>
    <t>HT0742</t>
  </si>
  <si>
    <t>Port-à-piment</t>
  </si>
  <si>
    <t>Marché de Port-à-Piment</t>
  </si>
  <si>
    <t>port-piment</t>
  </si>
  <si>
    <t>Kilogrammes (kg)</t>
  </si>
  <si>
    <t>kg</t>
  </si>
  <si>
    <t>2.5</t>
  </si>
  <si>
    <t>Petit marmite</t>
  </si>
  <si>
    <t>3.0</t>
  </si>
  <si>
    <t>Insécurité sur les routes</t>
  </si>
  <si>
    <t>Aucun</t>
  </si>
  <si>
    <t>c0c81189-db4f-46c0-b834-3b48e46e18a5</t>
  </si>
  <si>
    <t>2020-11-22T21:07:22</t>
  </si>
  <si>
    <t>2020-11-21T11:52:58.261-05:00</t>
  </si>
  <si>
    <t>2020-11-21T12:10:09.090-05:00</t>
  </si>
  <si>
    <t>2.7</t>
  </si>
  <si>
    <t>0d0b5889-9d8c-4c82-8b35-5db52a57bb85</t>
  </si>
  <si>
    <t>2020-11-22T21:07:24</t>
  </si>
  <si>
    <t>2020-11-21T08:30:48.145-05:00</t>
  </si>
  <si>
    <t>2020-11-21T12:12:42.072-05:00</t>
  </si>
  <si>
    <t>Je ne sais pas / Je ne souhaite pas répondre</t>
  </si>
  <si>
    <t>Farine de blé (blanche) Riz Maïs Sucre Huile végétale</t>
  </si>
  <si>
    <t>10.0</t>
  </si>
  <si>
    <t>-999.0</t>
  </si>
  <si>
    <t>34636b5e-9879-4aa3-a50e-ea460e59d3ff</t>
  </si>
  <si>
    <t>2020-11-22T21:07:18</t>
  </si>
  <si>
    <t>2020-11-21T12:31:18.245-05:00</t>
  </si>
  <si>
    <t>2020-11-21T16:12:00.716-05:00</t>
  </si>
  <si>
    <t>Riz Sucre Huile végétale Farine de blé (blanche) Maïs Haricot noir Haricot rouge</t>
  </si>
  <si>
    <t>Bouteille type Barbancourt (750 ml)</t>
  </si>
  <si>
    <t>bouteille_barbancourt</t>
  </si>
  <si>
    <t>f4ac304b-bf1c-447b-a4fd-b2aa199e7d5e</t>
  </si>
  <si>
    <t>2020-11-22T21:07:27</t>
  </si>
  <si>
    <t>2020-11-21T12:16:16.767-05:00</t>
  </si>
  <si>
    <t>2020-11-21T12:30:57.925-05:00</t>
  </si>
  <si>
    <t>81988937-1c08-4cb9-b4aa-75fe8e012e16</t>
  </si>
  <si>
    <t>2020-11-22T21:07:26</t>
  </si>
  <si>
    <t>2020-11-21T11:57:52.458-05:00</t>
  </si>
  <si>
    <t>2020-11-21T12:02:37.813-05:00</t>
  </si>
  <si>
    <t>338050929209409</t>
  </si>
  <si>
    <t>PL0063</t>
  </si>
  <si>
    <t>Biens non alimentaires et produits d'abris</t>
  </si>
  <si>
    <t>anfi</t>
  </si>
  <si>
    <t>5d67710b-47b4-40e9-ab9e-6253afb09318</t>
  </si>
  <si>
    <t>2020-11-23T03:16:51</t>
  </si>
  <si>
    <t>2020-11-21T12:17:43.376-05:00</t>
  </si>
  <si>
    <t>2020-11-21T13:07:25.114-05:00</t>
  </si>
  <si>
    <t>Médicament ou produits de santé</t>
  </si>
  <si>
    <t>sante</t>
  </si>
  <si>
    <t>bf85d69c-92fc-418a-9d36-bb0d00634f78</t>
  </si>
  <si>
    <t>2020-11-23T03:16:53</t>
  </si>
  <si>
    <t>2020-11-21T12:32:36.257-05:00</t>
  </si>
  <si>
    <t>2020-11-21T13:02:31.508-05:00</t>
  </si>
  <si>
    <t>Oui, il y a moins de commerçants par rapport au mois passé</t>
  </si>
  <si>
    <t>Savon lessive Brosse à dent Dentifrice Serviettes hygiéniques Eau pour boire (traité) Savon pour se laver Chlore liquide (nettoyage) Papier toilette</t>
  </si>
  <si>
    <t>Morceau</t>
  </si>
  <si>
    <t>Litre</t>
  </si>
  <si>
    <t>litre</t>
  </si>
  <si>
    <t>2.0</t>
  </si>
  <si>
    <t>3a551b57-a639-4011-8340-ef1474422cbc</t>
  </si>
  <si>
    <t>2020-11-23T03:16:54</t>
  </si>
  <si>
    <t>2020-11-22T11:01:01.689-05:00</t>
  </si>
  <si>
    <t>2020-11-22T11:38:49.618-05:00</t>
  </si>
  <si>
    <t>2020-11-22</t>
  </si>
  <si>
    <t>Farine de blé (blanche) Riz Sucre Maïs Haricot rouge Haricot noir Huile végétale</t>
  </si>
  <si>
    <t>650.0</t>
  </si>
  <si>
    <t>700.0</t>
  </si>
  <si>
    <t>Gallon</t>
  </si>
  <si>
    <t>gallon</t>
  </si>
  <si>
    <t>088789bd-4fb3-4bb8-bbe6-2fce55a11c50</t>
  </si>
  <si>
    <t>2020-11-23T03:16:56</t>
  </si>
  <si>
    <t>2020-11-22T11:39:23.058-05:00</t>
  </si>
  <si>
    <t>2020-11-22T11:53:45.628-05:00</t>
  </si>
  <si>
    <t>Savon lessive Dentifrice Brosse à dent Papier toilette Serviettes hygiéniques Eau pour boire (traité) Chlore liquide (nettoyage) Savon pour se laver</t>
  </si>
  <si>
    <t xml:space="preserve">Bout </t>
  </si>
  <si>
    <t>bfda6955-6d6b-4670-b44f-3c0161272765</t>
  </si>
  <si>
    <t>2020-11-23T03:16:58</t>
  </si>
  <si>
    <t>2020-11-21T11:03:31.061-05:00</t>
  </si>
  <si>
    <t>2020-11-21T11:07:31.158-05:00</t>
  </si>
  <si>
    <t>372032315078633</t>
  </si>
  <si>
    <t>DF0012</t>
  </si>
  <si>
    <t xml:space="preserve">Ville port à piment </t>
  </si>
  <si>
    <t>8df8d552-be76-4100-86e7-b7e372051f94</t>
  </si>
  <si>
    <t>2020-11-23T13:36:02</t>
  </si>
  <si>
    <t>2020-11-21T16:15:51.098Z</t>
  </si>
  <si>
    <t>2020-11-21T16:25:07.538Z</t>
  </si>
  <si>
    <t>d84f7102-c940-4b27-9c1d-9123f0ec81a4</t>
  </si>
  <si>
    <t>2020-11-23T13:36:47</t>
  </si>
  <si>
    <t>2020-11-21T12:00:52.651-05:00</t>
  </si>
  <si>
    <t>2020-11-21T12:03:36.943-05:00</t>
  </si>
  <si>
    <t>fcd9fe15-8777-4afd-8668-d9d853d1962f</t>
  </si>
  <si>
    <t>2020-11-23T13:37:11</t>
  </si>
  <si>
    <t>2020-11-21T14:19:18.727-05:00</t>
  </si>
  <si>
    <t>2020-11-21T14:39:02.870-05:00</t>
  </si>
  <si>
    <t>338050917819017</t>
  </si>
  <si>
    <t>EI3120</t>
  </si>
  <si>
    <t>Savon lessive Brosse à dent Dentifrice Papier toilette Serviettes hygiéniques Chlore liquide (nettoyage) Savon pour se laver</t>
  </si>
  <si>
    <t>la marchande souhaite à augmenter votre stock durant le moi a venir</t>
  </si>
  <si>
    <t>5ee48165-1fd5-41be-9d2a-1d1d8603be62</t>
  </si>
  <si>
    <t>2020-11-23T17:13:23</t>
  </si>
  <si>
    <t>2020-11-21T14:39:10.846-05:00</t>
  </si>
  <si>
    <t>2020-11-21T14:47:54.294-05:00</t>
  </si>
  <si>
    <t>Rien à signaler</t>
  </si>
  <si>
    <t>6e5eddc9-7d77-4633-bd81-c161cef019bd</t>
  </si>
  <si>
    <t>2020-11-23T17:13:24</t>
  </si>
  <si>
    <t>2020-11-21T15:00:14.290-05:00</t>
  </si>
  <si>
    <t>2020-11-21T15:14:52.559-05:00</t>
  </si>
  <si>
    <t>Savon lessive Brosse à dent Dentifrice Savon pour se laver</t>
  </si>
  <si>
    <t>bb6833aa-8b35-4ec7-86a6-5014631235af</t>
  </si>
  <si>
    <t>2020-11-23T17:13:25</t>
  </si>
  <si>
    <t>2020-11-21T16:04:07.763-05:00</t>
  </si>
  <si>
    <t>2020-11-21T16:17:36.733-05:00</t>
  </si>
  <si>
    <t>Savon lessive Brosse à dent Dentifrice Papier toilette Serviettes hygiéniques Eau pour boire (traité) Chlore liquide (nettoyage) Savon pour se laver</t>
  </si>
  <si>
    <t>Savon lessive Brosse à dent Dentifrice Papier toilette Savon pour se laver</t>
  </si>
  <si>
    <t>fc0084d1-9736-4a42-9077-c589b3ed07dd</t>
  </si>
  <si>
    <t>2020-11-23T17:13:27</t>
  </si>
  <si>
    <t>2020-11-23T12:26:57.009-05:00</t>
  </si>
  <si>
    <t>2020-11-23T12:55:04.351-05:00</t>
  </si>
  <si>
    <t>2020-11-23</t>
  </si>
  <si>
    <t>Tabarre</t>
  </si>
  <si>
    <t>d8f9e866-17de-486e-be2e-cc02b527221b</t>
  </si>
  <si>
    <t>2020-11-23T17:13:29</t>
  </si>
  <si>
    <t>2020-11-23T12:57:52.340-05:00</t>
  </si>
  <si>
    <t>2020-11-23T13:05:55.159-05:00</t>
  </si>
  <si>
    <t>Insécurité sur les routes Changement du taux de change de la Gourde</t>
  </si>
  <si>
    <t>Savon lessive Brosse à dent Dentifrice Papier toilette Savon pour se laver Serviettes hygiéniques</t>
  </si>
  <si>
    <t>f1d80da1-b068-4ce5-bed4-952689979b65</t>
  </si>
  <si>
    <t>2020-11-23T17:13:30</t>
  </si>
  <si>
    <t>2020-11-23T09:17:07.610-05:00</t>
  </si>
  <si>
    <t>2020-11-23T11:45:09.548-05:00</t>
  </si>
  <si>
    <t>RIVIERE SALE</t>
  </si>
  <si>
    <t>Maché Rivière Salée</t>
  </si>
  <si>
    <t>baraderes4</t>
  </si>
  <si>
    <t>Carrefour</t>
  </si>
  <si>
    <t>e5cbd657-2e0e-4bad-8e3f-7d18abc9fec4</t>
  </si>
  <si>
    <t>2020-11-24T15:00:08</t>
  </si>
  <si>
    <t>2020-11-23T14:00:27.190-05:00</t>
  </si>
  <si>
    <t>2020-11-23T14:06:02.426-05:00</t>
  </si>
  <si>
    <t>Concern</t>
  </si>
  <si>
    <t>concern</t>
  </si>
  <si>
    <t>CWW-01</t>
  </si>
  <si>
    <t>Cité Soleil</t>
  </si>
  <si>
    <t>HT0117</t>
  </si>
  <si>
    <t>Terre-noire</t>
  </si>
  <si>
    <t>Mache Blancha</t>
  </si>
  <si>
    <t>Petite marmitte</t>
  </si>
  <si>
    <t>1606158304130.jpg</t>
  </si>
  <si>
    <t>9574bbcb-430a-4a6d-b61c-a4218f1c37bf</t>
  </si>
  <si>
    <t>2020-11-24T18:22:21</t>
  </si>
  <si>
    <t>2020-11-24T10:06:18.103-05:00</t>
  </si>
  <si>
    <t>2020-11-24T11:31:31.366-05:00</t>
  </si>
  <si>
    <t>2020-11-24</t>
  </si>
  <si>
    <t>Marché de Terre Noire</t>
  </si>
  <si>
    <t>terre_noir</t>
  </si>
  <si>
    <t>Ti mamit</t>
  </si>
  <si>
    <t>Article indisponible chez les fournisseurs Article trop cher</t>
  </si>
  <si>
    <t>Haricot noir Haricot rouge Riz</t>
  </si>
  <si>
    <t>Delmas</t>
  </si>
  <si>
    <t>1606233237341.jpg</t>
  </si>
  <si>
    <t>6d221665-df51-4c0e-b806-357a09dbfb11</t>
  </si>
  <si>
    <t>2020-11-24T18:22:48</t>
  </si>
  <si>
    <t>2020-11-24T10:57:54.929-05:00</t>
  </si>
  <si>
    <t>2020-11-24T11:20:16.867-05:00</t>
  </si>
  <si>
    <t>Dwoum</t>
  </si>
  <si>
    <t>Article trop cher Article indisponible chez les fournisseurs</t>
  </si>
  <si>
    <t>1606234407903.jpg</t>
  </si>
  <si>
    <t>Savon lessive Papier toilette Serviettes hygiéniques Eau pour boire (traité)</t>
  </si>
  <si>
    <t>Ti sachè</t>
  </si>
  <si>
    <t>Troubles politiques</t>
  </si>
  <si>
    <t>Savon lessive Papier toilette Serviettes hygiéniques</t>
  </si>
  <si>
    <t>71f01316-5f3b-46cb-9107-367c02433f9b</t>
  </si>
  <si>
    <t>2020-11-24T18:23:16</t>
  </si>
  <si>
    <t>2020-11-24T11:24:32.128-05:00</t>
  </si>
  <si>
    <t>2020-11-24T11:41:42.693-05:00</t>
  </si>
  <si>
    <t>Haricot rouge Farine de blé (blanche) Riz Maïs Sucre Haricot noir Huile végétale</t>
  </si>
  <si>
    <t>1606235382166.jpg</t>
  </si>
  <si>
    <t>71bc9215-13f6-414e-baa1-f0e6bf1a826d</t>
  </si>
  <si>
    <t>2020-11-24T18:23:43</t>
  </si>
  <si>
    <t>2020-11-24T11:42:50.507-05:00</t>
  </si>
  <si>
    <t>2020-11-24T12:01:20.992-05:00</t>
  </si>
  <si>
    <t>Article trop cher</t>
  </si>
  <si>
    <t>Savon pour se laver</t>
  </si>
  <si>
    <t>79258fba-d3e2-4eaf-b161-25f9eef2974a</t>
  </si>
  <si>
    <t>2020-11-24T18:23:46</t>
  </si>
  <si>
    <t>2020-11-24T10:29:25.055-05:00</t>
  </si>
  <si>
    <t>2020-11-24T11:08:27.591-05:00</t>
  </si>
  <si>
    <t>CWW-05</t>
  </si>
  <si>
    <t>Terre Noire</t>
  </si>
  <si>
    <t>Maïs Riz Sucre Haricot noir Huile végétale</t>
  </si>
  <si>
    <t>Petite marmite</t>
  </si>
  <si>
    <t>90.0</t>
  </si>
  <si>
    <t>Changement du taux de change de la Gourde Problème de stockage</t>
  </si>
  <si>
    <t>Farine de blé (blanche) Haricot rouge Huile végétale Riz Maïs Sucre Haricot noir</t>
  </si>
  <si>
    <t>1606232935581.jpg</t>
  </si>
  <si>
    <t>Brosse à dent Dentifrice Savon lessive Papier toilette Serviettes hygiéniques Eau pour boire (traité) Chlore liquide (nettoyage) Savon pour se laver</t>
  </si>
  <si>
    <t>Bidon</t>
  </si>
  <si>
    <t>Petit bidon</t>
  </si>
  <si>
    <t>Savon lessive Dentifrice Chlore liquide (nettoyage) Savon pour se laver</t>
  </si>
  <si>
    <t>NA</t>
  </si>
  <si>
    <t>294d56f2-10b8-4203-a809-31562cc568f3</t>
  </si>
  <si>
    <t>2020-11-24T18:25:42</t>
  </si>
  <si>
    <t>2020-11-24T11:08:38.067-05:00</t>
  </si>
  <si>
    <t>2020-11-24T11:31:03.377-05:00</t>
  </si>
  <si>
    <t>Changement du taux de change de la Gourde Article trop cher</t>
  </si>
  <si>
    <t>Huile végétale Riz</t>
  </si>
  <si>
    <t>1606235347529.jpg</t>
  </si>
  <si>
    <t>6f8d8526-0b33-4878-aff4-3c034a5fe445</t>
  </si>
  <si>
    <t>2020-11-24T18:27:41</t>
  </si>
  <si>
    <t>2020-11-24T10:31:14.148-05:00</t>
  </si>
  <si>
    <t>2020-11-24T10:55:35.102-05:00</t>
  </si>
  <si>
    <t>CWW-04</t>
  </si>
  <si>
    <t>Terre noir</t>
  </si>
  <si>
    <t>Sucre Farine de blé (blanche) Riz Maïs Huile végétale</t>
  </si>
  <si>
    <t>1606233024362.jpg</t>
  </si>
  <si>
    <t>Elle a achté  des marchandises a des prix exhaustifs, donc descentes simultanées  des prix engendre une perte totale</t>
  </si>
  <si>
    <t>412d5dd9-da6e-4f35-b016-69cb1ab5fb59</t>
  </si>
  <si>
    <t>2020-11-24T18:27:48</t>
  </si>
  <si>
    <t>2020-11-24T11:07:35.384-05:00</t>
  </si>
  <si>
    <t>2020-11-24T11:25:55.860-05:00</t>
  </si>
  <si>
    <t>95.0</t>
  </si>
  <si>
    <t>1606235047594.jpg</t>
  </si>
  <si>
    <t>Il a une diminution de la demande, a cause de la hausse des produits</t>
  </si>
  <si>
    <t>69af655f-59c9-4009-ad40-f5d8bd01af02</t>
  </si>
  <si>
    <t>2020-11-24T18:28:15</t>
  </si>
  <si>
    <t>2020-11-24T11:50:13.238-05:00</t>
  </si>
  <si>
    <t>2020-11-24T12:20:08.685-05:00</t>
  </si>
  <si>
    <t>Terre noire</t>
  </si>
  <si>
    <t>Brosse à dent Dentifrice Papier toilette Serviettes hygiéniques Eau pour boire (traité) Savon pour se laver Savon lessive Chlore liquide (nettoyage)</t>
  </si>
  <si>
    <t>Sachet</t>
  </si>
  <si>
    <t>Brosse à dent Dentifrice Papier toilette Serviettes hygiéniques Eau pour boire (traité) Savon pour se laver</t>
  </si>
  <si>
    <t>Le descente des prix n'est pas beneficiare pour lui</t>
  </si>
  <si>
    <t>c010dd1a-bc79-4ac3-b676-74302c28a800</t>
  </si>
  <si>
    <t>2020-11-24T18:28:17</t>
  </si>
  <si>
    <t>2020-11-24T12:24:23.266-05:00</t>
  </si>
  <si>
    <t>2020-11-24T12:33:48.763-05:00</t>
  </si>
  <si>
    <t>Farine de blé (blanche) Riz Maïs Sucre Huile végétale Haricot rouge Haricot noir</t>
  </si>
  <si>
    <t>1606239186242.jpg</t>
  </si>
  <si>
    <t>La vente n'est plus comme avant</t>
  </si>
  <si>
    <t>20c2e70a-ce69-4094-a2d1-71830a3d38cb</t>
  </si>
  <si>
    <t>2020-11-24T18:28:46</t>
  </si>
  <si>
    <t>2020-11-24T12:36:06.805-05:00</t>
  </si>
  <si>
    <t>2020-11-24T12:44:17.698-05:00</t>
  </si>
  <si>
    <t>Elle reclame le descente des prix chez les grossites</t>
  </si>
  <si>
    <t>1e713e3d-adae-4299-af22-68a42d83c6f2</t>
  </si>
  <si>
    <t>2020-11-24T18:28:47</t>
  </si>
  <si>
    <t>2020-11-24T11:42:25.808-05:00</t>
  </si>
  <si>
    <t>2020-11-24T11:56:24.524-05:00</t>
  </si>
  <si>
    <t>Farine de blé (blanche) Haricot rouge</t>
  </si>
  <si>
    <t>Insécurité sur les routes Insécurité en ville</t>
  </si>
  <si>
    <t>Haricot rouge Huile végétale</t>
  </si>
  <si>
    <t>1606236801537.jpg</t>
  </si>
  <si>
    <t>Il a été victime de plusieurs attentats sur la route de l'aéroport, ce qui a mit en baisse son commerce.</t>
  </si>
  <si>
    <t>d79efe6a-10c5-4bc4-bd10-a0cc5c12cb5d</t>
  </si>
  <si>
    <t>2020-11-24T18:28:49</t>
  </si>
  <si>
    <t>2020-11-24T10:29:41.628-05:00</t>
  </si>
  <si>
    <t>2020-11-24T10:52:11.296-05:00</t>
  </si>
  <si>
    <t>CWW-03</t>
  </si>
  <si>
    <t>1606233100634.jpg</t>
  </si>
  <si>
    <t>Na</t>
  </si>
  <si>
    <t>08f5550c-8576-46ee-b087-e5a69b028da8</t>
  </si>
  <si>
    <t>2020-11-24T18:29:24</t>
  </si>
  <si>
    <t>2020-11-24T10:56:17.632-05:00</t>
  </si>
  <si>
    <t>2020-11-24T12:02:04.745-05:00</t>
  </si>
  <si>
    <t>Brosse à dent Dentifrice Papier toilette Serviettes hygiéniques Chlore liquide (nettoyage) Savon pour se laver Eau pour boire (traité) Savon lessive</t>
  </si>
  <si>
    <t>Pas assez d' argent pour réapprovisioner</t>
  </si>
  <si>
    <t>d3e8b631-ecf2-4770-a75d-98d6f34be152</t>
  </si>
  <si>
    <t>2020-11-24T18:29:29</t>
  </si>
  <si>
    <t>2020-11-24T11:06:14.040-05:00</t>
  </si>
  <si>
    <t>2020-11-24T11:19:01.601-05:00</t>
  </si>
  <si>
    <t>Petite Marmite</t>
  </si>
  <si>
    <t>625.0</t>
  </si>
  <si>
    <t>Pas assez d'argent pour pouvoir réapprovisioner</t>
  </si>
  <si>
    <t>1606234682732.jpg</t>
  </si>
  <si>
    <t>498b9f1e-a48d-44e9-9a85-690b10fbe483</t>
  </si>
  <si>
    <t>2020-11-24T18:32:56</t>
  </si>
  <si>
    <t>2020-11-24T09:52:51.784-05:00</t>
  </si>
  <si>
    <t>2020-11-24T12:20:19.974-05:00</t>
  </si>
  <si>
    <t>CWW-06</t>
  </si>
  <si>
    <t>1606233175487.jpg</t>
  </si>
  <si>
    <t>9e485468-73d7-45bc-b8d2-e2eaf07006c2</t>
  </si>
  <si>
    <t>2020-11-24T18:34:05</t>
  </si>
  <si>
    <t>2020-11-24T10:59:51.870-05:00</t>
  </si>
  <si>
    <t>2020-11-24T12:22:17.733-05:00</t>
  </si>
  <si>
    <t>Petite galon</t>
  </si>
  <si>
    <t xml:space="preserve">Le Marchand  ne possede pas de telephone </t>
  </si>
  <si>
    <t>0a9e8ce1-187e-4597-ac7e-38a985a436b5</t>
  </si>
  <si>
    <t>2020-11-24T18:34:09</t>
  </si>
  <si>
    <t>2020-11-24T11:13:09.802-05:00</t>
  </si>
  <si>
    <t>2020-11-24T11:49:09.524-05:00</t>
  </si>
  <si>
    <t xml:space="preserve">Terre noir </t>
  </si>
  <si>
    <t xml:space="preserve">Petite marmite </t>
  </si>
  <si>
    <t>1606236297075.jpg</t>
  </si>
  <si>
    <t>0ffcd59f-684e-418e-b922-4730f6745d93</t>
  </si>
  <si>
    <t>2020-11-24T18:34:52</t>
  </si>
  <si>
    <t>2020-11-24T11:09:33.579-05:00</t>
  </si>
  <si>
    <t>2020-11-24T11:34:48.333-05:00</t>
  </si>
  <si>
    <t>CWW-02</t>
  </si>
  <si>
    <t>Haricot rouge</t>
  </si>
  <si>
    <t>1606235199593.jpg</t>
  </si>
  <si>
    <t>Il y a une diminution de stock a cause du changement de a gourde sur le marche.</t>
  </si>
  <si>
    <t>80ed36ff-ba4a-4b8b-bcb9-6d136d8fd629</t>
  </si>
  <si>
    <t>2020-11-24T18:35:20</t>
  </si>
  <si>
    <t>2020-11-24T11:37:29.869-05:00</t>
  </si>
  <si>
    <t>2020-11-24T12:19:20.463-05:00</t>
  </si>
  <si>
    <t>Brosse à dent Dentifrice Papier toilette Serviettes hygiéniques</t>
  </si>
  <si>
    <t>Dentifrice Serviettes hygiéniques Papier toilette Brosse à dent Eau pour boire (traité)</t>
  </si>
  <si>
    <t>A cause du changement de la gourde sur le marche nous  avons eu des pertes.</t>
  </si>
  <si>
    <t>e6c6fd10-0c1f-4b89-9703-5980d723e68c</t>
  </si>
  <si>
    <t>2020-11-24T18:35:29</t>
  </si>
  <si>
    <t>2020-11-24T12:24:28.450-05:00</t>
  </si>
  <si>
    <t>2020-11-24T12:36:26.716-05:00</t>
  </si>
  <si>
    <t>Savon lessive Chlore liquide (nettoyage) Eau pour boire (traité)</t>
  </si>
  <si>
    <t>Eau pour boire (traité) Savon lessive</t>
  </si>
  <si>
    <t>99b1ff5a-ed99-4f98-926a-d2e3e34b37b0</t>
  </si>
  <si>
    <t>2020-11-24T18:35:39</t>
  </si>
  <si>
    <t>2020-11-24T10:08:05.977-05:00</t>
  </si>
  <si>
    <t>2020-11-24T13:23:18.971-05:00</t>
  </si>
  <si>
    <t>1606235806980.jpg</t>
  </si>
  <si>
    <t>Le changement de la gourde affecte gravement les produits</t>
  </si>
  <si>
    <t>feb596f1-5fc3-4b52-b76f-94273bd285dc</t>
  </si>
  <si>
    <t>2020-11-24T18:37:33</t>
  </si>
  <si>
    <t>2020-11-24T12:27:48.212-05:00</t>
  </si>
  <si>
    <t>2020-11-24T15:07:46.634-05:00</t>
  </si>
  <si>
    <t>338050909276664</t>
  </si>
  <si>
    <t>ACTED</t>
  </si>
  <si>
    <t>acted</t>
  </si>
  <si>
    <t>ND1985</t>
  </si>
  <si>
    <t>Centre</t>
  </si>
  <si>
    <t>Mirebalais</t>
  </si>
  <si>
    <t>HT0621</t>
  </si>
  <si>
    <t>Pilone/ Mirebalais</t>
  </si>
  <si>
    <t>Marché communal de Mirebalais</t>
  </si>
  <si>
    <t>mirebalais</t>
  </si>
  <si>
    <t>Nourriture Produits d'hygiène, eau ou assainissement Biens non alimentaires et produits d'abris</t>
  </si>
  <si>
    <t>En espèces (Gourde) Autre (précisez) À crédit</t>
  </si>
  <si>
    <t>Cheque</t>
  </si>
  <si>
    <t>Riz Farine de blé (blanche) Maïs Sucre Haricot noir Haricot rouge Huile végétale</t>
  </si>
  <si>
    <t>Savon lessive Dentifrice Papier toilette Serviettes hygiéniques Chlore liquide (nettoyage) Savon pour se laver</t>
  </si>
  <si>
    <t>Croix-Des-Bouquets</t>
  </si>
  <si>
    <t>Il ne vend pas de brosse à dent et de l'eau ensuite il connait les prix des produits en kg mais il  les vend en gros</t>
  </si>
  <si>
    <t>ca68ff4e-aeab-4e00-9c8d-02cc4f6660f6</t>
  </si>
  <si>
    <t>2020-11-24T20:09:11</t>
  </si>
  <si>
    <t>2020-11-24T13:06:44.642-05:00</t>
  </si>
  <si>
    <t>2020-11-24T13:21:28.532-05:00</t>
  </si>
  <si>
    <t>Pilone /Mirebalais</t>
  </si>
  <si>
    <t>Nourriture Biens non alimentaires et produits d'abris</t>
  </si>
  <si>
    <t>Godé</t>
  </si>
  <si>
    <t>Godé et marmite</t>
  </si>
  <si>
    <t>1606242001714.jpg</t>
  </si>
  <si>
    <t>Le marchand ne veut pas prendre des crédits</t>
  </si>
  <si>
    <t>d805f9ec-d1c3-4122-8393-16534a0d436a</t>
  </si>
  <si>
    <t>2020-11-24T20:09:16</t>
  </si>
  <si>
    <t>2020-11-24T13:28:29.762-05:00</t>
  </si>
  <si>
    <t>2020-11-24T13:44:08.171-05:00</t>
  </si>
  <si>
    <t>Pilone/Mirebalais</t>
  </si>
  <si>
    <t>Nourriture Produits d'hygiène, eau ou assainissement Biens non alimentaires et produits d'abris Médicament ou produits de santé</t>
  </si>
  <si>
    <t>Savon lessive Papier toilette Serviettes hygiéniques Eau pour boire (traité) Chlore liquide (nettoyage)</t>
  </si>
  <si>
    <t>0.5</t>
  </si>
  <si>
    <t>Le marchand ne vend pas en detail et il n' a pas vendu le savon pour se laves ni la dentifrice ni les brosses à dent</t>
  </si>
  <si>
    <t>39193829-a26c-4851-86da-2f54da31e6da</t>
  </si>
  <si>
    <t>2020-11-24T20:09:17</t>
  </si>
  <si>
    <t>2020-11-24T13:52:31.678-05:00</t>
  </si>
  <si>
    <t>2020-11-24T14:05:05.750-05:00</t>
  </si>
  <si>
    <t>Pilone / Mirebalais</t>
  </si>
  <si>
    <t>Farine de blé (blanche) Riz Maïs Sucre Haricot rouge Huile végétale</t>
  </si>
  <si>
    <t>Savon lessive Serviettes hygiéniques Papier toilette Chlore liquide (nettoyage)</t>
  </si>
  <si>
    <t>Savon lessive Papier toilette Serviettes hygiéniques Chlore liquide (nettoyage)</t>
  </si>
  <si>
    <t>Il ya certains produits qu'il ne vend pas en détail mais il ne vend pas de l'eau,savon pour se laver, dentifrice et brosse à dent</t>
  </si>
  <si>
    <t>66f4e9ba-b089-4a51-a692-11378ac08ef5</t>
  </si>
  <si>
    <t>2020-11-24T20:09:18</t>
  </si>
  <si>
    <t>2020-11-24T14:09:58.372-05:00</t>
  </si>
  <si>
    <t>2020-11-24T14:48:14.033-05:00</t>
  </si>
  <si>
    <t>Savon lessive Brosse à dent Dentifrice Papier toilette Serviettes hygiéniques Eau pour boire (traité) Savon pour se laver Chlore liquide (nettoyage)</t>
  </si>
  <si>
    <t>Le marhand vend en gros du coup les sac sont en kg mais li n'a pas de mesure pur 1 kg</t>
  </si>
  <si>
    <t>dacfa9c9-f8cf-4577-89bb-0b5bcaed5e4c</t>
  </si>
  <si>
    <t>2020-11-24T20:09:23</t>
  </si>
  <si>
    <t>2020-11-24T14:48:39.439-05:00</t>
  </si>
  <si>
    <t>2020-11-24T15:05:20.254-05:00</t>
  </si>
  <si>
    <t>Sac</t>
  </si>
  <si>
    <t>1606248002934.jpg</t>
  </si>
  <si>
    <t>Il n'y a pas de mesure standard pour les marmite il faut 7 godé pour une marmite</t>
  </si>
  <si>
    <t>89687956-54f5-40da-9c3a-3d0d22700562</t>
  </si>
  <si>
    <t>2020-11-24T20:09:28</t>
  </si>
  <si>
    <t>2020-11-24T15:40:25.142-05:00</t>
  </si>
  <si>
    <t>2020-11-24T16:05:38.142-05:00</t>
  </si>
  <si>
    <t>338050942450620</t>
  </si>
  <si>
    <t>UNDP</t>
  </si>
  <si>
    <t>undp</t>
  </si>
  <si>
    <t>2727</t>
  </si>
  <si>
    <t>Léogâne</t>
  </si>
  <si>
    <t>HT0121</t>
  </si>
  <si>
    <t>Dufort</t>
  </si>
  <si>
    <t>Marche Dufort</t>
  </si>
  <si>
    <t>dufort</t>
  </si>
  <si>
    <t>vè</t>
  </si>
  <si>
    <t>petite marmite</t>
  </si>
  <si>
    <t>2.4</t>
  </si>
  <si>
    <t>petite marmite1</t>
  </si>
  <si>
    <t>Haricot noir Maïs Sucre Huile végétale Haricot rouge</t>
  </si>
  <si>
    <t>1606251781991.jpg</t>
  </si>
  <si>
    <t>cette marchande souhaite savoir en quoi cela va lui aider puisqu elle consacre une grande partie de son temps pour repondre à toutes ces questions difficile.</t>
  </si>
  <si>
    <t>99624a9b-bd39-41d2-b7d7-54e930d55ea3</t>
  </si>
  <si>
    <t>2020-11-25T16:49:51</t>
  </si>
  <si>
    <t>2020-11-25T11:36:19.160-05:00</t>
  </si>
  <si>
    <t>2020-11-25T19:45:44.555-05:00</t>
  </si>
  <si>
    <t>2020-11-25</t>
  </si>
  <si>
    <t>WFP</t>
  </si>
  <si>
    <t>wfp</t>
  </si>
  <si>
    <t>nord_5661</t>
  </si>
  <si>
    <t>Nord</t>
  </si>
  <si>
    <t>Limonade</t>
  </si>
  <si>
    <t>HT0313</t>
  </si>
  <si>
    <t>Marché principal de Limonade</t>
  </si>
  <si>
    <t>Farine de blé (blanche) Maïs Riz Sucre Haricot noir Haricot rouge Huile végétale</t>
  </si>
  <si>
    <t>Cap-Haïtien</t>
  </si>
  <si>
    <t>1606322993464.jpg</t>
  </si>
  <si>
    <t>Dans le marché de Limonade on compte 6 godé pour une marmite.</t>
  </si>
  <si>
    <t>0b2c90db-d5a3-429c-929e-f87400664ba5</t>
  </si>
  <si>
    <t>2020-11-26T00:47:20</t>
  </si>
  <si>
    <t>2020-11-23T11:14:02.758-05:00</t>
  </si>
  <si>
    <t>2020-11-23T20:36:49.418-05:00</t>
  </si>
  <si>
    <t>sud_8132</t>
  </si>
  <si>
    <t>HT0711</t>
  </si>
  <si>
    <t>Cayes</t>
  </si>
  <si>
    <t>TBD- Les Cayes</t>
  </si>
  <si>
    <t>lescayes</t>
  </si>
  <si>
    <t>Farine de blé (blanche) Riz Maïs Sucre Haricot noir Haricot rouge</t>
  </si>
  <si>
    <t>Verre</t>
  </si>
  <si>
    <t>8e80b8da-3db2-429b-a7f9-74ae9ce750b2</t>
  </si>
  <si>
    <t>2020-11-26T00:59:39</t>
  </si>
  <si>
    <t>2020-11-23T12:21:50.179-05:00</t>
  </si>
  <si>
    <t>2020-11-23T20:44:20.807-05:00</t>
  </si>
  <si>
    <t>8565d0fb-c420-434a-9a8d-379d931b5809</t>
  </si>
  <si>
    <t>2020-11-26T00:59:42</t>
  </si>
  <si>
    <t>2020-11-23T20:45:01.996-05:00</t>
  </si>
  <si>
    <t>2020-11-23T20:57:05.023-05:00</t>
  </si>
  <si>
    <t>Farine de blé (blanche) Maïs Riz Sucre Huile végétale Haricot noir Haricot rouge</t>
  </si>
  <si>
    <t>5231a02b-4f43-4387-9c51-1a3d4340a510</t>
  </si>
  <si>
    <t>2020-11-26T00:59:43</t>
  </si>
  <si>
    <t>2020-11-25T14:30:48.089-05:00</t>
  </si>
  <si>
    <t>2020-11-25T18:02:47.833-05:00</t>
  </si>
  <si>
    <t>Bidon de 20oz</t>
  </si>
  <si>
    <t>71a78602-0386-493d-9588-ce2765efabc2</t>
  </si>
  <si>
    <t>2020-11-26T00:59:48</t>
  </si>
  <si>
    <t>2020-11-25T14:45:36.890-05:00</t>
  </si>
  <si>
    <t>2020-11-25T17:47:27.250-05:00</t>
  </si>
  <si>
    <t>73aefd62-7765-404f-a216-fba244e2b27a</t>
  </si>
  <si>
    <t>2020-11-26T00:59:49</t>
  </si>
  <si>
    <t>2020-11-25T18:08:01.218-05:00</t>
  </si>
  <si>
    <t>2020-11-25T18:57:57.377-05:00</t>
  </si>
  <si>
    <t>1606348057711.jpg</t>
  </si>
  <si>
    <t>4a4ee6bf-6767-41f7-9961-a91f448afe67</t>
  </si>
  <si>
    <t>2020-11-26T00:59:54</t>
  </si>
  <si>
    <t>2020-11-25T19:00:25.501-05:00</t>
  </si>
  <si>
    <t>2020-11-25T19:08:56.122-05:00</t>
  </si>
  <si>
    <t>Eau pour boire (traité)</t>
  </si>
  <si>
    <t xml:space="preserve">L'eau traitée se vend dans cette entreprise en gallon de 20 litres aussi au prix de 25 gourdes. </t>
  </si>
  <si>
    <t>9c767058-7ca4-408e-941c-cc875d529f60</t>
  </si>
  <si>
    <t>2020-11-26T00:59:58</t>
  </si>
  <si>
    <t>2020-11-25T19:09:29.950-05:00</t>
  </si>
  <si>
    <t>2020-11-25T19:58:36.696-05:00</t>
  </si>
  <si>
    <t>Eau vendue en gallon de 20 litres</t>
  </si>
  <si>
    <t>4d40e818-9b1e-4897-ba76-b6eaf8e78a44</t>
  </si>
  <si>
    <t>2020-11-26T01:00:02</t>
  </si>
  <si>
    <t>2020-11-25T19:16:22.081-05:00</t>
  </si>
  <si>
    <t>2020-11-25T19:28:04.746-05:00</t>
  </si>
  <si>
    <t>dfdd7f9c-4d73-48be-b735-8a144587663d</t>
  </si>
  <si>
    <t>2020-11-26T01:00:07</t>
  </si>
  <si>
    <t>2020-11-25T11:54:32.807-05:00</t>
  </si>
  <si>
    <t>2020-11-25T20:02:46.242-05:00</t>
  </si>
  <si>
    <t>Gogé</t>
  </si>
  <si>
    <t>1606323984014.jpg</t>
  </si>
  <si>
    <t>Elle demande si on va lui emprunter de l'agent.</t>
  </si>
  <si>
    <t>1efd4d0a-961e-4887-9013-ba58380b1753</t>
  </si>
  <si>
    <t>2020-11-26T01:03:23</t>
  </si>
  <si>
    <t>2020-11-25T12:11:58.828-05:00</t>
  </si>
  <si>
    <t>2020-11-25T20:21:08.651-05:00</t>
  </si>
  <si>
    <t>Gode</t>
  </si>
  <si>
    <t>22.0</t>
  </si>
  <si>
    <t xml:space="preserve">Godé </t>
  </si>
  <si>
    <t>1606324839911.jpg</t>
  </si>
  <si>
    <t>Brosse à dent Savon lessive Dentifrice Papier toilette Serviettes hygiéniques Chlore liquide (nettoyage) Savon pour se laver</t>
  </si>
  <si>
    <t>8c5dd6da-1f2f-4a4a-9a5d-01023bb47117</t>
  </si>
  <si>
    <t>2020-11-26T01:21:32</t>
  </si>
  <si>
    <t>2020-11-25T12:26:06.297-05:00</t>
  </si>
  <si>
    <t>2020-11-25T20:29:09.886-05:00</t>
  </si>
  <si>
    <t xml:space="preserve">Gode </t>
  </si>
  <si>
    <t>1606325657833.jpg</t>
  </si>
  <si>
    <t>Elle demande si elle ne peut pas faire  faire  partir  des bénéficiaires du  PAM</t>
  </si>
  <si>
    <t>fe4bc35b-ef36-4d27-ad7f-eb152bb6e0d2</t>
  </si>
  <si>
    <t>2020-11-26T01:29:45</t>
  </si>
  <si>
    <t>2020-11-25T12:37:27.483-05:00</t>
  </si>
  <si>
    <t>2020-11-25T20:54:21.601-05:00</t>
  </si>
  <si>
    <t>Riz Haricot noir</t>
  </si>
  <si>
    <t>1606326398977.jpg</t>
  </si>
  <si>
    <t>f35ee10c-db52-4a2d-9c6b-bf680ec7d417</t>
  </si>
  <si>
    <t>2020-11-26T01:56:03</t>
  </si>
  <si>
    <t>2020-11-25T08:53:48.044-05:00</t>
  </si>
  <si>
    <t>2020-11-25T21:13:06.089-05:00</t>
  </si>
  <si>
    <t>372032326687189</t>
  </si>
  <si>
    <t>FOKA DAI AYITI</t>
  </si>
  <si>
    <t>foka_dai_ayiti</t>
  </si>
  <si>
    <t>Code enquêteur 1</t>
  </si>
  <si>
    <t>Miragoâne</t>
  </si>
  <si>
    <t>HT1011</t>
  </si>
  <si>
    <t>3 ème Section Dessources (rurale)</t>
  </si>
  <si>
    <t>Marché Dessources</t>
  </si>
  <si>
    <t>Papier toilette Serviettes hygiéniques</t>
  </si>
  <si>
    <t>8d66163a-9503-4f8b-9441-77351fd16575</t>
  </si>
  <si>
    <t>2020-11-26T02:22:25</t>
  </si>
  <si>
    <t>2020-11-25T09:48:10.631-05:00</t>
  </si>
  <si>
    <t>2020-11-25T21:19:43.120-05:00</t>
  </si>
  <si>
    <t>Dessources/Miragoane</t>
  </si>
  <si>
    <t>Farine de blé (blanche) Riz Maïs</t>
  </si>
  <si>
    <t>Mauvais état des routes Le prix du transport a augmenté Article indisponible chez les fournisseurs</t>
  </si>
  <si>
    <t>Article indisponible chez les fournisseurs</t>
  </si>
  <si>
    <t>Augmenter le pouvoir des gens pour etre en mesure d'acheter.</t>
  </si>
  <si>
    <t>224fed9c-4d79-42b1-96fd-bdc965d4a4f6</t>
  </si>
  <si>
    <t>2020-11-26T02:22:26</t>
  </si>
  <si>
    <t>2020-11-25T10:29:32.680-05:00</t>
  </si>
  <si>
    <t>2020-11-25T21:21:01.829-05:00</t>
  </si>
  <si>
    <t>452042326687189</t>
  </si>
  <si>
    <t>Article indisponible chez les fournisseurs Mauvais état des routes</t>
  </si>
  <si>
    <t>Boite</t>
  </si>
  <si>
    <t>Mauvais état des routes Article indisponible chez les fournisseurs</t>
  </si>
  <si>
    <t>4683b5d9-8849-4ae3-a3e5-6bf032a95eb4</t>
  </si>
  <si>
    <t>2020-11-26T02:22:27</t>
  </si>
  <si>
    <t>2020-11-25T10:46:40.127-05:00</t>
  </si>
  <si>
    <t>2020-11-25T21:21:31.798-05:00</t>
  </si>
  <si>
    <t>Dessources</t>
  </si>
  <si>
    <t>Nourriture Produits d'hygiène, eau ou assainissement Médicament ou produits de santé</t>
  </si>
  <si>
    <t>Farine de blé (blanche) Sucre Maïs Riz Haricot noir Huile végétale</t>
  </si>
  <si>
    <t>Problème de stockage Mauvais état des routes</t>
  </si>
  <si>
    <t>Riz Maïs Farine de blé (blanche) Huile végétale Haricot noir Sucre</t>
  </si>
  <si>
    <t>1606320042427.jpg</t>
  </si>
  <si>
    <t>c6ed6328-a612-4c19-91d7-7477b366e99b</t>
  </si>
  <si>
    <t>2020-11-26T02:22:48</t>
  </si>
  <si>
    <t>2020-11-25T13:29:35.975-05:00</t>
  </si>
  <si>
    <t>2020-11-25T13:44:27.588-05:00</t>
  </si>
  <si>
    <t>Miragoane</t>
  </si>
  <si>
    <t>Marché de Miragoane</t>
  </si>
  <si>
    <t>Sucre Maïs Farine de blé (blanche) Riz Huile végétale</t>
  </si>
  <si>
    <t>1606329684373.jpg</t>
  </si>
  <si>
    <t>9a10c580-66d3-4e34-8482-b8a3f8c36f76</t>
  </si>
  <si>
    <t>2020-11-26T02:23:05</t>
  </si>
  <si>
    <t>2020-11-25T13:52:08.500-05:00</t>
  </si>
  <si>
    <t>2020-11-25T14:03:12.121-05:00</t>
  </si>
  <si>
    <t>Miragoane (ville)</t>
  </si>
  <si>
    <t>Article indisponible chez les fournisseurs Insécurité sur les routes</t>
  </si>
  <si>
    <t>1606330940524.jpg</t>
  </si>
  <si>
    <t>2031100c-9f6f-4ea7-8647-e74c64e0a733</t>
  </si>
  <si>
    <t>2020-11-26T02:23:15</t>
  </si>
  <si>
    <t>2020-11-25T14:07:25.928-05:00</t>
  </si>
  <si>
    <t>2020-11-25T14:14:36.443-05:00</t>
  </si>
  <si>
    <t>Petit-Goâve</t>
  </si>
  <si>
    <t>5c2ab90b-47da-44d8-9fa3-94842c027af7</t>
  </si>
  <si>
    <t>2020-11-26T02:23:16</t>
  </si>
  <si>
    <t>2020-11-25T14:21:11.854-05:00</t>
  </si>
  <si>
    <t>2020-11-25T21:17:50.196-05:00</t>
  </si>
  <si>
    <t>Article indisponible chez les fournisseurs Article trop cher Insécurité en ville</t>
  </si>
  <si>
    <t>1606332484734.jpg</t>
  </si>
  <si>
    <t>9310a922-9357-4962-b5c6-8f61810c2cc0</t>
  </si>
  <si>
    <t>2020-11-26T02:23:30</t>
  </si>
  <si>
    <t>2020-11-25T12:53:21.644-05:00</t>
  </si>
  <si>
    <t>2020-11-25T22:35:54.580-05:00</t>
  </si>
  <si>
    <t>Farine de blé (blanche) Riz Sucre Maïs Haricot noir Haricot rouge Huile végétale</t>
  </si>
  <si>
    <t>1606327295962.jpg</t>
  </si>
  <si>
    <t>097c06aa-253f-484b-8d37-552176ad2d5f</t>
  </si>
  <si>
    <t>2020-11-26T03:36:12</t>
  </si>
  <si>
    <t>2020-11-25T09:10:45.017Z</t>
  </si>
  <si>
    <t>2020-11-25T10:20:59.571Z</t>
  </si>
  <si>
    <t>338050933360951</t>
  </si>
  <si>
    <t>ATEPASE</t>
  </si>
  <si>
    <t>atepase</t>
  </si>
  <si>
    <t>Code enquêteur 2</t>
  </si>
  <si>
    <t>Sud-Est</t>
  </si>
  <si>
    <t>Bainet</t>
  </si>
  <si>
    <t>HT0221</t>
  </si>
  <si>
    <t>Camagnol</t>
  </si>
  <si>
    <t>Marché communale de Bainet</t>
  </si>
  <si>
    <t>12.0</t>
  </si>
  <si>
    <t>260.0</t>
  </si>
  <si>
    <t>Savon lessive Brosse à dent Dentifrice Papier toilette Savon pour se laver Serviettes hygiéniques Eau pour boire (traité)</t>
  </si>
  <si>
    <t>Boute,bare</t>
  </si>
  <si>
    <t>25.35</t>
  </si>
  <si>
    <t>Unité</t>
  </si>
  <si>
    <t>Je ne sais pas</t>
  </si>
  <si>
    <t>100</t>
  </si>
  <si>
    <t>Caisse, unité</t>
  </si>
  <si>
    <t>550.25</t>
  </si>
  <si>
    <t>La marchande enquétée est une petite détillante.</t>
  </si>
  <si>
    <t>52efd045-5e5a-4e0a-98ba-f6154beaac02</t>
  </si>
  <si>
    <t>2020-11-26T14:55:44</t>
  </si>
  <si>
    <t>2020-11-24T10:20:43.456-06:00</t>
  </si>
  <si>
    <t>2020-11-26T17:30:01.065-06:00</t>
  </si>
  <si>
    <t>2020-11-26</t>
  </si>
  <si>
    <t>ACF</t>
  </si>
  <si>
    <t>acf</t>
  </si>
  <si>
    <t>Nord-Ouest</t>
  </si>
  <si>
    <t>Chamsolme</t>
  </si>
  <si>
    <t>HT0914</t>
  </si>
  <si>
    <t>Anna bouk</t>
  </si>
  <si>
    <t>Marché Erla Jean Francois</t>
  </si>
  <si>
    <t>erla_jean_f</t>
  </si>
  <si>
    <t>Farine de blé (blanche) Riz Sucre Maïs Huile végétale</t>
  </si>
  <si>
    <t>4.0</t>
  </si>
  <si>
    <t>Changement du taux de change de la Gourde Mauvais état des routes Le prix du transport a augmenté Problème de stockage</t>
  </si>
  <si>
    <t>Maïs Haricot noir Haricot rouge</t>
  </si>
  <si>
    <t>Port-de-Paix</t>
  </si>
  <si>
    <t>1606244012804.jpg</t>
  </si>
  <si>
    <t>502f20d6-f29f-495e-9d63-781f1cbe49f7</t>
  </si>
  <si>
    <t>2020-11-26T23:31:09</t>
  </si>
  <si>
    <t>2020-11-25T11:44:27.509-05</t>
  </si>
  <si>
    <t>2020-11-25T11:50:48.462-05</t>
  </si>
  <si>
    <t>Code enquêteur 3</t>
  </si>
  <si>
    <t>HT0911</t>
  </si>
  <si>
    <t>Centre ville</t>
  </si>
  <si>
    <t>Marché Dumarsais Estimé</t>
  </si>
  <si>
    <t>beauchamp</t>
  </si>
  <si>
    <t>Le prix du transport a augmenté A cause d’une catastrophe naturelle</t>
  </si>
  <si>
    <t>5c516e0a-516b-43b2-a1a3-31382099c8fc</t>
  </si>
  <si>
    <t>2020-11-26T23:41:15</t>
  </si>
  <si>
    <t>2020-11-25T11:23:21.891-05</t>
  </si>
  <si>
    <t>2020-11-25T14:48:49.165-05</t>
  </si>
  <si>
    <t>5.12kg pour 32 pièce</t>
  </si>
  <si>
    <t>Gadyen dlo 16 once</t>
  </si>
  <si>
    <t>Changement du taux de change de la Gourde Insécurité sur les routes Le prix du transport a augmenté</t>
  </si>
  <si>
    <t>Dentifrice Chlore liquide (nettoyage) Savon pour se laver</t>
  </si>
  <si>
    <t>Nombre de produits insuffisants</t>
  </si>
  <si>
    <t>dded33a4-fe5f-4716-bda8-cca73d8a8ca1</t>
  </si>
  <si>
    <t>2020-11-26T23:41:13</t>
  </si>
  <si>
    <t>2020-11-24T12:45:07.649-05</t>
  </si>
  <si>
    <t>2020-11-26T17:23:59.566-05</t>
  </si>
  <si>
    <t>icsm-haiti</t>
  </si>
  <si>
    <t>Savon lessive Brosse à dent Dentifrice Papier toilette Serviettes hygiéniques Chlore liquide (nettoyage)</t>
  </si>
  <si>
    <t>Bare</t>
  </si>
  <si>
    <t>Ti bidon</t>
  </si>
  <si>
    <t>24.0</t>
  </si>
  <si>
    <t>Changement du taux de change de la Gourde Insécurité en ville Insécurité sur les routes</t>
  </si>
  <si>
    <t>Savon lessive Papier toilette</t>
  </si>
  <si>
    <t>Difficulté de trouver la localisation de gps; mesure barre non spécifiée, idem pour ti bidon</t>
  </si>
  <si>
    <t>f0ba5b1e-5a6a-4bac-9c21-ce1a12ec4f96</t>
  </si>
  <si>
    <t>2020-11-26T23:41:09</t>
  </si>
  <si>
    <t>2020-11-24T13:26:44.416-05</t>
  </si>
  <si>
    <t>2020-11-24T13:54:38.935-05</t>
  </si>
  <si>
    <t>Difficulté de trouver la localisation de gps</t>
  </si>
  <si>
    <t>21a1b0bd-0704-479e-b908-cf19f266aa66</t>
  </si>
  <si>
    <t>2020-11-26T23:41:11</t>
  </si>
  <si>
    <t>2020-11-25T10:48:45.508-05</t>
  </si>
  <si>
    <t>2020-11-25T11:08:55.094-05</t>
  </si>
  <si>
    <t>9.0</t>
  </si>
  <si>
    <t>Changement du taux de change de la Gourde Insécurité en ville Insécurité sur les routes Mauvais état des routes</t>
  </si>
  <si>
    <t>Riz Sucre</t>
  </si>
  <si>
    <t>Pas de possibilité de prendre une photo</t>
  </si>
  <si>
    <t>14dff0f4-ba0e-484d-b01f-1033174c8d27</t>
  </si>
  <si>
    <t>2020-11-26T23:41:12</t>
  </si>
  <si>
    <t>2020-11-25T10:23:02.615Z</t>
  </si>
  <si>
    <t>2020-11-25T12:06:59.179Z</t>
  </si>
  <si>
    <t>Farine de blé (blanche) Riz Maïs Sucre Huile végétale Haricot noir</t>
  </si>
  <si>
    <t>40.3</t>
  </si>
  <si>
    <t>Jacmel</t>
  </si>
  <si>
    <t>1606302903212.jpg</t>
  </si>
  <si>
    <t>Caisse</t>
  </si>
  <si>
    <t>475.0</t>
  </si>
  <si>
    <t>Les detallantes sont plus collaborabtes que les grossisses.mais leur produits sont limités.</t>
  </si>
  <si>
    <t>712898c1-9204-40b1-bf2f-53aee6a9d06d</t>
  </si>
  <si>
    <t>2020-11-26T18:25:45</t>
  </si>
  <si>
    <t>2020-11-25T12:25:32.481Z</t>
  </si>
  <si>
    <t>2020-11-25T13:12:05.664Z</t>
  </si>
  <si>
    <t>Marché cmmunale de Bainet</t>
  </si>
  <si>
    <t>Insécurité en ville Le prix du transport a augmenté La route a été fermée</t>
  </si>
  <si>
    <t>1606309816041.jpg</t>
  </si>
  <si>
    <t>Les marches sont tres reticents suivant le problemes de l'insécurité du pays.</t>
  </si>
  <si>
    <t>f5e2426e-2ede-4f80-a2cb-22cdc8349139</t>
  </si>
  <si>
    <t>2020-11-26T18:54:03</t>
  </si>
  <si>
    <t>2020-11-24T13:21:36.504-05:00</t>
  </si>
  <si>
    <t>2020-11-25T09:38:37.548-05:00</t>
  </si>
  <si>
    <t>Code enquêteur 4</t>
  </si>
  <si>
    <t>Marmites</t>
  </si>
  <si>
    <t>1606244642781.jpg</t>
  </si>
  <si>
    <t>Très content de vous parler</t>
  </si>
  <si>
    <t>417078ad-d174-4516-9ae2-74e36733729f</t>
  </si>
  <si>
    <t>2020-11-26T21:57:24</t>
  </si>
  <si>
    <t>2020-11-24T14:10:04.580-05:00</t>
  </si>
  <si>
    <t>2020-11-25T09:34:20.070-05:00</t>
  </si>
  <si>
    <t>Je voudrais être une clientelle pour cette organisation</t>
  </si>
  <si>
    <t>d359b554-05b2-4687-9e5b-25bb2b7fd827</t>
  </si>
  <si>
    <t>2020-11-26T21:57:25</t>
  </si>
  <si>
    <t>2020-11-26T09:07:54.828-05:00</t>
  </si>
  <si>
    <t>2020-11-26T16:52:52.554-05:00</t>
  </si>
  <si>
    <t>338050942505029</t>
  </si>
  <si>
    <t>Savon lessive Brosse à dent Dentifrice Papier toilette Serviettes hygiéniques Eau pour boire (traité) Savon pour se laver</t>
  </si>
  <si>
    <t>169 Grammes</t>
  </si>
  <si>
    <t>Les produits Cosmétiques deviennent de jour en jour plus difficiles a approvisionner a cause des acres banditisme qui produisent pres ce que chaque sur la rentrée de port au prince</t>
  </si>
  <si>
    <t>91a3d025-b315-4705-a976-32ff924a6fe1</t>
  </si>
  <si>
    <t>2020-11-26T21:57:26</t>
  </si>
  <si>
    <t>2020-11-26T08:41:55.827-05:00</t>
  </si>
  <si>
    <t>2020-11-26T16:57:50.642-05:00</t>
  </si>
  <si>
    <t>Centre Ville</t>
  </si>
  <si>
    <t>3240.0</t>
  </si>
  <si>
    <t>Les marchandises n'ont pas de prix fixe sur le marché. Car, chacun des marchands achète a un prix d'échange</t>
  </si>
  <si>
    <t>6e6ee21a-aeaa-4263-a418-99a4bd421b5c</t>
  </si>
  <si>
    <t>2020-11-26T21:58:19</t>
  </si>
  <si>
    <t>2020-11-24T10:16:29.345-05</t>
  </si>
  <si>
    <t>2020-11-24T21:59:37.534-05</t>
  </si>
  <si>
    <t>37032.0</t>
  </si>
  <si>
    <t>Bassin Bleu</t>
  </si>
  <si>
    <t>1606239737707.jpg</t>
  </si>
  <si>
    <t>Difficulté de trouver d'haicot rouge</t>
  </si>
  <si>
    <t>a606bb08-788a-49e2-8853-ed85881ce2fa</t>
  </si>
  <si>
    <t>2020-11-26T23:41:08</t>
  </si>
  <si>
    <t>2020-11-25T13:07:31.684-05:00</t>
  </si>
  <si>
    <t>2020-11-26T21:03:32.815-05:00</t>
  </si>
  <si>
    <t>Savon lessive Brosse à dent Papier toilette Dentifrice Serviettes hygiéniques Eau pour boire (traité) Chlore liquide (nettoyage) Savon pour se laver</t>
  </si>
  <si>
    <t>7d3fd4bf-666c-4da3-9dbf-dcda88caa7f2</t>
  </si>
  <si>
    <t>2020-11-27T02:03:51</t>
  </si>
  <si>
    <t>2020-11-25T13:17:41.090-05:00</t>
  </si>
  <si>
    <t>2020-11-26T21:05:50.050-05:00</t>
  </si>
  <si>
    <t>Savon lessive Brosse à dent Dentifrice Papier toilette Serviettes hygiéniques Chlore liquide (nettoyage) Savon pour se laver Eau pour boire (traité)</t>
  </si>
  <si>
    <t>Savon lessive Serviettes hygiéniques Dentifrice Brosse à dent Papier toilette Chlore liquide (nettoyage)</t>
  </si>
  <si>
    <t>Est ce qu'on va  m'aider</t>
  </si>
  <si>
    <t>c2b14dde-0765-4384-9108-8d723e40c4ca</t>
  </si>
  <si>
    <t>2020-11-27T02:06:05</t>
  </si>
  <si>
    <t>2020-11-25T13:27:23.274-05:00</t>
  </si>
  <si>
    <t>2020-11-26T21:08:34.171-05:00</t>
  </si>
  <si>
    <t>Quartier Morin</t>
  </si>
  <si>
    <t>Je veux être  dans un programme  du PAM</t>
  </si>
  <si>
    <t>d7794c11-fe86-456d-83b1-a43429c67d33</t>
  </si>
  <si>
    <t>2020-11-27T02:08:55</t>
  </si>
  <si>
    <t>2020-11-27T13:04:33.665Z</t>
  </si>
  <si>
    <t>2020-11-27T13:36:33.853Z</t>
  </si>
  <si>
    <t>2020-11-27</t>
  </si>
  <si>
    <t>Nan Ga</t>
  </si>
  <si>
    <t>Marche Blokhauss</t>
  </si>
  <si>
    <t>bainet</t>
  </si>
  <si>
    <t>Farine de blé (blanche) Maïs Sucre Huile végétale</t>
  </si>
  <si>
    <t>Par unité, boute</t>
  </si>
  <si>
    <t>Par unité</t>
  </si>
  <si>
    <t>Sachets glacés</t>
  </si>
  <si>
    <t>Unté</t>
  </si>
  <si>
    <t>Changement du taux de change de la Gourde Insécurité en ville Insécurité sur les routes Le prix du transport a augmenté</t>
  </si>
  <si>
    <t>Savon lessive Dentifrice Serviettes hygiéniques Eau pour boire (traité) Papier toilette Savon pour se laver</t>
  </si>
  <si>
    <t>a5dfd924-1300-4e8d-95f0-a1bae1c019f0</t>
  </si>
  <si>
    <t>2020-11-27T21:05:47</t>
  </si>
  <si>
    <t>2020-11-27T13:55:19.352-05:00</t>
  </si>
  <si>
    <t>2020-11-27T14:13:43.911-05:00</t>
  </si>
  <si>
    <t>Save the Children</t>
  </si>
  <si>
    <t>save</t>
  </si>
  <si>
    <t>ASV758</t>
  </si>
  <si>
    <t>Artibonite</t>
  </si>
  <si>
    <t>L'Estère</t>
  </si>
  <si>
    <t>HT0513</t>
  </si>
  <si>
    <t>L'Estere</t>
  </si>
  <si>
    <t>Marché de l'estere</t>
  </si>
  <si>
    <t>Gobelet</t>
  </si>
  <si>
    <t>Changement du taux de change de la Gourde Article trop cher Article indisponible chez les fournisseurs La route a été fermée</t>
  </si>
  <si>
    <t>Farine de blé (blanche) Riz Huile végétale</t>
  </si>
  <si>
    <t>1606504137696.jpg</t>
  </si>
  <si>
    <t>Savon lessive Savon pour se laver</t>
  </si>
  <si>
    <t>f790c2fb-ecda-4cd1-a046-a628b83d61fc</t>
  </si>
  <si>
    <t>2020-11-27T19:14:22</t>
  </si>
  <si>
    <t>2020-11-24T14:03:37.300-05</t>
  </si>
  <si>
    <t>2020-11-26T18:11:55.214-05</t>
  </si>
  <si>
    <t>1700.0</t>
  </si>
  <si>
    <t>1500.0</t>
  </si>
  <si>
    <t>Changement du taux de change de la Gourde Le prix du transport a augmenté</t>
  </si>
  <si>
    <t>Farine de blé (blanche) Riz Sucre Haricot rouge Huile végétale</t>
  </si>
  <si>
    <t>1606246834549.jpg</t>
  </si>
  <si>
    <t>Augmentation</t>
  </si>
  <si>
    <t>2391218d-cbb4-4617-acf3-476bd785a726</t>
  </si>
  <si>
    <t>2020-11-27T19:24:47</t>
  </si>
  <si>
    <t>2020-11-24T14:54:25.059-05</t>
  </si>
  <si>
    <t>2020-11-26T18:11:09.205-05</t>
  </si>
  <si>
    <t>Ventre vi!!e</t>
  </si>
  <si>
    <t>125g</t>
  </si>
  <si>
    <t>Changement du taux de change de la Gourde Absence de moyen de transport</t>
  </si>
  <si>
    <t>On n'a pas de Chlore liquide et de l'eau traitée</t>
  </si>
  <si>
    <t>0701a639-3115-4eb9-a341-2867765423e7</t>
  </si>
  <si>
    <t>2020-11-27T19:24:49</t>
  </si>
  <si>
    <t>2020-11-25T12:18:52.483-05</t>
  </si>
  <si>
    <t>2020-11-26T18:12:29.439-05</t>
  </si>
  <si>
    <t>Farine de blé (blanche) Riz Maïs Haricot noir Huile végétale</t>
  </si>
  <si>
    <t>6.0</t>
  </si>
  <si>
    <t>Changement du taux de change de la Gourde Insécurité en ville Insécurité sur les routes Mauvais état des routes Absence de moyen de transport A cause d’une catastrophe naturelle Article trop cher</t>
  </si>
  <si>
    <t>175g</t>
  </si>
  <si>
    <t>Changement du taux de change de la Gourde Insécurité en ville Insécurité sur les routes Mauvais état des routes Le prix du transport a augmenté Absence de moyen de transport A cause d’une catastrophe naturelle</t>
  </si>
  <si>
    <t>La mesure en grammes de la caisse de savon lessive n 'est pas specifiée</t>
  </si>
  <si>
    <t>6acbbfa9-33fe-43a9-948f-af0e5b117a31</t>
  </si>
  <si>
    <t>2020-11-27T19:24:51</t>
  </si>
  <si>
    <t>2020-11-25T13:14:35.073-05</t>
  </si>
  <si>
    <t>2020-11-26T18:12:14.685-05</t>
  </si>
  <si>
    <t>226g</t>
  </si>
  <si>
    <t>Changement du taux de change de la Gourde Insécurité sur les routes Mauvais état des routes Le prix du transport a augmenté Article indisponible chez les fournisseurs</t>
  </si>
  <si>
    <t>c71f7630-0022-40ae-a82a-8fdb815817d1</t>
  </si>
  <si>
    <t>2020-11-27T19:24:53</t>
  </si>
  <si>
    <t>2020-11-27T14:16:16.004-05:00</t>
  </si>
  <si>
    <t>2020-11-27T14:35:35.028-05:00</t>
  </si>
  <si>
    <t>L'estere</t>
  </si>
  <si>
    <t>Riz Maïs Haricot rouge</t>
  </si>
  <si>
    <t>Pas de riz</t>
  </si>
  <si>
    <t>0.0</t>
  </si>
  <si>
    <t>1606505397862.jpg</t>
  </si>
  <si>
    <t>Bar</t>
  </si>
  <si>
    <t>687c945e-ac2e-4bf3-9909-84a7d98fb9c3</t>
  </si>
  <si>
    <t>2020-11-27T19:36:04</t>
  </si>
  <si>
    <t>2020-11-27T12:17:07.728Z</t>
  </si>
  <si>
    <t>2020-11-27T16:03:15.522Z</t>
  </si>
  <si>
    <t>Nourriture Médicament ou produits de santé</t>
  </si>
  <si>
    <t>7.0</t>
  </si>
  <si>
    <t>A cause d’une catastrophe naturelle Article trop cher Mauvaise relation avec les fournisseurs</t>
  </si>
  <si>
    <t>Farine de blé (blanche) Riz Sucre Huile végétale Maïs</t>
  </si>
  <si>
    <t>Les marchandes ne veulent pas de donner une prise de photo suite à l'insécurité du pays</t>
  </si>
  <si>
    <t>058a00a6-8cb6-46ee-ab4c-75ba8f2c9d1f</t>
  </si>
  <si>
    <t>2020-11-27T21:05:38</t>
  </si>
  <si>
    <t>2020-11-27T13:25:43.504-05:00</t>
  </si>
  <si>
    <t>2020-11-27T14:39:23.565-05:00</t>
  </si>
  <si>
    <t>372032324556046</t>
  </si>
  <si>
    <t>L'estère</t>
  </si>
  <si>
    <t>Marché de l'Estère</t>
  </si>
  <si>
    <t>Goblet</t>
  </si>
  <si>
    <t>Goblet1</t>
  </si>
  <si>
    <t xml:space="preserve">Gobelet </t>
  </si>
  <si>
    <t>Changement du taux de change de la Gourde Insécurité sur les routes La route a été fermée</t>
  </si>
  <si>
    <t>Gonaïves</t>
  </si>
  <si>
    <t>1606505496205.jpg</t>
  </si>
  <si>
    <t>Savon lessive Papier toilette Serviettes hygiéniques Savon pour se laver</t>
  </si>
  <si>
    <t>5db63ac6-fab4-4fc9-8f7c-00ff940bc989</t>
  </si>
  <si>
    <t>2020-11-27T20:14:58</t>
  </si>
  <si>
    <t>2020-11-27T14:41:09.845-05:00</t>
  </si>
  <si>
    <t>2020-11-27T15:08:52.749-05:00</t>
  </si>
  <si>
    <t>Marché de l'Estére</t>
  </si>
  <si>
    <t>Insécurité sur les routes La route a été fermée Absence de moyen de transport</t>
  </si>
  <si>
    <t>Sucre</t>
  </si>
  <si>
    <t>1606507440909.jpg</t>
  </si>
  <si>
    <t>Savon lessive Brosse à dent Dentifrice Papier toilette Serviettes hygiéniques</t>
  </si>
  <si>
    <t>Changement du taux de change de la Gourde Insécurité sur les routes Insécurité en ville</t>
  </si>
  <si>
    <t>Savon lessive Dentifrice Serviettes hygiéniques</t>
  </si>
  <si>
    <t>a1e197df-cde8-460f-b127-5e769b1096fc</t>
  </si>
  <si>
    <t>2020-11-27T20:15:22</t>
  </si>
  <si>
    <t>2020-11-27T12:43:17.073Z</t>
  </si>
  <si>
    <t>2020-11-27T13:04:15.246Z</t>
  </si>
  <si>
    <t>Changement du taux de change de la Gourde Insécurité sur les routes Insécurité en ville Le prix du transport a augmenté</t>
  </si>
  <si>
    <t>3044021b-b938-4fb7-bcdd-4cca79c6fad4</t>
  </si>
  <si>
    <t>2020-11-27T21:05:42</t>
  </si>
  <si>
    <t>2020-11-27T13:57:04.964Z</t>
  </si>
  <si>
    <t>2020-11-27T14:34:33.540Z</t>
  </si>
  <si>
    <t>Farine de blé (blanche) Maïs Sucre Haricot noir Huile végétale</t>
  </si>
  <si>
    <t>Changement du taux de change de la Gourde A cause d’une catastrophe naturelle</t>
  </si>
  <si>
    <t>221g</t>
  </si>
  <si>
    <t>Bale</t>
  </si>
  <si>
    <t>Changement du taux de change de la Gourde Insécurité en ville Le prix du transport a augmenté A cause d’une catastrophe naturelle</t>
  </si>
  <si>
    <t>Savon lessive Dentifrice Brosse à dent Papier toilette</t>
  </si>
  <si>
    <t>1f4059dd-3b54-4dd4-846a-0ef4151ddc5d</t>
  </si>
  <si>
    <t>2020-11-27T21:32:38</t>
  </si>
  <si>
    <t>2020-11-27T13:38:54.877Z</t>
  </si>
  <si>
    <t>2020-11-27T13:56:34.910Z</t>
  </si>
  <si>
    <t>1606485379870.jpg</t>
  </si>
  <si>
    <t>31863635-79f3-4d0d-8cca-a1af49eaafb6</t>
  </si>
  <si>
    <t>2020-11-27T22:04:29</t>
  </si>
  <si>
    <t>2020-11-25T13:45:53.085-05:00</t>
  </si>
  <si>
    <t>2020-11-25T14:02:07.055-05:00</t>
  </si>
  <si>
    <t>Belladère</t>
  </si>
  <si>
    <t>HT0632</t>
  </si>
  <si>
    <t>Rue st charles / Belladère</t>
  </si>
  <si>
    <t>Marchè public de Belladère</t>
  </si>
  <si>
    <t>1606330590572.jpg</t>
  </si>
  <si>
    <t>Il n' a pas de mesure standard pour les marmites il faut 7 godè pour une marmite</t>
  </si>
  <si>
    <t>5bfa7321-2522-46c3-9bf9-b51549030fcc</t>
  </si>
  <si>
    <t>2020-11-30T13:44:03</t>
  </si>
  <si>
    <t>2020-11-25T14:15:15.739-05:00</t>
  </si>
  <si>
    <t>2020-11-25T14:34:35.900-05:00</t>
  </si>
  <si>
    <t>Rue st charles/ belladère</t>
  </si>
  <si>
    <t>Marché public de Belladère</t>
  </si>
  <si>
    <t>En espèces (Gourde) En espèces (Dollar)</t>
  </si>
  <si>
    <t>Les sacs de riz,sucre,haricots etc sont des sacs de 25 kg</t>
  </si>
  <si>
    <t>1d7cdcf0-f53f-4974-b988-1e594ebd261a</t>
  </si>
  <si>
    <t>2020-11-30T13:44:04</t>
  </si>
  <si>
    <t>2020-11-25T15:02:57.319-05:00</t>
  </si>
  <si>
    <t>2020-11-25T15:12:59.591-05:00</t>
  </si>
  <si>
    <t>Rue st charles</t>
  </si>
  <si>
    <t>Le marchand ne vend pas les produits alimentaire en détail</t>
  </si>
  <si>
    <t>f95decc4-8781-4f52-bf77-dddb626d05fa</t>
  </si>
  <si>
    <t>2020-11-30T13:44:06</t>
  </si>
  <si>
    <t>2020-11-25T15:17:34.876-05:00</t>
  </si>
  <si>
    <t>2020-11-25T15:32:54.279-05:00</t>
  </si>
  <si>
    <t>Marché de Belladère</t>
  </si>
  <si>
    <t>Farine de blé (blanche) Riz Maïs Haricot noir Sucre Haricot rouge Huile végétale</t>
  </si>
  <si>
    <t>09ef1344-0542-4a18-8c28-40643520502e</t>
  </si>
  <si>
    <t>2020-11-27T09:24:30.580-05:00</t>
  </si>
  <si>
    <t>2020-11-28T13:41:50.137-05:00</t>
  </si>
  <si>
    <t>2020-11-28</t>
  </si>
  <si>
    <t>Mercy Corps</t>
  </si>
  <si>
    <t>mc</t>
  </si>
  <si>
    <t>MC01</t>
  </si>
  <si>
    <t>HT0131</t>
  </si>
  <si>
    <t>Bloc maitre Paul</t>
  </si>
  <si>
    <t>Marché Dargout</t>
  </si>
  <si>
    <t>dargout</t>
  </si>
  <si>
    <t>Produits d'hygiène, eau ou assainissement Nourriture</t>
  </si>
  <si>
    <t>Once</t>
  </si>
  <si>
    <t>2bc7ad94-db38-41cc-9109-9758045b35be</t>
  </si>
  <si>
    <t>2020-11-30T15:32:12</t>
  </si>
  <si>
    <t>2020-11-27T10:33:38.862-05:00</t>
  </si>
  <si>
    <t>2020-11-28T13:45:41.003-05:00</t>
  </si>
  <si>
    <t>Dargout</t>
  </si>
  <si>
    <t>En espèces (Gourde) Paiement mobile (téléphone)</t>
  </si>
  <si>
    <t>94403d56-90aa-4bad-b13d-46b0b70d2dd2</t>
  </si>
  <si>
    <t>2020-11-30T15:32:13</t>
  </si>
  <si>
    <t>2020-11-27T11:06:37.701-05:00</t>
  </si>
  <si>
    <t>Serviettes hygiéniques</t>
  </si>
  <si>
    <t>295064aa-fae1-423e-9bbe-5e8eb15e1a73</t>
  </si>
  <si>
    <t>2020-11-28T10:56:27.378-05:00</t>
  </si>
  <si>
    <t>2020-11-28T13:51:09.154-05:00</t>
  </si>
  <si>
    <t>Riz Maïs Sucre Haricot noir Haricot rouge Huile végétale</t>
  </si>
  <si>
    <t>3bfc1e83-e570-4864-8618-755e344d24a4</t>
  </si>
  <si>
    <t>2020-11-30T15:32:15</t>
  </si>
  <si>
    <t>2020-11-28T11:19:19.189-05:00</t>
  </si>
  <si>
    <t>2020-11-28T13:53:15.468-05:00</t>
  </si>
  <si>
    <t>Riz Sucre Haricot noir Haricot rouge Huile végétale</t>
  </si>
  <si>
    <t>80.0</t>
  </si>
  <si>
    <t>6e3ee5b4-2a4a-4ec5-a5d5-275937aeed18</t>
  </si>
  <si>
    <t>2020-11-30T15:32:16</t>
  </si>
  <si>
    <t>2020-11-28T13:20:27.351-05:00</t>
  </si>
  <si>
    <t>2020-11-28T13:55:51.516-05:00</t>
  </si>
  <si>
    <t>Dargout  ruelle tranquille</t>
  </si>
  <si>
    <t>7b3869d2-ac21-44af-9cff-6fc45c4cec45</t>
  </si>
  <si>
    <t>2020-11-30T15:32:17</t>
  </si>
  <si>
    <t>2020-11-24T11:21:58.100-05</t>
  </si>
  <si>
    <t>2020-12-01T09:30:23.395-05</t>
  </si>
  <si>
    <t>2020-12-01</t>
  </si>
  <si>
    <t>Code enquêteur 5</t>
  </si>
  <si>
    <t>Centre ville Chansolme</t>
  </si>
  <si>
    <t>Insécurité en ville Insécurité sur les routes</t>
  </si>
  <si>
    <t>Le prix des produits s'augmente chaque semaine sur le marché à cause de la non fixation du taux de change de dollar américain.</t>
  </si>
  <si>
    <t>04a45cf7-ee81-42db-a309-00736e17a996</t>
  </si>
  <si>
    <t>2020-12-01T14:58:06</t>
  </si>
  <si>
    <t>2020-11-24T14:09:53.962-05</t>
  </si>
  <si>
    <t>2020-12-01T09:32:44.345-05</t>
  </si>
  <si>
    <t>Nous aimerions avoir la clientèle des ONG qui travaille dans l'humanitaire.</t>
  </si>
  <si>
    <t>69d5bdc3-ded4-4813-9fb1-646386a16b8c</t>
  </si>
  <si>
    <t>2020-12-01T14:58:10</t>
  </si>
  <si>
    <t>2020-11-25T11:45:58.054-05</t>
  </si>
  <si>
    <t>2020-12-01T09:50:07.527-05</t>
  </si>
  <si>
    <t>6</t>
  </si>
  <si>
    <t>Pas de commentaires</t>
  </si>
  <si>
    <t>33c22e5f-ed6e-410d-9a73-e1bf0cdffb3a</t>
  </si>
  <si>
    <t>2020-12-01T14:58:13</t>
  </si>
  <si>
    <t>2020-11-25T13:26:29.248-05</t>
  </si>
  <si>
    <t>2020-11-25T13:40:32.593-05</t>
  </si>
  <si>
    <t>Bord de mer</t>
  </si>
  <si>
    <t>Brosse à dent Dentifrice Papier toilette Serviettes hygiéniques Chlore liquide (nettoyage) Savon pour se laver</t>
  </si>
  <si>
    <t>Par boîte</t>
  </si>
  <si>
    <t>Pas de commentaire</t>
  </si>
  <si>
    <t>d0a8e684-1894-4207-a77c-eb4ed9af307d</t>
  </si>
  <si>
    <t>2020-12-01T14:58:18</t>
  </si>
  <si>
    <t>2020-11-25T14:29:22.791-05</t>
  </si>
  <si>
    <t>2020-11-25T14:39:29.118-05</t>
  </si>
  <si>
    <t>Caisse de 29 livres</t>
  </si>
  <si>
    <t>b6d57a6d-46b7-46bf-a6d4-afd7bcf9ac54</t>
  </si>
  <si>
    <t>2020-12-01T14:58:22</t>
  </si>
  <si>
    <t>2020-11-25T14:39:39.881-05</t>
  </si>
  <si>
    <t>2020-11-25T15:20:47.816-05</t>
  </si>
  <si>
    <t>Centre vile</t>
  </si>
  <si>
    <t>Marché Sébastien</t>
  </si>
  <si>
    <t>79cf2b51-7f01-41b3-8fb1-4518100a36f4</t>
  </si>
  <si>
    <t>2020-12-01T14:58:25</t>
  </si>
  <si>
    <t>Question</t>
  </si>
  <si>
    <t>Change needed?</t>
  </si>
  <si>
    <t>Dataset changes</t>
  </si>
  <si>
    <t>ID</t>
  </si>
  <si>
    <t>Enumerator</t>
  </si>
  <si>
    <t>uuid</t>
  </si>
  <si>
    <t>Community</t>
  </si>
  <si>
    <t>Notes</t>
  </si>
  <si>
    <t>Old Value</t>
  </si>
  <si>
    <t>New Value</t>
  </si>
  <si>
    <t>Reason</t>
  </si>
  <si>
    <t>Modified by?</t>
  </si>
  <si>
    <t>FOKA DAI AYITI Code enquêteur 1</t>
  </si>
  <si>
    <t>Miragoâne, Nippes</t>
  </si>
  <si>
    <t>Standardisation</t>
  </si>
  <si>
    <t>PG</t>
  </si>
  <si>
    <t>Save the Children ASV758</t>
  </si>
  <si>
    <t>L'Estère, Artibonite</t>
  </si>
  <si>
    <t xml:space="preserve">Marché de l'Estère </t>
  </si>
  <si>
    <t>Mercy Corps MC01</t>
  </si>
  <si>
    <t>Croix-Des-Bouquets, Ouest</t>
  </si>
  <si>
    <t>Manque d'unité de mesure (poids)</t>
  </si>
  <si>
    <t>WFP sud_8132</t>
  </si>
  <si>
    <t>Les Cayes, Sud</t>
  </si>
  <si>
    <t>MOJDDE DF0012</t>
  </si>
  <si>
    <t>Port-à-Piment, Sud</t>
  </si>
  <si>
    <t xml:space="preserve">Port-à-piment </t>
  </si>
  <si>
    <t>ACF Code enquêteur 5</t>
  </si>
  <si>
    <t>Port-de-Paix, Nord-Ouest</t>
  </si>
  <si>
    <t>Concern CWW-05</t>
  </si>
  <si>
    <t>Cité Soleil, Ouest</t>
  </si>
  <si>
    <t>Concern CWW-04</t>
  </si>
  <si>
    <t>Concern CWW-03</t>
  </si>
  <si>
    <t>Concern CWW-06</t>
  </si>
  <si>
    <t>Concern CWW-02</t>
  </si>
  <si>
    <t>Chamsolme, Nord-Ouest</t>
  </si>
  <si>
    <t>ACF Code enquêteur 2</t>
  </si>
  <si>
    <t>ACF Code enquêteur 1</t>
  </si>
  <si>
    <t>ACTED ND1985</t>
  </si>
  <si>
    <t>Belladère, Centre</t>
  </si>
  <si>
    <t>CRS O86</t>
  </si>
  <si>
    <t>Baradères, Nippes</t>
  </si>
  <si>
    <t>ATEPASE Code enquêteur 2</t>
  </si>
  <si>
    <t>Bainet, Sud-Est</t>
  </si>
  <si>
    <t>Marché communal de Bainet</t>
  </si>
  <si>
    <t>CRS 746</t>
  </si>
  <si>
    <t>Rivière Salée</t>
  </si>
  <si>
    <t>Code pour dire que l'IC n'a pas voulu répondre</t>
  </si>
  <si>
    <t>ACF Code enquêteur 3</t>
  </si>
  <si>
    <t>MOJDDE EI3120</t>
  </si>
  <si>
    <t>WFP nord_5661</t>
  </si>
  <si>
    <t>Limonade, Nord</t>
  </si>
  <si>
    <t>cba68fa7-286b-4569-9f29-bddb0e93349d</t>
  </si>
  <si>
    <t>MOJDDE SA0099</t>
  </si>
  <si>
    <t>MOJDDE PL0063</t>
  </si>
  <si>
    <t>Mirebalais, Centre</t>
  </si>
  <si>
    <t>ACF Code enquêteur 4</t>
  </si>
  <si>
    <t xml:space="preserve">Confirmé par partenaire </t>
  </si>
  <si>
    <t>La question été déjà posé en grammes</t>
  </si>
  <si>
    <t>Manque de prix</t>
  </si>
  <si>
    <t>Code pour indiquer "je ne sais pas, je ne veux pas répondre"</t>
  </si>
  <si>
    <t>Manque d'unité de mesure (volume)</t>
  </si>
  <si>
    <t>Clarification du partenaire</t>
  </si>
  <si>
    <t>Concern CWW-01</t>
  </si>
  <si>
    <t>Valeur aberrante</t>
  </si>
  <si>
    <t>999.1</t>
  </si>
  <si>
    <t>999.7</t>
  </si>
  <si>
    <t>UNDP 2727</t>
  </si>
  <si>
    <t>Léogâne, Ouest</t>
  </si>
  <si>
    <t>0.54 kg</t>
  </si>
  <si>
    <t>Manque standardisation</t>
  </si>
  <si>
    <t>Bout de 70g</t>
  </si>
  <si>
    <t>Morceau de 70g</t>
  </si>
  <si>
    <t>Kilogramme</t>
  </si>
  <si>
    <t>0.72 kg</t>
  </si>
  <si>
    <t>All</t>
  </si>
  <si>
    <t>Form deleted</t>
  </si>
  <si>
    <t>Marché des Cayes</t>
  </si>
  <si>
    <t>Litres</t>
  </si>
  <si>
    <t>Unité pas comparable</t>
  </si>
  <si>
    <t>Sac de 25kg</t>
  </si>
  <si>
    <t xml:space="preserve">Prix pas renseigné  </t>
  </si>
  <si>
    <t>Prix pas renseigné</t>
  </si>
  <si>
    <t xml:space="preserve">Le vendeur n'avait pas de credit </t>
  </si>
  <si>
    <t xml:space="preserve">Le vendeur n'avait pas de moyen pour renouveler son stock </t>
  </si>
  <si>
    <t>Sa dette n'avait pas encore été remboursée</t>
  </si>
  <si>
    <t>st</t>
  </si>
  <si>
    <t/>
  </si>
  <si>
    <t>Manque d'unité comparable</t>
  </si>
  <si>
    <t>160 grammes</t>
  </si>
  <si>
    <t>Marché de Kaloran</t>
  </si>
  <si>
    <t>Raison</t>
  </si>
  <si>
    <t>160 Grammes</t>
  </si>
  <si>
    <t xml:space="preserve">Information sensible </t>
  </si>
  <si>
    <t>ST_kg_par_conteneur_autre_farine_ble</t>
  </si>
  <si>
    <t>ST_prix_par_kg_farine_ble_autre</t>
  </si>
  <si>
    <t>ST_kg_par_conteneur_autre_riz</t>
  </si>
  <si>
    <t>ST_prix_par_kg_riz_autre</t>
  </si>
  <si>
    <t>ST_kg_par_conteneur_autre_mais</t>
  </si>
  <si>
    <t>ST_prix_par_kg_mais_autre</t>
  </si>
  <si>
    <t>ST_kg_par_conteneur_autre_sucre</t>
  </si>
  <si>
    <t>ST_prix_par_kg_sucre_autre</t>
  </si>
  <si>
    <t>ST_kg_par_conteneur_autre_harricot_noir</t>
  </si>
  <si>
    <t>ST_prix_par_kg_harricot_noir_autre</t>
  </si>
  <si>
    <t>ST_kg_par_conteneur_autre_harricot_rouge</t>
  </si>
  <si>
    <t>ST_prix_par_2.4kg_marmite_harricot_rouge</t>
  </si>
  <si>
    <t>ST_prix_par_kg_harricot_rouge</t>
  </si>
  <si>
    <t>ST_prix_par_1gallon_huile</t>
  </si>
  <si>
    <t>ST_prix_par_85g_dentifrice</t>
  </si>
  <si>
    <t>q3_2_prix_bas_rouleau_papier_toilette</t>
  </si>
  <si>
    <t>q3_2_prix_bas_pack8_serviettes_hygieniques</t>
  </si>
  <si>
    <t>ST_prix_par_5gallons_eau_boire</t>
  </si>
  <si>
    <t>ST_litre_par_conteneur_autre_eau_boire</t>
  </si>
  <si>
    <t>ST_prix_par_1litre_chlore_liquide</t>
  </si>
  <si>
    <t>ST_prix_par_75g_savon_mains</t>
  </si>
  <si>
    <t>ST_Type_milieu</t>
  </si>
  <si>
    <t>Urbain</t>
  </si>
  <si>
    <t>Rural</t>
  </si>
  <si>
    <t>1.2lb</t>
  </si>
  <si>
    <t>Variable repetée (seulement utile pendant le questionnaire)</t>
  </si>
  <si>
    <t>Variable crée pour standardiser la capacité de différents conteneurs cités en kg</t>
  </si>
  <si>
    <t>Variable crée pour standardiser la capacité de différents conteneurs cités en litres</t>
  </si>
  <si>
    <t>Variable crée pour standardiser le prix d'1 kg du produit en prennant en compte les différents embalages cités</t>
  </si>
  <si>
    <t>Variable crée pour standardiser le prix d'une marmite de produit à 1 kg</t>
  </si>
  <si>
    <t>ST_prix_par_1kg_harricot_noir_marmite</t>
  </si>
  <si>
    <t>ST_prix_par_1kg_sucre_marmite</t>
  </si>
  <si>
    <t>ST_prix_par_1kg_mais_marmite</t>
  </si>
  <si>
    <t>ST_prix_par_1kg_riz_marmite</t>
  </si>
  <si>
    <t>ST_prix_par_1kg_farine_ble_marmite</t>
  </si>
  <si>
    <t>ST_prix_par_1kg_harricot_rouge_marmite</t>
  </si>
  <si>
    <t>Variable crée pour standardiser le prix d'1 gallon d'huile  en prennant en compte les différents embalages cités</t>
  </si>
  <si>
    <t>Variable crée pour standardiser le prix d'un savon d'environ 75g en prennant en compte les différents embalages cités</t>
  </si>
  <si>
    <t>Variable crée pour standardiser le prix du dentifrice d'environ 85g en prennant en compte les différents embalages cités</t>
  </si>
  <si>
    <t>Variable crée pour standardiser le prix de 5 gallons d'eau en prennant en compte les différents embalages cités</t>
  </si>
  <si>
    <t>Variable crée pour standardiser le prix d'un litre de chlore en prennant en compte les différents embalages cités</t>
  </si>
  <si>
    <t>ST_prix_par_75g_savon_lessive</t>
  </si>
  <si>
    <t>Variable crée pour intégrer le type de milieu de chaque commune /marché comme décrit dans les TdR</t>
  </si>
  <si>
    <t>Confirmé par partenaire. C'est le riz d'Haïti ( shella, ce n est pas celui importé importé</t>
  </si>
  <si>
    <t>Vérification de valeurs aberrantes</t>
  </si>
  <si>
    <t>type</t>
  </si>
  <si>
    <t>name</t>
  </si>
  <si>
    <t>label</t>
  </si>
  <si>
    <t>hint</t>
  </si>
  <si>
    <t>constraint</t>
  </si>
  <si>
    <t>constraint_message</t>
  </si>
  <si>
    <t>relevant</t>
  </si>
  <si>
    <t>choice_filter</t>
  </si>
  <si>
    <t>appearance</t>
  </si>
  <si>
    <t>calculation</t>
  </si>
  <si>
    <t>repeat_count</t>
  </si>
  <si>
    <t>$given_name</t>
  </si>
  <si>
    <t>default</t>
  </si>
  <si>
    <t>required</t>
  </si>
  <si>
    <t>calculate</t>
  </si>
  <si>
    <t>${end}-${start}</t>
  </si>
  <si>
    <t>begin group</t>
  </si>
  <si>
    <t>a_intro</t>
  </si>
  <si>
    <t>Introduction</t>
  </si>
  <si>
    <t>date</t>
  </si>
  <si>
    <t>Date d'aujourd'hui :</t>
  </si>
  <si>
    <t>.=date(today())</t>
  </si>
  <si>
    <t>TRUE</t>
  </si>
  <si>
    <t>select_one org</t>
  </si>
  <si>
    <t>Nom de l'organisation qui collecte :</t>
  </si>
  <si>
    <t>minimal</t>
  </si>
  <si>
    <t>text</t>
  </si>
  <si>
    <t>Veuillez spécifier le nom du partenaire :</t>
  </si>
  <si>
    <t>${q02_organisation}='autre'</t>
  </si>
  <si>
    <t>selected-at(${q02_organisation}, position(..)-1)</t>
  </si>
  <si>
    <t>jr:choice-name(${nom_ong}, '${q02_organisation}')</t>
  </si>
  <si>
    <t>if (${q02_organisation}='autre',${q02_1_organisation_autre},${organisation_connue})</t>
  </si>
  <si>
    <t>select_one enq</t>
  </si>
  <si>
    <t>Code de l'enquêteur :</t>
  </si>
  <si>
    <t>${q02_organisation}!='autre'</t>
  </si>
  <si>
    <t>filter=${q02_organisation}</t>
  </si>
  <si>
    <t>Veuillez indiquer les initiales de votre nom</t>
  </si>
  <si>
    <t>Exemple: Pour Samson Lux, indiquer SL</t>
  </si>
  <si>
    <t>select_one dept</t>
  </si>
  <si>
    <t>Nom du département :</t>
  </si>
  <si>
    <t>select_one commune</t>
  </si>
  <si>
    <t>Nom de la commune :</t>
  </si>
  <si>
    <t>filter=${q04_departement}</t>
  </si>
  <si>
    <t>selected-at(${q05_commune}, position(..)-1)</t>
  </si>
  <si>
    <t>jr:choice-name(${nom_commune}, '${q05_commune}')</t>
  </si>
  <si>
    <t>Nom de la localité / ville :</t>
  </si>
  <si>
    <t>select_one marche</t>
  </si>
  <si>
    <t>Nom du marché :</t>
  </si>
  <si>
    <t>filter=${q05_commune}</t>
  </si>
  <si>
    <t>Veuillez spécifier le nom du marché :</t>
  </si>
  <si>
    <t>${q07_marche}='autre'</t>
  </si>
  <si>
    <t>selected-at(${q07_marche}, position(..)-1)</t>
  </si>
  <si>
    <r>
      <t>marche</t>
    </r>
    <r>
      <rPr>
        <sz val="11"/>
        <color indexed="43"/>
        <rFont val="Arial Narrow"/>
        <family val="2"/>
      </rPr>
      <t>_conu</t>
    </r>
  </si>
  <si>
    <t>jr:choice-name(${nom_marche}, '${q07_marche}')</t>
  </si>
  <si>
    <r>
      <rPr>
        <sz val="11"/>
        <color indexed="10"/>
        <rFont val="Arial Narrow"/>
        <family val="2"/>
      </rPr>
      <t>if (</t>
    </r>
    <r>
      <rPr>
        <sz val="11"/>
        <color indexed="43"/>
        <rFont val="Arial Narrow"/>
        <family val="2"/>
      </rPr>
      <t>${</t>
    </r>
    <r>
      <rPr>
        <sz val="11"/>
        <color indexed="63"/>
        <rFont val="Arial Narrow"/>
        <family val="2"/>
      </rPr>
      <t>q07_marche</t>
    </r>
    <r>
      <rPr>
        <sz val="11"/>
        <color indexed="43"/>
        <rFont val="Arial Narrow"/>
        <family val="2"/>
      </rPr>
      <t>}</t>
    </r>
    <r>
      <rPr>
        <sz val="11"/>
        <color indexed="63"/>
        <rFont val="Arial Narrow"/>
        <family val="2"/>
      </rPr>
      <t>=</t>
    </r>
    <r>
      <rPr>
        <sz val="11"/>
        <color indexed="43"/>
        <rFont val="Arial Narrow"/>
        <family val="2"/>
      </rPr>
      <t>'</t>
    </r>
    <r>
      <rPr>
        <sz val="11"/>
        <color indexed="63"/>
        <rFont val="Arial Narrow"/>
        <family val="2"/>
      </rPr>
      <t>autre</t>
    </r>
    <r>
      <rPr>
        <sz val="11"/>
        <color indexed="43"/>
        <rFont val="Arial Narrow"/>
        <family val="2"/>
      </rPr>
      <t>'</t>
    </r>
    <r>
      <rPr>
        <sz val="11"/>
        <color indexed="10"/>
        <rFont val="Arial Narrow"/>
        <family val="2"/>
      </rPr>
      <t>,</t>
    </r>
    <r>
      <rPr>
        <sz val="11"/>
        <color indexed="63"/>
        <rFont val="Arial Narrow"/>
        <family val="2"/>
      </rPr>
      <t>${q07_1_marche_autre}</t>
    </r>
    <r>
      <rPr>
        <sz val="11"/>
        <color indexed="10"/>
        <rFont val="Arial Narrow"/>
        <family val="2"/>
      </rPr>
      <t>,</t>
    </r>
    <r>
      <rPr>
        <sz val="11"/>
        <color indexed="63"/>
        <rFont val="Arial Narrow"/>
        <family val="2"/>
      </rPr>
      <t>${marche_conu}</t>
    </r>
    <r>
      <rPr>
        <sz val="11"/>
        <color indexed="10"/>
        <rFont val="Arial Narrow"/>
        <family val="2"/>
      </rPr>
      <t>)</t>
    </r>
  </si>
  <si>
    <t>select_one oui_non</t>
  </si>
  <si>
    <t>[Enquêteur] : Bonjour, je suis enquêteur de/d' ${organisation}. Nous, avec d'autres partenaires humanitaires, menons actuellement une étude pour mieux comprendre la disponibilité et le prix de de certains produits de base sur le marché. Je souhaiterais vous poser quelques questions relatives à ces sujets. Dans ce but, nous mènerons plusieurs enquêtes sur ce marché en espérant pouvoir compter sur votre participation ! Votre participation à cette étude est entièrement volontaire et notre entretien durera environ 20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Est-ce que vous êtes d'accord de commencer ?</t>
  </si>
  <si>
    <t>note</t>
  </si>
  <si>
    <t xml:space="preserve">[Enquêteur] : Merci de votre temps, au revoir. </t>
  </si>
  <si>
    <t>${q08_intro}='non'</t>
  </si>
  <si>
    <t>Avez-vous plus de 17 ans ?</t>
  </si>
  <si>
    <t>[Enquêteur] : Merci de votre temps, nous cherchons informateurs clés de plus de 18 ans</t>
  </si>
  <si>
    <t>${q09_agelegal}='non'</t>
  </si>
  <si>
    <t>end group</t>
  </si>
  <si>
    <t>applicable</t>
  </si>
  <si>
    <t xml:space="preserve">${q08_intro}='oui' and ${q09_agelegal}='oui' </t>
  </si>
  <si>
    <t>b_magasin</t>
  </si>
  <si>
    <t>Questions sur le magasin/marchand</t>
  </si>
  <si>
    <t>Nom du magasin/marchand :</t>
  </si>
  <si>
    <t>integer</t>
  </si>
  <si>
    <t>Numéro de téléphone du magasin/marchand</t>
  </si>
  <si>
    <t>Sera utilisé seulement si on a des informations à clarifier pendant le nettoyage de données ou dans le cas ou votre magasin devient inaccessible pour nous. Écrivez "-999" pour si l'enquêté ne peux/veux pas répondre</t>
  </si>
  <si>
    <t>select_multiple type_produits</t>
  </si>
  <si>
    <t>Quel type de produits vous vendez ?</t>
  </si>
  <si>
    <t>not(selected(., 'aucun')) or count-selected(.) = 1</t>
  </si>
  <si>
    <t>selected-at(${q1_3_type_produits}, position(..)-1)</t>
  </si>
  <si>
    <t>jr:choice-name(${nom_type_produits}, '${q1_3_type_produits}')</t>
  </si>
  <si>
    <t>select_multiple type_payment</t>
  </si>
  <si>
    <t>Lequel des moyens de paiement suivants acceptez-vous dans votre commerce ?</t>
  </si>
  <si>
    <t>Veuillez préciser  quel "autre" moyen de paiement acceptez-vous :</t>
  </si>
  <si>
    <t>selected(${q1_4_type_payment}, 'autre')</t>
  </si>
  <si>
    <t>select_one changement_commercants</t>
  </si>
  <si>
    <t>A votre avis, est-ce qu'il y a eu un changement par rapport au nombre de commerçants dans le marché de ${marche} pendant le dernier mois ?</t>
  </si>
  <si>
    <t>select_one clients</t>
  </si>
  <si>
    <t>Environ, combien de clients (qui achètent) avez-vous par jour dans votre magasin  ?</t>
  </si>
  <si>
    <t>c_produits_food</t>
  </si>
  <si>
    <t>Produits : nourriture</t>
  </si>
  <si>
    <t>selected(${q1_3_type_produits}, 'nourriture')</t>
  </si>
  <si>
    <t>select_multiple articles_food</t>
  </si>
  <si>
    <t xml:space="preserve">Lequel de ces articles vendez-vous actuellement ? </t>
  </si>
  <si>
    <t>nourriture_farine_ble</t>
  </si>
  <si>
    <t>selected(${q2_1_articles_disponibles}, 'farine_ble')</t>
  </si>
  <si>
    <t>Est-ce que vous vendez la farine de blé (blanche) en kilo ?</t>
  </si>
  <si>
    <t>decimal</t>
  </si>
  <si>
    <t>Quel est le prix le plus bas en gourdes pour 1 kg de farine de blé (blanche) ?</t>
  </si>
  <si>
    <t>En gourdes.  Écrivez "-999" pour si l'enquêté ne peux/veux pas</t>
  </si>
  <si>
    <t>selected(${q3_1_unite_farine_ble},'oui')</t>
  </si>
  <si>
    <t>nourriture_farine_ble_autreunite</t>
  </si>
  <si>
    <t>${q3_1_unite_farine_ble} = 'non'</t>
  </si>
  <si>
    <t>field-list</t>
  </si>
  <si>
    <t>Par quelle quantité vendez-vous généralement la farine de blé blanche (en équivalent poids)?</t>
  </si>
  <si>
    <t>Exemple: Si par pot de 5 livres: Unité=livres, Nombre=5</t>
  </si>
  <si>
    <t>select_one unite_poids</t>
  </si>
  <si>
    <t>Unité de poids :</t>
  </si>
  <si>
    <t>Veuillez spécifier autre</t>
  </si>
  <si>
    <t>${q3_1_2_unites_autre_farine_ble} = 'autre'</t>
  </si>
  <si>
    <t>selected-at(${q3_1_2_unites_autre_farine_ble}, position(..)-1)</t>
  </si>
  <si>
    <t>jr:choice-name(${nom_unite_autre_farine_ble}, '${q3_1_2_unites_autre_farine_ble}')</t>
  </si>
  <si>
    <t>if (${q3_1_2_unites_autre_farine_ble}='autre',${q3_1_2_2_unites_autre_autre_farine_ble},${unite_autre_farine_ble_connue})</t>
  </si>
  <si>
    <t>Nombre de ${unite_autre_farine_ble} :</t>
  </si>
  <si>
    <t>Écrivez "-999" pour si l'enquêté ne peux/veux pas</t>
  </si>
  <si>
    <t>Quel est le prix le plus bas de ${q3_1_3_poids_unite_autre_farine_ble}, ${unite_autre_farine_ble} de farine de blé (blanche) en gourdes?"</t>
  </si>
  <si>
    <t>select_one oui_non_nsnr</t>
  </si>
  <si>
    <t>Est-ce que cette farine de blé (blanche) est un produit importé?</t>
  </si>
  <si>
    <t>nourriture_farine_ble_marmite</t>
  </si>
  <si>
    <t>Est-ce que vous vendez la farine de blé (blanche) en grande marmite ?</t>
  </si>
  <si>
    <t>Grande marmite ou pot</t>
  </si>
  <si>
    <t>Quel est le prix le plus bas en gourdes pour une grande marmite de farine de blé (blanche) ?</t>
  </si>
  <si>
    <t>selected(${q3_1_unite_farine_ble_marmite}, 'oui')</t>
  </si>
  <si>
    <t>select_one  oui_non</t>
  </si>
  <si>
    <t>Est-ce que vous savez combien pese une grande marmite de farine de blé (blanche) environ ?</t>
  </si>
  <si>
    <t>Dans ce cas, quelle unité de mesure voulez vous utiliser pour comparer la grande marmite de farine de blé (blanche) ?</t>
  </si>
  <si>
    <t>selected(${q3_1_1_1_connaisance_pois_marmite_farine_ble_marmite}, 'oui')</t>
  </si>
  <si>
    <t>selected-at(${q3_1_1_2_unite_pois_marmite_farine_ble_marmite}, position(..)-1)</t>
  </si>
  <si>
    <t>jr:choice-name(${nom_unite_marmite_farine_ble_marmite}, '${q3_1_1_2_unite_pois_marmite_farine_ble_marmite}')</t>
  </si>
  <si>
    <t>Combien de ${unite_marmite_farine_ble_marmite} font une grande marmite de farine de blé (blanche) ?</t>
  </si>
  <si>
    <t>nourriture_riz</t>
  </si>
  <si>
    <t>selected(${q2_1_articles_disponibles}, 'riz')</t>
  </si>
  <si>
    <t>Est-ce que vous vendez le riz en kg ?</t>
  </si>
  <si>
    <t>Quel est le prix le plus bas en gourdes pour 1 kg de riz ?</t>
  </si>
  <si>
    <t>${q3_1_unite_riz} = 'oui'</t>
  </si>
  <si>
    <t>${q3_1_unite_riz} = 'non'</t>
  </si>
  <si>
    <t>Par quelle quantité vendez-vous généralement le riz (en équivalent poids)?</t>
  </si>
  <si>
    <t>${q3_1_2_unites_autre_riz} = 'autre'</t>
  </si>
  <si>
    <t>selected-at(${q3_1_2_unites_autre_riz}, position(..)-1)</t>
  </si>
  <si>
    <t>jr:choice-name(${nom_unite_autre_riz}, '${q3_1_2_unites_autre_riz}')</t>
  </si>
  <si>
    <t>if (${q3_1_2_unites_autre_riz}='autre',${q3_1_2_2_unites_autre_autre_riz},${unite_autre_riz_connue})</t>
  </si>
  <si>
    <t>Nombre de ${unite_autre_riz} :</t>
  </si>
  <si>
    <t>Quel est le prix le plus bas de ${q3_1_3_poids_unite_autre_riz},  ${unite_autre_riz} de riz en gourdes ?</t>
  </si>
  <si>
    <t>Est-ce que ce riz est un produit importé?</t>
  </si>
  <si>
    <t>nourriture_riz_marmite</t>
  </si>
  <si>
    <t>Est-ce que vous vendez le riz en grande marmite ?</t>
  </si>
  <si>
    <t>Quel est le prix le plus bas en gourdes pour une grande marmite de riz ?</t>
  </si>
  <si>
    <t>selected(${q3_1_unite_riz_marmite},'oui')</t>
  </si>
  <si>
    <t>Est-ce que vous savez combien pese une grande marmite de riz environ?</t>
  </si>
  <si>
    <t>Dans ce cas, quelle unité de mesure voulez vous utiliser pour comparer la grande marmite de riz ?</t>
  </si>
  <si>
    <t>selected(${q3_1_1_1_connaisance_pois_marmite_riz_marmite}, 'oui')</t>
  </si>
  <si>
    <t>selected-at(${q3_1_1_2_unite_pois_marmite_riz_marmite}, position(..)-1)</t>
  </si>
  <si>
    <t>jr:choice-name(${nom_unite_marmite_riz_marmite}, '${q3_1_1_2_unite_pois_marmite_riz_marmite}')</t>
  </si>
  <si>
    <t>Combien de ${unite_marmite_riz_marmite} font une grande marmite de riz?</t>
  </si>
  <si>
    <t>nourriture_mais</t>
  </si>
  <si>
    <t>selected(${q2_1_articles_disponibles}, 'mais')</t>
  </si>
  <si>
    <t>Est-ce que vous vendez le maïs en kilo ?</t>
  </si>
  <si>
    <t>Quel est le prix le plus bas en gourdes pour 1 kg de maïs?</t>
  </si>
  <si>
    <t>${q3_1_unite_mais} = 'oui'</t>
  </si>
  <si>
    <t>nourriture_mais_autreunite</t>
  </si>
  <si>
    <t>${q3_1_unite_mais} = 'non'</t>
  </si>
  <si>
    <t>Par quelle quantité vendez-vous généralement le mais (en équivalent poids)?</t>
  </si>
  <si>
    <t>${q3_1_2_unites_autre_mais} = 'autre'</t>
  </si>
  <si>
    <t>selected-at(${q3_1_2_unites_autre_mais}, position(..)-1)</t>
  </si>
  <si>
    <t>jr:choice-name(${nom_unite_autre_mais}, '${q3_1_2_unites_autre_mais}')</t>
  </si>
  <si>
    <t>if (${q3_1_2_unites_autre_mais}='autre',${q3_1_2_2_unites_autre_autre_mais},${unite_autre_mais_connue})</t>
  </si>
  <si>
    <t>Nombre de ${unite_autre_mais} :</t>
  </si>
  <si>
    <t>Quel est le prix le plus bas de ${q3_1_3_poids_unite_autre_mais},  ${unite_autre_mais} de maïs  en gourdes?</t>
  </si>
  <si>
    <t>Est-ce que ce maïs est un produit importé?</t>
  </si>
  <si>
    <t>nourriture_mais_marmite</t>
  </si>
  <si>
    <t>Est-ce que vous vendez le maïs en grande marmite ?</t>
  </si>
  <si>
    <t>Quel est le prix le plus bas en gourdes pour une grande marmite de maïs ?</t>
  </si>
  <si>
    <t>selected(${q3_1_unite_mais_marmite},'oui')</t>
  </si>
  <si>
    <t>Est-ce que vous savez combien pese une grande marmite de maïs environ?</t>
  </si>
  <si>
    <t>Dans ce cas, quelle unité de mesure voulez vous utiliser pour comparer la grande marmite de maïs ?</t>
  </si>
  <si>
    <t>selected(${q3_1_1_1_connaisance_pois_marmite_mais_marmite}, 'oui')</t>
  </si>
  <si>
    <t>selected-at(${q3_1_1_2_unite_pois_marmite_mais_marmite}, position(..)-1)</t>
  </si>
  <si>
    <t>jr:choice-name(${nom_unite_marmite_mais_marmite}, '${q3_1_1_2_unite_pois_marmite_mais_marmite}')</t>
  </si>
  <si>
    <t>Combien de ${unite_marmite_mais_marmite} font une grande marmite de maïs ?</t>
  </si>
  <si>
    <t>nourriture_sucre</t>
  </si>
  <si>
    <t>selected(${q2_1_articles_disponibles}, 'sucre')</t>
  </si>
  <si>
    <t>Est-ce que vous vendez le sucre en kilo  ?</t>
  </si>
  <si>
    <t>Quel est le prix le plus bas en gourdes pour 1 kg de sucre ?</t>
  </si>
  <si>
    <t>${q3_1_unite_sucre} = 'oui'</t>
  </si>
  <si>
    <t>nourriture_sucre_autreunite</t>
  </si>
  <si>
    <t>${q3_1_unite_sucre} = 'non'</t>
  </si>
  <si>
    <t>Par quelle quantité vendez-vous généralement le sucre blanc (en équivalent poids)?</t>
  </si>
  <si>
    <t>Unité :</t>
  </si>
  <si>
    <t>${q3_1_2_unites_autre_sucre} = 'autre'</t>
  </si>
  <si>
    <t>selected-at(${q3_1_2_unites_autre_sucre}, position(..)-1)</t>
  </si>
  <si>
    <t>jr:choice-name(${nom_unite_autre_sucre}, '${q3_1_2_unites_autre_sucre}')</t>
  </si>
  <si>
    <t>if (${q3_1_2_unites_autre_sucre}='autre',${q3_1_2_2_unites_autre_autre_sucre},${unite_autre_sucre_connue})</t>
  </si>
  <si>
    <t>Nombre de ${unite_autre_sucre} :</t>
  </si>
  <si>
    <t>Quel est le prix le plus bas de ${q3_1_3_poids_unite_autre_sucre},  ${unite_autre_sucre} de sucre en gourdes?</t>
  </si>
  <si>
    <t>Est-ce que ce sucre est un produit importé?</t>
  </si>
  <si>
    <t>nourriture_sucre_marmite</t>
  </si>
  <si>
    <t>Est-ce que vous vendez le sucre en grande marmite ?</t>
  </si>
  <si>
    <t>Quel est le prix le plus bas en gourdes pour une grande marmite de sucre ?</t>
  </si>
  <si>
    <t>${q3_1_unite_sucre_marmite} = 'oui'</t>
  </si>
  <si>
    <t>Est-ce que vous savez combien pese une grande marmite de sucre environ ?</t>
  </si>
  <si>
    <t>Dans ce cas, quelle unité de mesure voulez vous utiliser pour comparer la grande marmite de sucre ?</t>
  </si>
  <si>
    <t>selected(${q3_1_1_1_connaisance_pois_marmite_sucre_marmite}, 'oui')</t>
  </si>
  <si>
    <t>selected-at(${q3_1_1_2_unite_pois_marmite_sucre_marmite}, position(..)-1)</t>
  </si>
  <si>
    <t>jr:choice-name(${nom_unite_marmite_sucre_marmite}, '${q3_1_1_2_unite_pois_marmite_sucre_marmite}')</t>
  </si>
  <si>
    <t>Combien de ${unite_marmite_sucre_marmite} font une grande marmite de sucre?</t>
  </si>
  <si>
    <t>nourriture_haricot_noir</t>
  </si>
  <si>
    <t>selected(${q2_1_articles_disponibles}, 'haricot_noir')</t>
  </si>
  <si>
    <t>Est-ce que vous vendez l'haricot noir en kilo ?</t>
  </si>
  <si>
    <t>Quel est le prix le plus bas en gourdes pour 1 kg de haricots noir ?</t>
  </si>
  <si>
    <t>${q3_1_unite_haricot_noir} = 'oui'</t>
  </si>
  <si>
    <t>nourriture_haricot_noir_autreunite</t>
  </si>
  <si>
    <t>${q3_1_unite_haricot_noir} = 'non'</t>
  </si>
  <si>
    <t xml:space="preserve"> note_haricot_noir_autreunite</t>
  </si>
  <si>
    <t>Par quelle quantite vendez-vous generalement les haricots noirs (en equivalent poids)?</t>
  </si>
  <si>
    <t>${q3_1_2_unites_autre_haricot_noir} = 'autre'</t>
  </si>
  <si>
    <t>selected-at(${q3_1_2_unites_autre_haricot_noir}, position(..)-1)</t>
  </si>
  <si>
    <t>jr:choice-name(${nom_unite_autre_haricot_noir}, '${q3_1_2_unites_autre_haricot_noir}')</t>
  </si>
  <si>
    <t>if (${q3_1_2_unites_autre_haricot_noir}='autre',${q3_1_2_2_unites_autre_autre_haricot_noir},${unite_autre_haricot_noir_connue})</t>
  </si>
  <si>
    <t>Nombre de  ${unite_autre_haricot_noir} :</t>
  </si>
  <si>
    <t>Quel est le prix le plus bas de ${q3_1_3_poids_unite_autre_haricot_noir},  ${unite_autre_haricot_noir} d'haricot noir en gourdes?</t>
  </si>
  <si>
    <t>Est-ce que ces haricots noir est un produit importé?</t>
  </si>
  <si>
    <t>nourriture_haricot_noir_marmite</t>
  </si>
  <si>
    <t>Est-ce que vous vendez l'haricot noir en grande marmite ?</t>
  </si>
  <si>
    <t>Quel est le prix le plus bas en gourdes pour une grande marmite de haricots noir ?</t>
  </si>
  <si>
    <t>${q3_1_unite_haricot_noir_marmite} = 'oui'</t>
  </si>
  <si>
    <t>Est-ce que vous savez combien pese une grande marmite d'haricots noir environ ?</t>
  </si>
  <si>
    <t>Dans ce cas, quelle unité de mesure voulez vous utiliser pour comparer la grande marmite d'haricot noir ?</t>
  </si>
  <si>
    <t>selected(${q3_1_1_1_connaisance_pois_marmite_haricot_noir_marmite}, 'oui')</t>
  </si>
  <si>
    <t>selected-at(${q3_1_1_2_unite_pois_marmite_haricot_noir_marmite}, position(..)-1)</t>
  </si>
  <si>
    <t>jr:choice-name(${nom_unite_marmite_haricot_noir_marmite}, '${q3_1_1_2_unite_pois_marmite_haricot_noir_marmite}')</t>
  </si>
  <si>
    <t>Combien de ${unite_marmite_haricot_noir_marmite} font une grande marmite d'haricots noir ?</t>
  </si>
  <si>
    <t>nourriture_haricot_rouge</t>
  </si>
  <si>
    <t>selected(${q2_1_articles_disponibles}, 'haricot_rouge')</t>
  </si>
  <si>
    <t>Est-ce que vous vendez les haricots rouge en kilo ?</t>
  </si>
  <si>
    <t>Quel est le prix le plus bas en gourdes pour 1 kg d'haricots rouge ?</t>
  </si>
  <si>
    <t>${q3_1_unite_haricot_rouge} = 'oui'</t>
  </si>
  <si>
    <t>nourriture_haricot_rouge_autreunite</t>
  </si>
  <si>
    <t>${q3_1_unite_haricot_rouge} = 'non'</t>
  </si>
  <si>
    <t>Par quelle quantité vendez-vous généralement les haricots rouges (en équivalent poids)?</t>
  </si>
  <si>
    <t>${q3_1_2_unites_autre_haricot_rouge} = 'autre'</t>
  </si>
  <si>
    <t>selected-at(${q3_1_2_unites_autre_haricot_rouge}, position(..)-1)</t>
  </si>
  <si>
    <t>jr:choice-name(${nom_unite_autre_haricot_rouge}, '${q3_1_2_unites_autre_haricot_rouge}')</t>
  </si>
  <si>
    <t>if (${q3_1_2_unites_autre_haricot_rouge}='autre',${q3_1_2_2_unites_autre_autre_haricot_rouge},${unite_autre_haricot_rouge_connue})</t>
  </si>
  <si>
    <t>Nombre de ${unite_autre_haricot_rouge} :</t>
  </si>
  <si>
    <t>Quel est le prix le plus bas de ${q3_1_3_poids_unite_autre_haricot_rouge},  ${unite_autre_haricot_rouge} d'haricot rouge en gourdes?</t>
  </si>
  <si>
    <t>Est-ce que ces haricots rouge est un produit importé?</t>
  </si>
  <si>
    <t>nourriture_haricot_rouge_marmite</t>
  </si>
  <si>
    <t>Est-ce que vous vendez les haricots rouge en grande marmite ?</t>
  </si>
  <si>
    <t>Quel est le prix le plus bas en gourdes pour une grande marmite d'haricots rouge ?</t>
  </si>
  <si>
    <t>${q3_1_unite_haricot_rouge_marmite} = 'oui'</t>
  </si>
  <si>
    <t>Est-ce que vous savez combien pese une grande marmite de haricots rouge environ ?</t>
  </si>
  <si>
    <t>Dans ce cas, quelle unité de mesure voulez vous utiliser pour comparer la grande marmite de haricots rouge ?</t>
  </si>
  <si>
    <t>selected(${q3_1_1_1_connaisance_pois_marmite_haricot_rouge_marmite}, 'oui')</t>
  </si>
  <si>
    <t>selected-at(${q3_1_1_2_unite_pois_marmite_haricot_rouge_marmite}, position(..)-1)</t>
  </si>
  <si>
    <t>jr:choice-name(${nom_unite_marmite_haricot_rouge_marmite}, '${q3_1_1_2_unite_pois_marmite_haricot_rouge_marmite}')</t>
  </si>
  <si>
    <t>Combien de ${unite_marmite_haricot_rouge_marmite} font une grande marmite d'haricot rouge ?</t>
  </si>
  <si>
    <t>nourriture_huile</t>
  </si>
  <si>
    <t>selected(${q2_1_articles_disponibles}, 'huile')</t>
  </si>
  <si>
    <t>Est-ce que vous vendez l'huile en bidon d'1 gallon ?</t>
  </si>
  <si>
    <t>Quel est le prix le plus bas en gourdes pour 1 gallon d'huile ?</t>
  </si>
  <si>
    <t>selected(${q3_1_unite_huile},'oui')</t>
  </si>
  <si>
    <t>nourriture_huile_autreunite</t>
  </si>
  <si>
    <t>${q3_1_unite_huile} = 'non'</t>
  </si>
  <si>
    <t>Par quelle quantité vendez-vous généralement l'huile (en équivalent volume)?</t>
  </si>
  <si>
    <t>Exemple: Si par bouteille de 2 litres: Unité=litre, Nombre=2</t>
  </si>
  <si>
    <t>select_one unite_volume</t>
  </si>
  <si>
    <t>${q3_1_2_unites_autre_huile} = 'autre'</t>
  </si>
  <si>
    <t>selected-at(${q3_1_2_unites_autre_huile}, position(..)-1)</t>
  </si>
  <si>
    <t>jr:choice-name(${nom_unite_autre_huile}, '${q3_1_2_unites_autre_huile}')</t>
  </si>
  <si>
    <t>if (${q3_1_2_unites_autre_huile}='autre',${q3_1_2_2_unites_autre_autre_huile},${unite_autre_huile_connue})</t>
  </si>
  <si>
    <t>Combien de ${unite_autre_huile}  :</t>
  </si>
  <si>
    <t>Quel est le prix le plus bas de ${q3_1_3_poids_unite_autre_huile},  ${unite_autre_huile} d'huile en gourdes?</t>
  </si>
  <si>
    <t>Est-ce que cette huile est un produit importé?</t>
  </si>
  <si>
    <t>Est-ce que vous avez eu des ruptures de stock de produits de nourriture lors du dernier mois ?</t>
  </si>
  <si>
    <t>select_multiple raison_pasdispo_nourriture</t>
  </si>
  <si>
    <t>Pourquoi est-ce qu'il y a eu une rupture de stock de produits de nourriture lors du dernier mois ?</t>
  </si>
  <si>
    <t>${q4_1_ruptures_nourriture}='oui'</t>
  </si>
  <si>
    <t xml:space="preserve">Si autre, veuillez préciser </t>
  </si>
  <si>
    <t>selected(${q4_2_raison_rupture_nourriture},'autre')</t>
  </si>
  <si>
    <t>Veuillez indiquer lequels de ces produits ont été concernés par les ruptures de stock lors du dernier mois?</t>
  </si>
  <si>
    <t>Est-ce que votre fournisseur principal de produits de nourriture se trouve en Haïti ?</t>
  </si>
  <si>
    <t>Dans quel département se trouve votre fournisseur principal de produits de nourriture?</t>
  </si>
  <si>
    <t>${q4_4_origin_fourniseur_nourriture}='oui'</t>
  </si>
  <si>
    <t>Dans quelle commune se trouve votre fournisseur principal de produits de nourriture?</t>
  </si>
  <si>
    <t>filter=${q4_5_1_departement_fourniseur_nourriture}</t>
  </si>
  <si>
    <t>Avez vous accès au crédit pour acheter des produits de nourriture ?</t>
  </si>
  <si>
    <t>Est-ce que vous avez actuellement la capacité d'augmenter/renouveler votre stock en nourriture de 20% dans les prochaines 15 jours s'il y a une augmentation dans la demande?</t>
  </si>
  <si>
    <t>Pour les produits vendus en marmite : Dans le marché de ${marche}, est-ce qu'il y a un type de grande marmite standard pour mesurer les produits?</t>
  </si>
  <si>
    <t>Grande marmite ou pot utilisé pour la mesure des produits. Oui: le meme type de marmite est utilisé pour mesurer différents produits; Non: Différents types de conteneurs sont utilisés pour mesurer différents produits en vrac.</t>
  </si>
  <si>
    <t>image</t>
  </si>
  <si>
    <t>Merci de prendre un photo de la grande marmite standard dans ce magasin</t>
  </si>
  <si>
    <t>Grande marmite ou pot utilisé pour la mesure des produits</t>
  </si>
  <si>
    <t>d_produits_eha</t>
  </si>
  <si>
    <t>selected(${q1_3_type_produits}, 'wash')</t>
  </si>
  <si>
    <t>select_multiple articles_eha</t>
  </si>
  <si>
    <t>savon_lessive</t>
  </si>
  <si>
    <t>selected(${q2_1_articles_disponibles_eha}, 'savon_lessive')</t>
  </si>
  <si>
    <t>Est-ce que vous vendez le savon lessive en pièce d’environ 70-80 g ?</t>
  </si>
  <si>
    <t>Quel est le prix le plus bas en gourdes pour 1 pièce de savon lessive d'environ 70-80 g ?</t>
  </si>
  <si>
    <t>selected(${q3_1_unite_savon_lessive},'oui')</t>
  </si>
  <si>
    <t>Dans quelle unité vendez-vous le savon lessive ?</t>
  </si>
  <si>
    <t>${q3_1_unite_savon_lessive} = 'non'</t>
  </si>
  <si>
    <t>Quel est le prix le plus bas pour le savon lessive dans l'unité que vous venez de spécifier ?</t>
  </si>
  <si>
    <t>Est-ce que le savon lessive est un produit importé?</t>
  </si>
  <si>
    <t>nourriture_savon_lessive</t>
  </si>
  <si>
    <t>brosse_dent</t>
  </si>
  <si>
    <t>selected(${q2_1_articles_disponibles_eha}, 'brosse_dent')</t>
  </si>
  <si>
    <t>Est-ce que vous vendez les brosses à dent à la pièce ?</t>
  </si>
  <si>
    <t>Quel est le prix le plus bas en gourdes pour 1 brosse à dent ?</t>
  </si>
  <si>
    <t>selected(${q3_1_unite_brosse_dent},'oui')</t>
  </si>
  <si>
    <t>Dans quel unité vendez-vous les brosses à dent ?</t>
  </si>
  <si>
    <t>${q3_1_unite_brosse_dent} = 'non'</t>
  </si>
  <si>
    <t>Quel est le prix le plus bas pour les brosses à dent dans l'unité que vous venez de spécifier ?</t>
  </si>
  <si>
    <t>Est-ce que les brosses à dent sont des produits importés?</t>
  </si>
  <si>
    <t>nourriture_brosse_dent</t>
  </si>
  <si>
    <t>dentrifrice</t>
  </si>
  <si>
    <t>selected(${q2_1_articles_disponibles_eha}, 'dentrifrice')</t>
  </si>
  <si>
    <t>Est-ce que vous vendez des tubes de dentrifrice d'environ 85g ?</t>
  </si>
  <si>
    <t>Quel est le prix le plus bas en gourdes pour 1 tube de dentrifrice d'environ 85g ?</t>
  </si>
  <si>
    <t>selected(${q3_1_unite_dentrifrice},'oui')</t>
  </si>
  <si>
    <t>Combien de grammes il y a dans le tube de dentifrice?</t>
  </si>
  <si>
    <t>${q3_1_unite_dentrifrice} = 'non'</t>
  </si>
  <si>
    <t>Quel est le prix le plus bas pour le dentrifrice dans l'unité que vous venez de spécifier ?</t>
  </si>
  <si>
    <t>Est-ce que le dentrifrice est un produit importé?</t>
  </si>
  <si>
    <t>nourriture_dentrifrice</t>
  </si>
  <si>
    <t>papier_toilette</t>
  </si>
  <si>
    <t>selected(${q2_1_articles_disponibles_eha}, 'papier_toilette')</t>
  </si>
  <si>
    <t>Est-ce que vous vendez le papier toilette en rouleaux ?</t>
  </si>
  <si>
    <t>Quel est le prix le plus bas en gourdes pour 1 rouleau de papier toilette ?</t>
  </si>
  <si>
    <t>selected(${q3_1_unite_papier_toilette},'oui')</t>
  </si>
  <si>
    <t>Dans quelle unité vendez-vous le papier toilette ?</t>
  </si>
  <si>
    <t>${q3_1_unite_papier_toilette} = 'non'</t>
  </si>
  <si>
    <t>Quel est le prix le plus bas pour le papier toilette dans l'unité que vous venez de spécifier ?</t>
  </si>
  <si>
    <t>Est-ce que le papier toilette est un produit importé?</t>
  </si>
  <si>
    <t>nourriture_papier_toilette</t>
  </si>
  <si>
    <t>serviettes_hygieniques</t>
  </si>
  <si>
    <t>selected(${q2_1_articles_disponibles_eha}, 'serviettes_hygieniques')</t>
  </si>
  <si>
    <t>Est-ce que vous vendez les serviettes hygiéniques en pack de 8 pièces ?</t>
  </si>
  <si>
    <t>Quel est le prix le plus bas en gourdes pour 1 pack de 8 pièces de serviettes hygiéniques?</t>
  </si>
  <si>
    <t>selected(${q3_1_unite_serviettes_hygieniques},'oui')</t>
  </si>
  <si>
    <t>Dans quel unité vendez vous les serviettes hygiéniques ?</t>
  </si>
  <si>
    <t>${q3_1_unite_serviettes_hygieniques} = 'non'</t>
  </si>
  <si>
    <t>Quel est le prix le plus bas pour les serviettes hygiéniques dans l'unité que vous venez de spécifier ?</t>
  </si>
  <si>
    <t>Est-ce que les serviettes hygiéniques est un produit importé?</t>
  </si>
  <si>
    <t>nourriture_serviettes_hygieniques</t>
  </si>
  <si>
    <t>eau_boire</t>
  </si>
  <si>
    <t>selected(${q2_1_articles_disponibles_eha}, 'eau_traite')</t>
  </si>
  <si>
    <t>Est-ce que vous vendez l'eau traitée (pour boire) en bokit de 5 gallons ?</t>
  </si>
  <si>
    <t>Quel est le prix le plus bas en gourdes pour 1 bokit de 5 gallons d'eau traitée (pour boire)?</t>
  </si>
  <si>
    <t>selected(${q3_1_unite_eau_boire},'oui')</t>
  </si>
  <si>
    <t>wash_eau_boire_autre unite</t>
  </si>
  <si>
    <t>Par quelle quantité vendez-vous généralement l'eau de boisson (en équivalent volume)?</t>
  </si>
  <si>
    <t>${q3_1_unite_eau_boire} = 'non'</t>
  </si>
  <si>
    <t>${q3_1_2_unites_autre_eau_boire} = 'autre'</t>
  </si>
  <si>
    <t>selected-at(${q3_1_2_unites_autre_eau_boire}, position(..)-1)</t>
  </si>
  <si>
    <t>jr:choice-name(${nom_unite_autre_eau_boire}, '${q3_1_2_unites_autre_eau_boire}')</t>
  </si>
  <si>
    <t>if (${q3_1_2_unites_autre_eau_boire}='autre',${q3_1_2_2_unites_autre_autre},${unite_autre_eau_boire_connue})</t>
  </si>
  <si>
    <t>Nombre de ${unite_autre_eau_boire}  :</t>
  </si>
  <si>
    <t>Quel est le prix le plus bas de ${q3_1_3_poids_unite_autre_eau_boire},  ${unite_autre_eau_boire} d'eau traitée en gourdes?</t>
  </si>
  <si>
    <t>Est-ce que l'eau traitée (pour boire) est un produit importé?</t>
  </si>
  <si>
    <t>nourriture_eau_boire</t>
  </si>
  <si>
    <t>chlore_liquide</t>
  </si>
  <si>
    <t>selected(${q2_1_articles_disponibles_eha}, 'chlore_liquide')</t>
  </si>
  <si>
    <t>Est-ce que vous vendez le chlore liquide (nettoyage) par bouteille d'1 littre ?</t>
  </si>
  <si>
    <t>Quel est le prix le plus bas en gourdes pour une bouteille d'un litre de chlore liquide (nettoyage) ?</t>
  </si>
  <si>
    <t>selected(${q3_1_unite_chlore_liquide},'oui')</t>
  </si>
  <si>
    <t>wash_chlore_autreunite</t>
  </si>
  <si>
    <t>Par quelle quantité vendez-vous généralement le chlore liquide de nettoyage (en equivalent volume)?</t>
  </si>
  <si>
    <t>${q3_1_unite_chlore_liquide} = 'non'</t>
  </si>
  <si>
    <t>${q3_1_2_unites_autre_chlore_liquide} = 'autre'</t>
  </si>
  <si>
    <t>selected-at(${q3_1_2_unites_autre_chlore_liquide}, position(..)-1)</t>
  </si>
  <si>
    <t>jr:choice-name(${nom_unite_autre_chlore_liquide}, '${q3_1_2_unites_autre_chlore_liquide}')</t>
  </si>
  <si>
    <t>if (${q3_1_2_unites_autre_chlore_liquide}='autre',${q3_1_2_2_unites_autre_autre_chlore_liquide},${unite_autre_chlore_liquide_connue})</t>
  </si>
  <si>
    <t>Nombre de ${unite_autre_chlore_liquide}  :</t>
  </si>
  <si>
    <t>Quel est le prix le plus bas de ${q3_1_3_poids_unite_autre_chlore_liquide},  ${unite_autre_chlore_liquide} de chlore liquide en gourdes?</t>
  </si>
  <si>
    <t>Est-ce que le chlore liquide (nettoyage) est un produit importé?</t>
  </si>
  <si>
    <t>nourriture_chlore_liquide</t>
  </si>
  <si>
    <t>savon_mains</t>
  </si>
  <si>
    <t>selected(${q2_1_articles_disponibles_eha}, 'savon_mains')</t>
  </si>
  <si>
    <t>Est-ce que vous vendez le savon pour se laver en pièce d’environ 70-80 g ?</t>
  </si>
  <si>
    <t>Quel est le prix le plus bas en gourdes pour 1 pièce de savon pour se laver d'environ 70-80 g ?</t>
  </si>
  <si>
    <t>selected(${q3_1_unite_savon_mains},'oui')</t>
  </si>
  <si>
    <t>Dans quelle unité vendez-vous le savon pour se laver ?</t>
  </si>
  <si>
    <t>${q3_1_unite_savon_mains} = 'non'</t>
  </si>
  <si>
    <t>Quel est le prix le plus bas pour le savon pour se laver dans l'unité que vous venez de spécifier ?</t>
  </si>
  <si>
    <t>Est-ce que le savon de mains est un produit importé?</t>
  </si>
  <si>
    <t>nourriture_savon_mains</t>
  </si>
  <si>
    <t>Est-ce que vous avez eu des ruptures de stock de produits de EHA lors du dernier mois ?</t>
  </si>
  <si>
    <t>EHA: Hygiène, eau, assainissement (savon lessive, brosse a dents, dentifrice, savon pour se laver, papier toilette, serviettes hygiéniques, eau traitée, chlore liquide de nettoyage)</t>
  </si>
  <si>
    <t>select_multiple raison_pasdispo_eha</t>
  </si>
  <si>
    <t>Pourquoi est-ce qu'il y a eu une rupture de stock de produits de EHA lors du dernier mois ?</t>
  </si>
  <si>
    <t>${q4_1_ruptures_eha}='oui'</t>
  </si>
  <si>
    <t>selected(${q4_2_raison_rupture_eha},'autre')</t>
  </si>
  <si>
    <t>Veuillez indiquer lequel de ces produits a été concerné par la rupture du stock lors du dernier mois?</t>
  </si>
  <si>
    <t>Est-ce que votre fournisseur principal de produits EHA se trouve en Haïti ?</t>
  </si>
  <si>
    <t>Dans quel département se trouve votre fournisseur principal de produits EHA?</t>
  </si>
  <si>
    <t>${q4_4_origin_fourniseur_eha}='oui'</t>
  </si>
  <si>
    <t>Dans quelle commune se trouve votre fournisseur principal de produits EHA?</t>
  </si>
  <si>
    <t>filter=${q4_5_1_departement_fourniseur_eha}</t>
  </si>
  <si>
    <t>Avez vous accès au crédit pour acheter des produits EHA ?</t>
  </si>
  <si>
    <t>Est-ce que vous avez actuellement la capacité de augmenter/renouveler votre stock en produits EHA de 20% dans les prochaines 15 jours s'il y a une augmentation dans la demande?</t>
  </si>
  <si>
    <t>gps</t>
  </si>
  <si>
    <t>Merci d'enregistrer les coordonées géographiques</t>
  </si>
  <si>
    <t>Commentaires :</t>
  </si>
  <si>
    <t>Merci de votre temps</t>
  </si>
  <si>
    <t>list_name</t>
  </si>
  <si>
    <t>filter</t>
  </si>
  <si>
    <t>org</t>
  </si>
  <si>
    <t xml:space="preserve">ACF </t>
  </si>
  <si>
    <t>si</t>
  </si>
  <si>
    <t>Solidarités International</t>
  </si>
  <si>
    <t>enq</t>
  </si>
  <si>
    <t>acf_e1</t>
  </si>
  <si>
    <t>acf_e2</t>
  </si>
  <si>
    <t>acf_e3</t>
  </si>
  <si>
    <t>acf_e4</t>
  </si>
  <si>
    <t>acf_e5</t>
  </si>
  <si>
    <t>acf_e6</t>
  </si>
  <si>
    <t>Code enquêteur 6</t>
  </si>
  <si>
    <t>acf_e7</t>
  </si>
  <si>
    <t>Code enquêteur 7</t>
  </si>
  <si>
    <t>acf_e8</t>
  </si>
  <si>
    <t>Code enquêteur 8</t>
  </si>
  <si>
    <t>ate_e1</t>
  </si>
  <si>
    <t>Code enquêteur</t>
  </si>
  <si>
    <t>ate_e2</t>
  </si>
  <si>
    <t>ate_e3</t>
  </si>
  <si>
    <t>save_mjt</t>
  </si>
  <si>
    <t>MJT480</t>
  </si>
  <si>
    <t>save_asv</t>
  </si>
  <si>
    <t>save_re</t>
  </si>
  <si>
    <t>RE020</t>
  </si>
  <si>
    <t>save_jt</t>
  </si>
  <si>
    <t>JT471</t>
  </si>
  <si>
    <t>si_e1</t>
  </si>
  <si>
    <t>si_e2</t>
  </si>
  <si>
    <t>si_e3</t>
  </si>
  <si>
    <t>foka_e1</t>
  </si>
  <si>
    <t>foka_e2</t>
  </si>
  <si>
    <t>foka_e3</t>
  </si>
  <si>
    <t>wfp_5720</t>
  </si>
  <si>
    <t>nord_5720</t>
  </si>
  <si>
    <t>wfp_5661</t>
  </si>
  <si>
    <t>wfp_8132</t>
  </si>
  <si>
    <t>cww_01</t>
  </si>
  <si>
    <t>cww_02</t>
  </si>
  <si>
    <t>cww_03</t>
  </si>
  <si>
    <t>cww_04</t>
  </si>
  <si>
    <t>cww_05</t>
  </si>
  <si>
    <t>cww_06</t>
  </si>
  <si>
    <t>mojdde_PL0063</t>
  </si>
  <si>
    <t>mojdde_SA0099</t>
  </si>
  <si>
    <t>mojdde_EI3120</t>
  </si>
  <si>
    <t>mojdde_DF0012</t>
  </si>
  <si>
    <t>mc01</t>
  </si>
  <si>
    <t>mc02</t>
  </si>
  <si>
    <t>MC02</t>
  </si>
  <si>
    <t>mc03</t>
  </si>
  <si>
    <t xml:space="preserve">MC03 </t>
  </si>
  <si>
    <t>crs_o86</t>
  </si>
  <si>
    <t>crs_746</t>
  </si>
  <si>
    <t>acted_bb8202</t>
  </si>
  <si>
    <t>BB8202</t>
  </si>
  <si>
    <t>acted_nd1985</t>
  </si>
  <si>
    <t>undp_2727</t>
  </si>
  <si>
    <t>type_localite</t>
  </si>
  <si>
    <t>urbaine</t>
  </si>
  <si>
    <t>rurale</t>
  </si>
  <si>
    <t>nsnr</t>
  </si>
  <si>
    <t>poteaux</t>
  </si>
  <si>
    <t>Marché Poteaux</t>
  </si>
  <si>
    <t>HT0511</t>
  </si>
  <si>
    <t>takiwo</t>
  </si>
  <si>
    <t>Marché Tikawo</t>
  </si>
  <si>
    <t>HT0541</t>
  </si>
  <si>
    <t>lascahabos</t>
  </si>
  <si>
    <t>Marché de Lascahobas</t>
  </si>
  <si>
    <t>HT0631</t>
  </si>
  <si>
    <t>jeremie</t>
  </si>
  <si>
    <t xml:space="preserve">Marché de Leon   </t>
  </si>
  <si>
    <t>HT0811</t>
  </si>
  <si>
    <t>baraderes2</t>
  </si>
  <si>
    <t>Marché Fontôtu</t>
  </si>
  <si>
    <t>baraderes3</t>
  </si>
  <si>
    <t>Marché Kaloran</t>
  </si>
  <si>
    <t>baraderes5</t>
  </si>
  <si>
    <t xml:space="preserve">Marché Tèt Dlo </t>
  </si>
  <si>
    <t>cap-haitien</t>
  </si>
  <si>
    <t>TBD- Cap-Haïtien</t>
  </si>
  <si>
    <t>HT0311</t>
  </si>
  <si>
    <t xml:space="preserve">Marché de Terre Noire </t>
  </si>
  <si>
    <t xml:space="preserve">Marché Dargout </t>
  </si>
  <si>
    <t>marigot</t>
  </si>
  <si>
    <t>Marché de Savane Dubois</t>
  </si>
  <si>
    <t>HT0212</t>
  </si>
  <si>
    <t>miragone</t>
  </si>
  <si>
    <t>HT0122</t>
  </si>
  <si>
    <t>HT0731</t>
  </si>
  <si>
    <t>HT0211</t>
  </si>
  <si>
    <t>HT0113</t>
  </si>
  <si>
    <t>HT1013</t>
  </si>
  <si>
    <t>HT0641</t>
  </si>
  <si>
    <t>HT0814</t>
  </si>
  <si>
    <t>HT0812</t>
  </si>
  <si>
    <t>HT0343</t>
  </si>
  <si>
    <t>HT1024</t>
  </si>
  <si>
    <t>HT1021</t>
  </si>
  <si>
    <t>HT0231</t>
  </si>
  <si>
    <t>HT0372</t>
  </si>
  <si>
    <t>HT0721</t>
  </si>
  <si>
    <t>HT0822</t>
  </si>
  <si>
    <t>HT0542</t>
  </si>
  <si>
    <t>HT0922</t>
  </si>
  <si>
    <t>HT0412</t>
  </si>
  <si>
    <t>HT0312</t>
  </si>
  <si>
    <t>HT0743</t>
  </si>
  <si>
    <t>HT0833</t>
  </si>
  <si>
    <t>HT0834</t>
  </si>
  <si>
    <t>HT0753</t>
  </si>
  <si>
    <t>HT0733</t>
  </si>
  <si>
    <t>HT0442</t>
  </si>
  <si>
    <t>HT0341</t>
  </si>
  <si>
    <t>HT0332</t>
  </si>
  <si>
    <t>HT0234</t>
  </si>
  <si>
    <t>HT0521</t>
  </si>
  <si>
    <t>HT0141</t>
  </si>
  <si>
    <t>HT0142</t>
  </si>
  <si>
    <t>HT0712</t>
  </si>
  <si>
    <t>HT0342</t>
  </si>
  <si>
    <t>HT0613</t>
  </si>
  <si>
    <t>HT0321</t>
  </si>
  <si>
    <t>HT0622</t>
  </si>
  <si>
    <t>HT0422</t>
  </si>
  <si>
    <t>HT0832</t>
  </si>
  <si>
    <t>HT0434</t>
  </si>
  <si>
    <t>HT0932</t>
  </si>
  <si>
    <t>HT0232</t>
  </si>
  <si>
    <t>HT0741</t>
  </si>
  <si>
    <t>HT0552</t>
  </si>
  <si>
    <t>HT0931</t>
  </si>
  <si>
    <t>HT0544</t>
  </si>
  <si>
    <t>HT0352</t>
  </si>
  <si>
    <t>HT0345</t>
  </si>
  <si>
    <t>HT0633</t>
  </si>
  <si>
    <t>HT0815</t>
  </si>
  <si>
    <t>HT0531</t>
  </si>
  <si>
    <t>HT0813</t>
  </si>
  <si>
    <t>HT0522</t>
  </si>
  <si>
    <t>HT0411</t>
  </si>
  <si>
    <t>HT0831</t>
  </si>
  <si>
    <t>HT0433</t>
  </si>
  <si>
    <t>HT1012</t>
  </si>
  <si>
    <t>HT0135</t>
  </si>
  <si>
    <t>HT0713</t>
  </si>
  <si>
    <t>HT0432</t>
  </si>
  <si>
    <t>HT0133</t>
  </si>
  <si>
    <t>HT0431</t>
  </si>
  <si>
    <t>HT0362</t>
  </si>
  <si>
    <t>HT0371</t>
  </si>
  <si>
    <t>HT1032</t>
  </si>
  <si>
    <t>HT0732</t>
  </si>
  <si>
    <t>HT0331</t>
  </si>
  <si>
    <t>HT0132</t>
  </si>
  <si>
    <t>HT0821</t>
  </si>
  <si>
    <t>HT0222</t>
  </si>
  <si>
    <t>HT0413</t>
  </si>
  <si>
    <t>HT0361</t>
  </si>
  <si>
    <t>HT0421</t>
  </si>
  <si>
    <t>HT0716</t>
  </si>
  <si>
    <t>HT0611</t>
  </si>
  <si>
    <t>HT0523</t>
  </si>
  <si>
    <t>HT1023</t>
  </si>
  <si>
    <t>HT0913</t>
  </si>
  <si>
    <t>HT0152</t>
  </si>
  <si>
    <t>HT0214</t>
  </si>
  <si>
    <t>HT0934</t>
  </si>
  <si>
    <t>HT0723</t>
  </si>
  <si>
    <t>HT0714</t>
  </si>
  <si>
    <t>HT0532</t>
  </si>
  <si>
    <t>HT0715</t>
  </si>
  <si>
    <t>HT0351</t>
  </si>
  <si>
    <t>HT0533</t>
  </si>
  <si>
    <t>HT0823</t>
  </si>
  <si>
    <t>HT0642</t>
  </si>
  <si>
    <t>HT0114</t>
  </si>
  <si>
    <t>HT0116</t>
  </si>
  <si>
    <t>HT0322</t>
  </si>
  <si>
    <t>HT0115</t>
  </si>
  <si>
    <t>HT0151</t>
  </si>
  <si>
    <t>HT0323</t>
  </si>
  <si>
    <t>HT0623</t>
  </si>
  <si>
    <t>HT0134</t>
  </si>
  <si>
    <t>HT1025</t>
  </si>
  <si>
    <t>HT0551</t>
  </si>
  <si>
    <t>HT0933</t>
  </si>
  <si>
    <t>HT0912</t>
  </si>
  <si>
    <t>HT0543</t>
  </si>
  <si>
    <t>HT0751</t>
  </si>
  <si>
    <t>HT0614</t>
  </si>
  <si>
    <t>HT0213</t>
  </si>
  <si>
    <t>HT1022</t>
  </si>
  <si>
    <t>HT0921</t>
  </si>
  <si>
    <t>HT1014</t>
  </si>
  <si>
    <t>HT0443</t>
  </si>
  <si>
    <t>HT0512</t>
  </si>
  <si>
    <t>HT0612</t>
  </si>
  <si>
    <t>HT0423</t>
  </si>
  <si>
    <t>HT0344</t>
  </si>
  <si>
    <t>HT0112</t>
  </si>
  <si>
    <t>HT0722</t>
  </si>
  <si>
    <t>HT0123</t>
  </si>
  <si>
    <t>HT0233</t>
  </si>
  <si>
    <t>HT0441</t>
  </si>
  <si>
    <t>HT0111</t>
  </si>
  <si>
    <t>HT0752</t>
  </si>
  <si>
    <t>HT0118</t>
  </si>
  <si>
    <t>type_produits</t>
  </si>
  <si>
    <t xml:space="preserve">Nourriture </t>
  </si>
  <si>
    <t>aucun</t>
  </si>
  <si>
    <t>type_payment</t>
  </si>
  <si>
    <t>gourde</t>
  </si>
  <si>
    <t>dollar</t>
  </si>
  <si>
    <t>En espèces (Dollar)</t>
  </si>
  <si>
    <t>mobile</t>
  </si>
  <si>
    <t>Paiement mobile (téléphone)</t>
  </si>
  <si>
    <t>credite</t>
  </si>
  <si>
    <t>À crédit</t>
  </si>
  <si>
    <t>coupon</t>
  </si>
  <si>
    <t>Coupon</t>
  </si>
  <si>
    <t>changement_commercants</t>
  </si>
  <si>
    <t>non</t>
  </si>
  <si>
    <t>plus</t>
  </si>
  <si>
    <t>mois</t>
  </si>
  <si>
    <t>clients</t>
  </si>
  <si>
    <t>30_100</t>
  </si>
  <si>
    <t>articles_food</t>
  </si>
  <si>
    <t>farine_ble</t>
  </si>
  <si>
    <t>riz</t>
  </si>
  <si>
    <t xml:space="preserve">Riz </t>
  </si>
  <si>
    <t>mais</t>
  </si>
  <si>
    <t xml:space="preserve">Maïs </t>
  </si>
  <si>
    <t>sucre</t>
  </si>
  <si>
    <t>haricot_noir</t>
  </si>
  <si>
    <t>haricot_rouge</t>
  </si>
  <si>
    <t>huile</t>
  </si>
  <si>
    <t>article_food</t>
  </si>
  <si>
    <t>la farine de blé en kg ou en marmite</t>
  </si>
  <si>
    <t>le riz en kg ou en marmite</t>
  </si>
  <si>
    <t>le maïs en kg ou en marmite</t>
  </si>
  <si>
    <t>le sucre en kg ou en marmite</t>
  </si>
  <si>
    <t>l'haricot noir en kg ou en marmite</t>
  </si>
  <si>
    <t>l'haricot rouge en kg ou en marmite</t>
  </si>
  <si>
    <t>l'huile végétale en litre</t>
  </si>
  <si>
    <t xml:space="preserve"> kg_marmite</t>
  </si>
  <si>
    <t>Kilogramme (kg)</t>
  </si>
  <si>
    <t>marmite</t>
  </si>
  <si>
    <t>unite_poids</t>
  </si>
  <si>
    <r>
      <t>Kilogrammes (kg)</t>
    </r>
    <r>
      <rPr>
        <sz val="12"/>
        <color theme="1"/>
        <rFont val="Calibri"/>
        <family val="2"/>
        <scheme val="minor"/>
      </rPr>
      <t xml:space="preserve"> </t>
    </r>
  </si>
  <si>
    <t>g</t>
  </si>
  <si>
    <t>Grammes (g)</t>
  </si>
  <si>
    <t>oz</t>
  </si>
  <si>
    <t>Onces (oz)</t>
  </si>
  <si>
    <t>unite_volume</t>
  </si>
  <si>
    <t>oui_non_unite_nourriture</t>
  </si>
  <si>
    <t>oui_kg</t>
  </si>
  <si>
    <t>Oui, en kg</t>
  </si>
  <si>
    <t>Oui, en marmite</t>
  </si>
  <si>
    <t>Oui en kg et en marmite</t>
  </si>
  <si>
    <t>Non, en une autre unité</t>
  </si>
  <si>
    <t>articles_eha</t>
  </si>
  <si>
    <t>Brosse à dent</t>
  </si>
  <si>
    <t>Dentifrice</t>
  </si>
  <si>
    <t>Papier toilette</t>
  </si>
  <si>
    <t>eau_traite</t>
  </si>
  <si>
    <t>Chlore liquide (nettoyage)</t>
  </si>
  <si>
    <r>
      <t>Savon pour se laver</t>
    </r>
    <r>
      <rPr>
        <sz val="10"/>
        <color indexed="63"/>
        <rFont val="Arial Narrow"/>
        <family val="2"/>
      </rPr>
      <t xml:space="preserve"> </t>
    </r>
  </si>
  <si>
    <t>raison_pasdispo_nourriture</t>
  </si>
  <si>
    <t>taux_echange</t>
  </si>
  <si>
    <t>insecu_ville</t>
  </si>
  <si>
    <t>Insécurité en ville</t>
  </si>
  <si>
    <t>insecu_route</t>
  </si>
  <si>
    <t xml:space="preserve">Insécurité sur les routes </t>
  </si>
  <si>
    <t>mauvais_routes</t>
  </si>
  <si>
    <t>Mauvais état des routes</t>
  </si>
  <si>
    <t>prix_transport</t>
  </si>
  <si>
    <t>Le prix du transport a augmenté</t>
  </si>
  <si>
    <t>route_ferme</t>
  </si>
  <si>
    <t>La route a été fermée</t>
  </si>
  <si>
    <t>port_ferme</t>
  </si>
  <si>
    <t>Le port a été fermé</t>
  </si>
  <si>
    <t>pas_transport</t>
  </si>
  <si>
    <t xml:space="preserve">Absence de moyen de transport </t>
  </si>
  <si>
    <t>catastrophe</t>
  </si>
  <si>
    <t>A cause d’une catastrophe naturelle</t>
  </si>
  <si>
    <t>pas_saison</t>
  </si>
  <si>
    <t>Ce n'est pas un article de saison</t>
  </si>
  <si>
    <t>trop_cher</t>
  </si>
  <si>
    <t>stockage</t>
  </si>
  <si>
    <t>Problème de stockage</t>
  </si>
  <si>
    <t>indisponible_f</t>
  </si>
  <si>
    <t>relation_f</t>
  </si>
  <si>
    <t xml:space="preserve">Mauvaise relation avec les fournisseurs </t>
  </si>
  <si>
    <t>pas_voulu</t>
  </si>
  <si>
    <t xml:space="preserve">Je n'ai pas souhaité faire un réapprovisionnement </t>
  </si>
  <si>
    <t>raison_pasdispo_eha</t>
  </si>
  <si>
    <t>oui_non_nsnr</t>
  </si>
  <si>
    <t>oui</t>
  </si>
  <si>
    <t>unite_food</t>
  </si>
  <si>
    <t>1 Kilogramme (kg)</t>
  </si>
  <si>
    <t>lt</t>
  </si>
  <si>
    <t>1 Litre (lt)</t>
  </si>
  <si>
    <t>1 Gallon</t>
  </si>
  <si>
    <t>piece</t>
  </si>
  <si>
    <t>1 Pièce</t>
  </si>
  <si>
    <t>oui_non</t>
  </si>
  <si>
    <t>article_wash</t>
  </si>
  <si>
    <t>Savon lessive (1 barre)</t>
  </si>
  <si>
    <t>brosse à dent (1 pièce)</t>
  </si>
  <si>
    <t>chlore</t>
  </si>
  <si>
    <t>Chlore liquide (nettoyage) (1 lt)</t>
  </si>
  <si>
    <t>perception</t>
  </si>
  <si>
    <t>Non, je ne pense pas qu'il va avoir une variation dans les prix</t>
  </si>
  <si>
    <t>monte</t>
  </si>
  <si>
    <t>Oui, les prix vont monter</t>
  </si>
  <si>
    <t>descendu</t>
  </si>
  <si>
    <t>Oui, les prix vont baisser</t>
  </si>
  <si>
    <t>essence</t>
  </si>
  <si>
    <t>Le prix de l’essence est descendu</t>
  </si>
  <si>
    <t>securite_transport</t>
  </si>
  <si>
    <t>La sécurité sur les transports s’est améliorée</t>
  </si>
  <si>
    <t>securite_route</t>
  </si>
  <si>
    <t>La sécurité dans la ville s’est améliorée</t>
  </si>
  <si>
    <t>importations</t>
  </si>
  <si>
    <t>Les importations ont augmenté</t>
  </si>
  <si>
    <t>J’ai plus de capacité de stockage</t>
  </si>
  <si>
    <t>autre_fournis</t>
  </si>
  <si>
    <t>J’ai changé de fournisseurs</t>
  </si>
  <si>
    <t>dept</t>
  </si>
  <si>
    <t>HT01</t>
  </si>
  <si>
    <t>HT07</t>
  </si>
  <si>
    <t>HT02</t>
  </si>
  <si>
    <t>HT10</t>
  </si>
  <si>
    <t>HT06</t>
  </si>
  <si>
    <t>HT08</t>
  </si>
  <si>
    <t>Grande'Anse</t>
  </si>
  <si>
    <t>HT03</t>
  </si>
  <si>
    <t>HT05</t>
  </si>
  <si>
    <t>HT09</t>
  </si>
  <si>
    <t>HT04</t>
  </si>
  <si>
    <t>Nord-Est</t>
  </si>
  <si>
    <t>Aquin</t>
  </si>
  <si>
    <t>Cerca La Source</t>
  </si>
  <si>
    <t>Moron</t>
  </si>
  <si>
    <t>Abricots</t>
  </si>
  <si>
    <t>Ranquitte</t>
  </si>
  <si>
    <t>Arnaud</t>
  </si>
  <si>
    <t>Anse-à-Veau</t>
  </si>
  <si>
    <t>Belle Anse</t>
  </si>
  <si>
    <t>Pilate</t>
  </si>
  <si>
    <t>Port-Salut</t>
  </si>
  <si>
    <t>Dame Marie</t>
  </si>
  <si>
    <t>Petite Rivière de l'Artibonite</t>
  </si>
  <si>
    <t>Anse-à-Foleur</t>
  </si>
  <si>
    <t>Ferrier</t>
  </si>
  <si>
    <t>Jérémie</t>
  </si>
  <si>
    <t>Roche à Bâteau</t>
  </si>
  <si>
    <t>Beaumont</t>
  </si>
  <si>
    <t>Pestel</t>
  </si>
  <si>
    <t>Tiburon</t>
  </si>
  <si>
    <t>Carice</t>
  </si>
  <si>
    <t>Saint-Raphaël</t>
  </si>
  <si>
    <t>Bahon</t>
  </si>
  <si>
    <t>Anse-à-Pître</t>
  </si>
  <si>
    <t>Gros Morne</t>
  </si>
  <si>
    <t>Arcahaie</t>
  </si>
  <si>
    <t>Cabaret</t>
  </si>
  <si>
    <t>Torbeck</t>
  </si>
  <si>
    <t>Dondon</t>
  </si>
  <si>
    <t>Thomonde</t>
  </si>
  <si>
    <t>Acul du Nord</t>
  </si>
  <si>
    <t>Saut d'Eau</t>
  </si>
  <si>
    <t>Capotille</t>
  </si>
  <si>
    <t>Roseaux</t>
  </si>
  <si>
    <t>Caracol</t>
  </si>
  <si>
    <t>Baie de Henne</t>
  </si>
  <si>
    <t>Grand Gosier</t>
  </si>
  <si>
    <t>Côteaux</t>
  </si>
  <si>
    <t>Marigot</t>
  </si>
  <si>
    <t>Marmelade</t>
  </si>
  <si>
    <t>Môle Saint Nicolas</t>
  </si>
  <si>
    <t>Desdunes</t>
  </si>
  <si>
    <t>Port-Margot</t>
  </si>
  <si>
    <t>La Victoire</t>
  </si>
  <si>
    <t>Savanette</t>
  </si>
  <si>
    <t>Chambellan</t>
  </si>
  <si>
    <t>Saint-Marc</t>
  </si>
  <si>
    <t>Bonbon</t>
  </si>
  <si>
    <t>Terre Neuve</t>
  </si>
  <si>
    <t>Fort-Liberté</t>
  </si>
  <si>
    <t>Corail</t>
  </si>
  <si>
    <t>Terrier Rouge</t>
  </si>
  <si>
    <t>Petite Rivière de Nippes</t>
  </si>
  <si>
    <t>Fonds-Verrettes</t>
  </si>
  <si>
    <t>Chantal</t>
  </si>
  <si>
    <t>Sainte Suzanne</t>
  </si>
  <si>
    <t>Ganthier</t>
  </si>
  <si>
    <t>Trou du Nord</t>
  </si>
  <si>
    <t>Bas Limbé</t>
  </si>
  <si>
    <t>Plaisance</t>
  </si>
  <si>
    <t>Grand-Boucan</t>
  </si>
  <si>
    <t>Saint Louis du Sud</t>
  </si>
  <si>
    <t>Grande Riviere Du Nord</t>
  </si>
  <si>
    <t>Thomazeau</t>
  </si>
  <si>
    <t>Anse d'Hainault</t>
  </si>
  <si>
    <t>Côtes de Fer</t>
  </si>
  <si>
    <t>Perches</t>
  </si>
  <si>
    <t>Limbé</t>
  </si>
  <si>
    <t>Ouanaminthe</t>
  </si>
  <si>
    <t>Île à Vache</t>
  </si>
  <si>
    <t>Hinche</t>
  </si>
  <si>
    <t>Anse Rouge</t>
  </si>
  <si>
    <t>L'Asile</t>
  </si>
  <si>
    <t>Pointe à Raquette</t>
  </si>
  <si>
    <t>La Vallée</t>
  </si>
  <si>
    <t>Jean Rabel</t>
  </si>
  <si>
    <t>Arniquet</t>
  </si>
  <si>
    <t>Camp-Perrin</t>
  </si>
  <si>
    <t>Verrettes</t>
  </si>
  <si>
    <t>Maniche</t>
  </si>
  <si>
    <t>Borgne</t>
  </si>
  <si>
    <t>La Chapelle</t>
  </si>
  <si>
    <t>Les Irois</t>
  </si>
  <si>
    <t>Thomassique</t>
  </si>
  <si>
    <t>Pétion-Ville</t>
  </si>
  <si>
    <t>Gressier</t>
  </si>
  <si>
    <t>Plaine du Nord</t>
  </si>
  <si>
    <t>Kenscoff</t>
  </si>
  <si>
    <t>Anse à Galets</t>
  </si>
  <si>
    <t>Milot</t>
  </si>
  <si>
    <t>Lascahobas</t>
  </si>
  <si>
    <t>Boucan Carré</t>
  </si>
  <si>
    <t>Cornillon / Grand Bois</t>
  </si>
  <si>
    <t>Plaisance du Sud</t>
  </si>
  <si>
    <t>Saint-Michel de l'Attalaye</t>
  </si>
  <si>
    <t>Bombardopolis</t>
  </si>
  <si>
    <t>La Tortue</t>
  </si>
  <si>
    <t>Grande Saline</t>
  </si>
  <si>
    <t>Chardonnières</t>
  </si>
  <si>
    <t>Cerca Carvajal</t>
  </si>
  <si>
    <t>Cayes-Jacmel</t>
  </si>
  <si>
    <t>Petit Trou de Nippes</t>
  </si>
  <si>
    <t>Saint-Louis du Nord</t>
  </si>
  <si>
    <t>Paillant</t>
  </si>
  <si>
    <t>Mombin Crochu</t>
  </si>
  <si>
    <t>Ennery</t>
  </si>
  <si>
    <t>Maïssade</t>
  </si>
  <si>
    <t>Mont-Organisé</t>
  </si>
  <si>
    <t>Pignon</t>
  </si>
  <si>
    <t>Saint Jean du Sud</t>
  </si>
  <si>
    <t>Grand-Goâve</t>
  </si>
  <si>
    <t>Thiotte</t>
  </si>
  <si>
    <t>Vallières</t>
  </si>
  <si>
    <t>Les Anglais</t>
  </si>
  <si>
    <t>Dessalines</t>
  </si>
  <si>
    <t>section_communale</t>
  </si>
  <si>
    <t>HT0131-10</t>
  </si>
  <si>
    <t>10e Section des Orangers</t>
  </si>
  <si>
    <t>HT0122-10</t>
  </si>
  <si>
    <t>10e Section des Palmes</t>
  </si>
  <si>
    <t>HT0121-10</t>
  </si>
  <si>
    <t>10e Section Fond d'Oie</t>
  </si>
  <si>
    <t>HT0731-10</t>
  </si>
  <si>
    <t>10e Section Guirand</t>
  </si>
  <si>
    <t>HT0211-10</t>
  </si>
  <si>
    <t>10e Section La Vanneau</t>
  </si>
  <si>
    <t>HT0113-10</t>
  </si>
  <si>
    <t>10e Section Thor</t>
  </si>
  <si>
    <t>HT0121-11</t>
  </si>
  <si>
    <t>11e Section Gros Morne</t>
  </si>
  <si>
    <t>HT0211-11</t>
  </si>
  <si>
    <t>11e Section La Montagne</t>
  </si>
  <si>
    <t>HT0122-11</t>
  </si>
  <si>
    <t>11e Section Ravine Sèche</t>
  </si>
  <si>
    <t>HT0113-11</t>
  </si>
  <si>
    <t>11e Section Rivière Froide</t>
  </si>
  <si>
    <t>HT0121-12</t>
  </si>
  <si>
    <t>12e Section Cormiers</t>
  </si>
  <si>
    <t>HT0122-12</t>
  </si>
  <si>
    <t>12e Section des Fourques</t>
  </si>
  <si>
    <t>HT0113-12</t>
  </si>
  <si>
    <t>12e Section Malanga</t>
  </si>
  <si>
    <t>HT0113-13</t>
  </si>
  <si>
    <t>13e Section Corail Thor</t>
  </si>
  <si>
    <t>HT0121-13</t>
  </si>
  <si>
    <t>13e Section Petit Harpon</t>
  </si>
  <si>
    <t>HT1013-01</t>
  </si>
  <si>
    <t>1er Section Bouzi</t>
  </si>
  <si>
    <t>HT0641-01</t>
  </si>
  <si>
    <t>1re Section Acaj ou Brûle No 1</t>
  </si>
  <si>
    <t>HT0814-01</t>
  </si>
  <si>
    <t>1re Section Anote ou 1re Tapion</t>
  </si>
  <si>
    <t>HT0812-01</t>
  </si>
  <si>
    <t>1re Section Anse du Clerc</t>
  </si>
  <si>
    <t>HT0343-01</t>
  </si>
  <si>
    <t>1re Section Bac à Soude</t>
  </si>
  <si>
    <t>HT1024-01</t>
  </si>
  <si>
    <t>1re Section Baconnois-Barreau</t>
  </si>
  <si>
    <t>HT1021-01</t>
  </si>
  <si>
    <t>1re Section Baconnois-Grand-Fond</t>
  </si>
  <si>
    <t>HT0231-01</t>
  </si>
  <si>
    <t>1re Section Bais d'Orange</t>
  </si>
  <si>
    <t>HT0372-01</t>
  </si>
  <si>
    <t>1re Section Ballon</t>
  </si>
  <si>
    <t>HT0311-01</t>
  </si>
  <si>
    <t>1re Section Bande du Nord</t>
  </si>
  <si>
    <t>HT0721-01</t>
  </si>
  <si>
    <t>1re Section Barbois</t>
  </si>
  <si>
    <t>HT0822-01</t>
  </si>
  <si>
    <t>1re Section Bariadelle</t>
  </si>
  <si>
    <t>HT0211-01</t>
  </si>
  <si>
    <t>1re Section Bas Cap Rouge</t>
  </si>
  <si>
    <t>HT0542-01</t>
  </si>
  <si>
    <t>1re Section Bas Coursin I</t>
  </si>
  <si>
    <t>HT0922-01</t>
  </si>
  <si>
    <t>1re Section Bas de Sainte Anne</t>
  </si>
  <si>
    <t>HT0412-01</t>
  </si>
  <si>
    <t>1re Section Bas Maribahoux</t>
  </si>
  <si>
    <t>HT0312-01</t>
  </si>
  <si>
    <t>1re Section Basse Plaine</t>
  </si>
  <si>
    <t>HT0313-01</t>
  </si>
  <si>
    <t>HT0811-01</t>
  </si>
  <si>
    <t>1re Section Basse Voldrogue</t>
  </si>
  <si>
    <t>HT0911-01</t>
  </si>
  <si>
    <t>1re Section Baudin</t>
  </si>
  <si>
    <t>HT0743-01</t>
  </si>
  <si>
    <t>1re Section Beaulieu</t>
  </si>
  <si>
    <t>HT0833-01</t>
  </si>
  <si>
    <t>1re Section Beaumont</t>
  </si>
  <si>
    <t>HT0834-01</t>
  </si>
  <si>
    <t>1re Section Bernagousse</t>
  </si>
  <si>
    <t>HT0122-01</t>
  </si>
  <si>
    <t>1re Section Bino</t>
  </si>
  <si>
    <t>HT0753-01</t>
  </si>
  <si>
    <t>1re Section Blactote</t>
  </si>
  <si>
    <t>HT0733-01</t>
  </si>
  <si>
    <t>1re Section Boileau</t>
  </si>
  <si>
    <t>HT0442-01</t>
  </si>
  <si>
    <t>1re Section Bois Camelle</t>
  </si>
  <si>
    <t>HT0341-01</t>
  </si>
  <si>
    <t>1re Section Bois Neuf</t>
  </si>
  <si>
    <t>HT0332-01</t>
  </si>
  <si>
    <t>1re Section Bois Pin</t>
  </si>
  <si>
    <t>HT0234-01</t>
  </si>
  <si>
    <t>1re Section Boucan Guillaume</t>
  </si>
  <si>
    <t>HT0521-01</t>
  </si>
  <si>
    <t>1re Section Boucan Richard</t>
  </si>
  <si>
    <t>HT0141-01</t>
  </si>
  <si>
    <t>1re Section Boucassin</t>
  </si>
  <si>
    <t>HT0142-01</t>
  </si>
  <si>
    <t>HT0711-01</t>
  </si>
  <si>
    <t>1re Section Bourdet</t>
  </si>
  <si>
    <t>HT0712-01</t>
  </si>
  <si>
    <t>1re Section Boury</t>
  </si>
  <si>
    <t>HT0221-01</t>
  </si>
  <si>
    <t>1re Section Bresilienne</t>
  </si>
  <si>
    <t>HT0342-01</t>
  </si>
  <si>
    <t>1re Section Brostage</t>
  </si>
  <si>
    <t>HT0613-01</t>
  </si>
  <si>
    <t>1re Section Cabral</t>
  </si>
  <si>
    <t>HT0321-01</t>
  </si>
  <si>
    <t>1re Section Camp-Louise</t>
  </si>
  <si>
    <t>HT0622-01</t>
  </si>
  <si>
    <t>1re Section Canot ou Rivière Canot</t>
  </si>
  <si>
    <t>HT0422-01</t>
  </si>
  <si>
    <t>1re Section Capotille</t>
  </si>
  <si>
    <t>HT0832-01</t>
  </si>
  <si>
    <t>1re Section Carrefour Charles ou Jacqui</t>
  </si>
  <si>
    <t>HT1011-01</t>
  </si>
  <si>
    <t>1re Section Chalon</t>
  </si>
  <si>
    <t>HT0434-01</t>
  </si>
  <si>
    <t>1re Section Champin</t>
  </si>
  <si>
    <t>HT0914-01</t>
  </si>
  <si>
    <t>1re Section Chansolme</t>
  </si>
  <si>
    <t>HT0932-01</t>
  </si>
  <si>
    <t>1re Section Citerne Remy</t>
  </si>
  <si>
    <t>HT0232-01</t>
  </si>
  <si>
    <t>1re Section Colline des Chênes ou Bodarie</t>
  </si>
  <si>
    <t>HT0741-01</t>
  </si>
  <si>
    <t>1re Section Conde</t>
  </si>
  <si>
    <t>HT0212-01</t>
  </si>
  <si>
    <t>1re Section Corail Soult</t>
  </si>
  <si>
    <t>HT0552-01</t>
  </si>
  <si>
    <t>1re Section Crête à Pins</t>
  </si>
  <si>
    <t>HT0931-01</t>
  </si>
  <si>
    <t>1re Section de Cotes de Fer</t>
  </si>
  <si>
    <t>HT0544-01</t>
  </si>
  <si>
    <t>1re Section de Desdunes</t>
  </si>
  <si>
    <t>HT0352-01</t>
  </si>
  <si>
    <t>1re Section de Grande Plaine</t>
  </si>
  <si>
    <t>HT0345-01</t>
  </si>
  <si>
    <t>1re Section de la Victoire</t>
  </si>
  <si>
    <t>HT0633-01</t>
  </si>
  <si>
    <t>1re Section de Savanette (Colombier)</t>
  </si>
  <si>
    <t>HT0815-01</t>
  </si>
  <si>
    <t>1re Section Dejean</t>
  </si>
  <si>
    <t>HT0531-01</t>
  </si>
  <si>
    <t>1re Section Deluge</t>
  </si>
  <si>
    <t>HT0117-02</t>
  </si>
  <si>
    <t>1re Section des Varreux</t>
  </si>
  <si>
    <t>HT0131-01</t>
  </si>
  <si>
    <t>HT0813-01</t>
  </si>
  <si>
    <t>1re Section Desormeau ou Bonbon</t>
  </si>
  <si>
    <t>HT0121-01</t>
  </si>
  <si>
    <t>1re Section Dessources</t>
  </si>
  <si>
    <t>HT0522-01</t>
  </si>
  <si>
    <t>1re Section Doland</t>
  </si>
  <si>
    <t>HT0411-01</t>
  </si>
  <si>
    <t>1re Section Dumas</t>
  </si>
  <si>
    <t>HT0831-01</t>
  </si>
  <si>
    <t>1re Section Duquillon</t>
  </si>
  <si>
    <t>HT0433-01</t>
  </si>
  <si>
    <t>1re Section Fond Blanc</t>
  </si>
  <si>
    <t>HT1012-01</t>
  </si>
  <si>
    <t>1re Section Fond des Lianes</t>
  </si>
  <si>
    <t>HT0135-01</t>
  </si>
  <si>
    <t>1re Section Fonds-Verrettes</t>
  </si>
  <si>
    <t>HT0713-01</t>
  </si>
  <si>
    <t>1re Section Fonds Palmiste</t>
  </si>
  <si>
    <t>HT0432-01</t>
  </si>
  <si>
    <t>1re Section Foulon</t>
  </si>
  <si>
    <t>HT0133-01</t>
  </si>
  <si>
    <t>1re Section Galette Chambon</t>
  </si>
  <si>
    <t>HT0431-01</t>
  </si>
  <si>
    <t>1re Section Garcin</t>
  </si>
  <si>
    <t>HT0362-01</t>
  </si>
  <si>
    <t>1re Section Garde Champètre (Bas Limbe)</t>
  </si>
  <si>
    <t>HT0621-01</t>
  </si>
  <si>
    <t>1re Section Gascogne</t>
  </si>
  <si>
    <t>HT1031-01</t>
  </si>
  <si>
    <t>1re Section Gerin ou Mouton</t>
  </si>
  <si>
    <t>HT0371-01</t>
  </si>
  <si>
    <t>1re Section Gobert ou Colline Gobert</t>
  </si>
  <si>
    <t>HT1032-01</t>
  </si>
  <si>
    <t>1re Section Grand-Boucan</t>
  </si>
  <si>
    <t>HT0732-01</t>
  </si>
  <si>
    <t>1re Section Grand Fonds</t>
  </si>
  <si>
    <t>HT0331-01</t>
  </si>
  <si>
    <t>1re Section Grand Gilles</t>
  </si>
  <si>
    <t>HT0132-01</t>
  </si>
  <si>
    <t>1re Section Grande Plaine</t>
  </si>
  <si>
    <t>HT0821-01</t>
  </si>
  <si>
    <t>1re Section Grandoit</t>
  </si>
  <si>
    <t>HT0222-01</t>
  </si>
  <si>
    <t>1re Section Gris Gris</t>
  </si>
  <si>
    <t>HT0413-01</t>
  </si>
  <si>
    <t>1re Section Haut des Perches</t>
  </si>
  <si>
    <t>HT0361-01</t>
  </si>
  <si>
    <t>1re Section Haut Limbe ou Acul Jeannot</t>
  </si>
  <si>
    <t>HT0421-01</t>
  </si>
  <si>
    <t>1re Section Haut Maribahoux</t>
  </si>
  <si>
    <t>HT0716-01</t>
  </si>
  <si>
    <t>1re Section Île à Vache</t>
  </si>
  <si>
    <t>HT0611-01</t>
  </si>
  <si>
    <t>1re Section Juanaria</t>
  </si>
  <si>
    <t>HT0523-01</t>
  </si>
  <si>
    <t>1re Section l'Arbre</t>
  </si>
  <si>
    <t>HT1023-03</t>
  </si>
  <si>
    <t>1re Section l'Asile ou Nan Paul</t>
  </si>
  <si>
    <t>HT0513-01</t>
  </si>
  <si>
    <t>1re Section La Croix Perisse</t>
  </si>
  <si>
    <t>HT0913-01</t>
  </si>
  <si>
    <t>1re Section La Plate</t>
  </si>
  <si>
    <t>HT0152-02</t>
  </si>
  <si>
    <t>1re Section la Source</t>
  </si>
  <si>
    <t>HT0214-01</t>
  </si>
  <si>
    <t>1re Section La Vallee de Jacmel ou Muzac</t>
  </si>
  <si>
    <t>HT0934-01</t>
  </si>
  <si>
    <t>1re Section Lacoma</t>
  </si>
  <si>
    <t>HT0723-01</t>
  </si>
  <si>
    <t>1re Section Lazarre</t>
  </si>
  <si>
    <t>HT0714-01</t>
  </si>
  <si>
    <t>1re Section Levy Mersan</t>
  </si>
  <si>
    <t>HT0532-01</t>
  </si>
  <si>
    <t>1re Section Liancourt</t>
  </si>
  <si>
    <t>HT0731-01</t>
  </si>
  <si>
    <t>1re Section Macéan</t>
  </si>
  <si>
    <t>HT0715-01</t>
  </si>
  <si>
    <t>1re Section Maniche</t>
  </si>
  <si>
    <t>HT0351-01</t>
  </si>
  <si>
    <t>1re Section Margot</t>
  </si>
  <si>
    <t>HT0533-01</t>
  </si>
  <si>
    <t>1re Section Martineau</t>
  </si>
  <si>
    <t>HT0823-01</t>
  </si>
  <si>
    <t>1re Section Matador (Jorgue)</t>
  </si>
  <si>
    <t>HT0642-01</t>
  </si>
  <si>
    <t>1re Section Matelgate</t>
  </si>
  <si>
    <t>HT0114-01</t>
  </si>
  <si>
    <t>1re Section Montagne Noire</t>
  </si>
  <si>
    <t>HT0116-01</t>
  </si>
  <si>
    <t>1re Section Morne à Bateau</t>
  </si>
  <si>
    <t>HT0113-01</t>
  </si>
  <si>
    <t>1re Section Morne Chandelle</t>
  </si>
  <si>
    <t>HT0322-01</t>
  </si>
  <si>
    <t>1re Section Morne Rouge</t>
  </si>
  <si>
    <t>HT0115-01</t>
  </si>
  <si>
    <t>1re Section Nouvelle Touraine</t>
  </si>
  <si>
    <t>HT0151-01</t>
  </si>
  <si>
    <t>1re Section Palma</t>
  </si>
  <si>
    <t>HT0742-01</t>
  </si>
  <si>
    <t>1re Section Paricot</t>
  </si>
  <si>
    <t>HT0323-01</t>
  </si>
  <si>
    <t>1re Section Perches-de-Bonnet</t>
  </si>
  <si>
    <t>HT0631-01</t>
  </si>
  <si>
    <t>1re Section Petit Fond</t>
  </si>
  <si>
    <t>HT0623-01</t>
  </si>
  <si>
    <t>1re Section Petite Montagne</t>
  </si>
  <si>
    <t>HT0134-01</t>
  </si>
  <si>
    <t>1re Section Plaine Céleste</t>
  </si>
  <si>
    <t>HT1025-01</t>
  </si>
  <si>
    <t>1re Section Plaisance du Sud (ou ti François)</t>
  </si>
  <si>
    <t>HT0551-01</t>
  </si>
  <si>
    <t>1re Section Platana</t>
  </si>
  <si>
    <t>HT0933-01</t>
  </si>
  <si>
    <t>1re Section Plate Forme</t>
  </si>
  <si>
    <t>HT0912-01</t>
  </si>
  <si>
    <t>1re Section Pointe des Oiseaux</t>
  </si>
  <si>
    <t>HT0511-01</t>
  </si>
  <si>
    <t>1re Section Pont Tamarin</t>
  </si>
  <si>
    <t>HT0543-01</t>
  </si>
  <si>
    <t>1re Section Poteneau</t>
  </si>
  <si>
    <t>HT0751-01</t>
  </si>
  <si>
    <t>1re Section Randel</t>
  </si>
  <si>
    <t>HT0614-01</t>
  </si>
  <si>
    <t>1re Section Rang</t>
  </si>
  <si>
    <t>HT0213-01</t>
  </si>
  <si>
    <t>1re Section Ravine Normande</t>
  </si>
  <si>
    <t>HT1022-01</t>
  </si>
  <si>
    <t>1re Section Raymond</t>
  </si>
  <si>
    <t>HT0632-01</t>
  </si>
  <si>
    <t>1re Section Renthe Mathe</t>
  </si>
  <si>
    <t>HT0921-01</t>
  </si>
  <si>
    <t>1re Section Rivière des Nègres</t>
  </si>
  <si>
    <t>HT1014-01</t>
  </si>
  <si>
    <t>1re Section Salagnac</t>
  </si>
  <si>
    <t>HT0443-01</t>
  </si>
  <si>
    <t>1re Section Sans Souci</t>
  </si>
  <si>
    <t>HT0512-01</t>
  </si>
  <si>
    <t>1re Section Savane Carree</t>
  </si>
  <si>
    <t>HT0612-01</t>
  </si>
  <si>
    <t>1re Section Savane Grande</t>
  </si>
  <si>
    <t>HT0423-01</t>
  </si>
  <si>
    <t>1re Section Savanette</t>
  </si>
  <si>
    <t>HT0344-01</t>
  </si>
  <si>
    <t>1re Section Savannette</t>
  </si>
  <si>
    <t>HT0112-01</t>
  </si>
  <si>
    <t>1re Section St Martin</t>
  </si>
  <si>
    <t>HT0722-01</t>
  </si>
  <si>
    <t>1re Section Tapion</t>
  </si>
  <si>
    <t>HT0123-01</t>
  </si>
  <si>
    <t>1re Section Tête-à-Boeuf</t>
  </si>
  <si>
    <t>HT0233-01</t>
  </si>
  <si>
    <t>1re Section Thiotte</t>
  </si>
  <si>
    <t>HT0441-01</t>
  </si>
  <si>
    <t>1re Section Trois Palmistes</t>
  </si>
  <si>
    <t>HT0111-01</t>
  </si>
  <si>
    <t>1re Section Turgeau</t>
  </si>
  <si>
    <t>HT0752-01</t>
  </si>
  <si>
    <t>1re Section Verone</t>
  </si>
  <si>
    <t>HT0541-01</t>
  </si>
  <si>
    <t>1re Section Villars</t>
  </si>
  <si>
    <t>HT0641-02</t>
  </si>
  <si>
    <t>2e Section Acaj ou Brûle No 1</t>
  </si>
  <si>
    <t>HT0421-02</t>
  </si>
  <si>
    <t>2e Section Acul des Pins</t>
  </si>
  <si>
    <t>HT0723-02</t>
  </si>
  <si>
    <t>2e Section Anse à Drick</t>
  </si>
  <si>
    <t>HT1025-02</t>
  </si>
  <si>
    <t>2e Section Anse aux Pins</t>
  </si>
  <si>
    <t>HT0114-02</t>
  </si>
  <si>
    <t>2e Section Aux Cadets</t>
  </si>
  <si>
    <t>HT0732-02</t>
  </si>
  <si>
    <t>2e Section Baie Dumesle</t>
  </si>
  <si>
    <t>HT0332-02</t>
  </si>
  <si>
    <t>2e Section Bailly ou Bailla</t>
  </si>
  <si>
    <t>HT0742-02</t>
  </si>
  <si>
    <t>2e Section Balais</t>
  </si>
  <si>
    <t>HT0133-02</t>
  </si>
  <si>
    <t>2e Section Balan</t>
  </si>
  <si>
    <t>HT0812-02</t>
  </si>
  <si>
    <t>2e Section Balisiers</t>
  </si>
  <si>
    <t>HT1024-02</t>
  </si>
  <si>
    <t>2e Section Baquet</t>
  </si>
  <si>
    <t>HT0542-02</t>
  </si>
  <si>
    <t>2e Section Bas Coursin II</t>
  </si>
  <si>
    <t>HT0321-02</t>
  </si>
  <si>
    <t>2e Section Bas de l'Acul (Basse Plaine)</t>
  </si>
  <si>
    <t>HT0413-02</t>
  </si>
  <si>
    <t>2e Section Bas des Perches</t>
  </si>
  <si>
    <t>HT0352-02</t>
  </si>
  <si>
    <t>2e Section Bas Petit Borgne</t>
  </si>
  <si>
    <t>HT0322-02</t>
  </si>
  <si>
    <t>2e Section Basse Plaine</t>
  </si>
  <si>
    <t>HT0511-02</t>
  </si>
  <si>
    <t>2e Section Bassin</t>
  </si>
  <si>
    <t>HT0342-02</t>
  </si>
  <si>
    <t>2e Section Bassin Caïman</t>
  </si>
  <si>
    <t>HT0552-02</t>
  </si>
  <si>
    <t>2e Section Bassin ou Billier</t>
  </si>
  <si>
    <t>HT0372-02</t>
  </si>
  <si>
    <t>2e Section Baudin</t>
  </si>
  <si>
    <t>HT0411-02</t>
  </si>
  <si>
    <t>2e Section Bayaha</t>
  </si>
  <si>
    <t>HT0823-02</t>
  </si>
  <si>
    <t>2e Section Belair</t>
  </si>
  <si>
    <t>HT0532-02</t>
  </si>
  <si>
    <t>2e Section Belanger</t>
  </si>
  <si>
    <t>HT1011-02</t>
  </si>
  <si>
    <t>2e Section Belle Rivière</t>
  </si>
  <si>
    <t>HT0731-02</t>
  </si>
  <si>
    <t>2e Section Bellevue</t>
  </si>
  <si>
    <t>HT0712-02</t>
  </si>
  <si>
    <t>2e Section Berault</t>
  </si>
  <si>
    <t>HT1014-02</t>
  </si>
  <si>
    <t>2e Section Bezin II</t>
  </si>
  <si>
    <t>HT0432-02</t>
  </si>
  <si>
    <t>2e Section Bois Blanc</t>
  </si>
  <si>
    <t>HT0234-02</t>
  </si>
  <si>
    <t>2e Section Bois d'Orme</t>
  </si>
  <si>
    <t>HT0313-02</t>
  </si>
  <si>
    <t>2e Section Bois de Lance</t>
  </si>
  <si>
    <t>HT0343-02</t>
  </si>
  <si>
    <t>HT0443-02</t>
  </si>
  <si>
    <t>2e Section Bois Laurence</t>
  </si>
  <si>
    <t>HT0522-02</t>
  </si>
  <si>
    <t>2e Section Bois Neuf</t>
  </si>
  <si>
    <t>HT0531-02</t>
  </si>
  <si>
    <t>HT0423-02</t>
  </si>
  <si>
    <t>2e Section Bois Poux</t>
  </si>
  <si>
    <t>HT0115-02</t>
  </si>
  <si>
    <t>2e Section Bongars</t>
  </si>
  <si>
    <t>HT0323-02</t>
  </si>
  <si>
    <t>2e Section Bonnet à l'Evêque</t>
  </si>
  <si>
    <t>HT0533-02</t>
  </si>
  <si>
    <t>2e Section Bossous</t>
  </si>
  <si>
    <t>HT0815-02</t>
  </si>
  <si>
    <t>2e Section Boucan</t>
  </si>
  <si>
    <t>HT0623-02</t>
  </si>
  <si>
    <t>2e Section Boucan Carre</t>
  </si>
  <si>
    <t>HT0351-02</t>
  </si>
  <si>
    <t>2e Section Boucan Michel</t>
  </si>
  <si>
    <t>HT0142-02</t>
  </si>
  <si>
    <t>2e Section Boucassin</t>
  </si>
  <si>
    <t>HT0821-02</t>
  </si>
  <si>
    <t>2e Section Boudon</t>
  </si>
  <si>
    <t>HT0551-02</t>
  </si>
  <si>
    <t>2e Section Camathe</t>
  </si>
  <si>
    <t>HT0913-02</t>
  </si>
  <si>
    <t>2e Section Carreau Datty</t>
  </si>
  <si>
    <t>HT0361-02</t>
  </si>
  <si>
    <t>2e Section Chabotte</t>
  </si>
  <si>
    <t>HT0371-02</t>
  </si>
  <si>
    <t>2e Section Champagne</t>
  </si>
  <si>
    <t>HT0714-02</t>
  </si>
  <si>
    <t>2e Section Champlois</t>
  </si>
  <si>
    <t>HT1023-02</t>
  </si>
  <si>
    <t>2e Section Changeux (Quartier de Changeux)</t>
  </si>
  <si>
    <t>HT0833-02</t>
  </si>
  <si>
    <t>2e Section Chardonnette</t>
  </si>
  <si>
    <t>HT1012-02</t>
  </si>
  <si>
    <t>2e Section Cholette</t>
  </si>
  <si>
    <t>HT0822-02</t>
  </si>
  <si>
    <t>2e Section Dallier</t>
  </si>
  <si>
    <t>HT0722-02</t>
  </si>
  <si>
    <t>2e Section Debouchette</t>
  </si>
  <si>
    <t>HT0751-02</t>
  </si>
  <si>
    <t>2e Section Dejoie</t>
  </si>
  <si>
    <t>HT0122-02</t>
  </si>
  <si>
    <t>2e Section Delatre</t>
  </si>
  <si>
    <t>HT0921-02</t>
  </si>
  <si>
    <t>2e Section Derourvay</t>
  </si>
  <si>
    <t>HT0933-02</t>
  </si>
  <si>
    <t>2e Section des Forges</t>
  </si>
  <si>
    <t>HT0117-01</t>
  </si>
  <si>
    <t>2e Section des Varreux</t>
  </si>
  <si>
    <t>HT0131-02</t>
  </si>
  <si>
    <t>HT0741-02</t>
  </si>
  <si>
    <t>2e Section Despas</t>
  </si>
  <si>
    <t>HT0715-02</t>
  </si>
  <si>
    <t>2e Section Dory</t>
  </si>
  <si>
    <t>HT0932-02</t>
  </si>
  <si>
    <t>2e Section Dos d'Ane</t>
  </si>
  <si>
    <t>HT0721-02</t>
  </si>
  <si>
    <t>2e Section Dumont</t>
  </si>
  <si>
    <t>HT1032-02</t>
  </si>
  <si>
    <t>2e Section Eaux Basses</t>
  </si>
  <si>
    <t>HT0441-02</t>
  </si>
  <si>
    <t>2e Section Ecrevisse ou Grosse Roche</t>
  </si>
  <si>
    <t>HT0752-02</t>
  </si>
  <si>
    <t>2e Section Edelin</t>
  </si>
  <si>
    <t>HT0834-02</t>
  </si>
  <si>
    <t>2e Section Espère</t>
  </si>
  <si>
    <t>HT1013-02</t>
  </si>
  <si>
    <t>2e Section Fond-des-Nègres ou Morne Brice</t>
  </si>
  <si>
    <t>HT0832-02</t>
  </si>
  <si>
    <t>2e Section Fond Cochon ou Lopineau</t>
  </si>
  <si>
    <t>HT0831-02</t>
  </si>
  <si>
    <t>2e Section Fond d'Icaque</t>
  </si>
  <si>
    <t>HT0211-02</t>
  </si>
  <si>
    <t>2e Section Fond Melon (Selles)</t>
  </si>
  <si>
    <t>HT0213-04</t>
  </si>
  <si>
    <t>2e Section Fond Melon Michineau</t>
  </si>
  <si>
    <t>HT0141-02</t>
  </si>
  <si>
    <t>2e Section Fonds Baptiste</t>
  </si>
  <si>
    <t>HT0711-02</t>
  </si>
  <si>
    <t>2e Section Fonfrède</t>
  </si>
  <si>
    <t>HT0541-02</t>
  </si>
  <si>
    <t>2e Section Fosse Naboth ou Duvallon</t>
  </si>
  <si>
    <t>HT0213-02</t>
  </si>
  <si>
    <t>2e Section Gaillard</t>
  </si>
  <si>
    <t>HT0434-02</t>
  </si>
  <si>
    <t>2e Section Glaudine ou ""Jacquesil""</t>
  </si>
  <si>
    <t>HT0433-02</t>
  </si>
  <si>
    <t>2e Section Grand Bassin</t>
  </si>
  <si>
    <t>HT0152-03</t>
  </si>
  <si>
    <t>2e Section Grand Vide</t>
  </si>
  <si>
    <t>HT1021-02</t>
  </si>
  <si>
    <t>2e Section Grande-Rivière-Joly</t>
  </si>
  <si>
    <t>HT0132-02</t>
  </si>
  <si>
    <t>2e Section Grande Plaine</t>
  </si>
  <si>
    <t>HT0212-02</t>
  </si>
  <si>
    <t>2e Section Grande Rivière Fesles</t>
  </si>
  <si>
    <t>HT0934-02</t>
  </si>
  <si>
    <t>2e Section Guinaudee</t>
  </si>
  <si>
    <t>HT0311-02</t>
  </si>
  <si>
    <t>2e Section Haut du Cap</t>
  </si>
  <si>
    <t>HT0811-02</t>
  </si>
  <si>
    <t>2e Section Haute Voldrogue</t>
  </si>
  <si>
    <t>HT0631-02</t>
  </si>
  <si>
    <t>2e Section Juampas</t>
  </si>
  <si>
    <t>HT0344-02</t>
  </si>
  <si>
    <t>2e Section la Belle Mère</t>
  </si>
  <si>
    <t>HT0633-02</t>
  </si>
  <si>
    <t>2e Section la Haye</t>
  </si>
  <si>
    <t>HT0911-02</t>
  </si>
  <si>
    <t>2e Section la Pointe</t>
  </si>
  <si>
    <t>HT0622-02</t>
  </si>
  <si>
    <t>2e Section la Selle</t>
  </si>
  <si>
    <t>HT0214-02</t>
  </si>
  <si>
    <t>2e Section La Vallee de Bainet ou Ternier</t>
  </si>
  <si>
    <t>HT0222-02</t>
  </si>
  <si>
    <t>2e Section Labiche</t>
  </si>
  <si>
    <t>HT0422-02</t>
  </si>
  <si>
    <t>2e Section Lamine</t>
  </si>
  <si>
    <t>HT0642-02</t>
  </si>
  <si>
    <t>2e Section Lociane</t>
  </si>
  <si>
    <t>HT0231-02</t>
  </si>
  <si>
    <t>2e Section Mabriole</t>
  </si>
  <si>
    <t>HT0931-02</t>
  </si>
  <si>
    <t>2e Section Mare-Rouge</t>
  </si>
  <si>
    <t>HT0912-02</t>
  </si>
  <si>
    <t>2e Section Mare Rouge</t>
  </si>
  <si>
    <t>HT0611-02</t>
  </si>
  <si>
    <t>2e Section Marmont</t>
  </si>
  <si>
    <t>HT0733-02</t>
  </si>
  <si>
    <t>2e Section Martineau</t>
  </si>
  <si>
    <t>HT0341-02</t>
  </si>
  <si>
    <t>2e Section Mathurin</t>
  </si>
  <si>
    <t>HT0922-02</t>
  </si>
  <si>
    <t>2e Section Mayance</t>
  </si>
  <si>
    <t>HT0713-02</t>
  </si>
  <si>
    <t>2e Section Melonière</t>
  </si>
  <si>
    <t>HT0116-02</t>
  </si>
  <si>
    <t>2e Section Morne Chandelle</t>
  </si>
  <si>
    <t>HT0111-02</t>
  </si>
  <si>
    <t>2e Section Morne l'Hopital</t>
  </si>
  <si>
    <t>HT0312-02</t>
  </si>
  <si>
    <t>2e Section Morne Pele</t>
  </si>
  <si>
    <t>HT0753-02</t>
  </si>
  <si>
    <t>2e Section Nan Sevre</t>
  </si>
  <si>
    <t>HT0612-02</t>
  </si>
  <si>
    <t>2e Section Narang</t>
  </si>
  <si>
    <t>HT0512-02</t>
  </si>
  <si>
    <t>2e Section Passe-Reine ou Bas d'Ennery</t>
  </si>
  <si>
    <t>HT0362-02</t>
  </si>
  <si>
    <t>2e Section Petit Howars (la Fange)</t>
  </si>
  <si>
    <t>HT0513-02</t>
  </si>
  <si>
    <t>2e Section Petite Desdunes</t>
  </si>
  <si>
    <t>HT0121-02</t>
  </si>
  <si>
    <t>2e Section Petite Rivière</t>
  </si>
  <si>
    <t>HT0151-02</t>
  </si>
  <si>
    <t>2e Section Petite Source</t>
  </si>
  <si>
    <t>HT0134-02</t>
  </si>
  <si>
    <t>2e Section Plaine Céleste</t>
  </si>
  <si>
    <t>HT0113-02</t>
  </si>
  <si>
    <t>2e Section Platon Dufrene</t>
  </si>
  <si>
    <t>HT0233-02</t>
  </si>
  <si>
    <t>2e Section Pot de Chambre</t>
  </si>
  <si>
    <t>HT0743-02</t>
  </si>
  <si>
    <t>2e Section Renaudin</t>
  </si>
  <si>
    <t>HT0521-02</t>
  </si>
  <si>
    <t>2e Section Rivière Mancelle</t>
  </si>
  <si>
    <t>HT0442-02</t>
  </si>
  <si>
    <t>2e Section Rose Bonite</t>
  </si>
  <si>
    <t>HT0431-02</t>
  </si>
  <si>
    <t>2e Section Roucou</t>
  </si>
  <si>
    <t>HT0632-02</t>
  </si>
  <si>
    <t>2e Section Roye-Sec</t>
  </si>
  <si>
    <t>HT0621-02</t>
  </si>
  <si>
    <t>2e Section Sarazin</t>
  </si>
  <si>
    <t>HT0331-02</t>
  </si>
  <si>
    <t>2e Section Solon</t>
  </si>
  <si>
    <t>HT0523-02</t>
  </si>
  <si>
    <t>2e Section Sources Chaudes</t>
  </si>
  <si>
    <t>HT0814-02</t>
  </si>
  <si>
    <t>HT0123-02</t>
  </si>
  <si>
    <t>2e Section Tête-à-Boeuf</t>
  </si>
  <si>
    <t>HT1031-02</t>
  </si>
  <si>
    <t>2e Section Tête d'Eau</t>
  </si>
  <si>
    <t>HT1022-02</t>
  </si>
  <si>
    <t>2e Section Tiby</t>
  </si>
  <si>
    <t>HT0613-02</t>
  </si>
  <si>
    <t>2e Section Tierra Muscady</t>
  </si>
  <si>
    <t>HT0221-02</t>
  </si>
  <si>
    <t>2e Section Trou Mahot</t>
  </si>
  <si>
    <t>HT0914-02</t>
  </si>
  <si>
    <t>2e Source Beauvoir</t>
  </si>
  <si>
    <t>HT0611-03</t>
  </si>
  <si>
    <t>3e Section Aguahedionde (Rive Droite)</t>
  </si>
  <si>
    <t>HT1024-03</t>
  </si>
  <si>
    <t>3e Section Arnaud (Morcou)</t>
  </si>
  <si>
    <t>HT0911-03</t>
  </si>
  <si>
    <t>3e Section Aubert</t>
  </si>
  <si>
    <t>HT0613-03</t>
  </si>
  <si>
    <t>3e Section Baille Tourrible</t>
  </si>
  <si>
    <t>HT0551-03</t>
  </si>
  <si>
    <t>3e Section Bas de Sault</t>
  </si>
  <si>
    <t>HT0743-03</t>
  </si>
  <si>
    <t>3e Section Beauclos</t>
  </si>
  <si>
    <t>HT0118-03</t>
  </si>
  <si>
    <t>3e Section Bellevue</t>
  </si>
  <si>
    <t>HT0751-03</t>
  </si>
  <si>
    <t>3e Section Bony</t>
  </si>
  <si>
    <t>HT0134-03</t>
  </si>
  <si>
    <t>3e Section Boucan Bois Pin</t>
  </si>
  <si>
    <t>HT0341-03</t>
  </si>
  <si>
    <t>3e Section Bouyaha</t>
  </si>
  <si>
    <t>HT0222-03</t>
  </si>
  <si>
    <t>3e Section Bras Gauche</t>
  </si>
  <si>
    <t>HT0731-03</t>
  </si>
  <si>
    <t>3e Section Brodequin</t>
  </si>
  <si>
    <t>HT0231-03</t>
  </si>
  <si>
    <t>3e Section Callumette</t>
  </si>
  <si>
    <t>HT0361-03</t>
  </si>
  <si>
    <t>3e Section Camp Coq</t>
  </si>
  <si>
    <t>HT0331-03</t>
  </si>
  <si>
    <t>3e Section Caracol</t>
  </si>
  <si>
    <t>HT0713-03</t>
  </si>
  <si>
    <t>3e Section Carrefour Canon</t>
  </si>
  <si>
    <t>HT0831-03</t>
  </si>
  <si>
    <t>3e Section Champy (Nan Campêche)</t>
  </si>
  <si>
    <t>HT0512-03</t>
  </si>
  <si>
    <t>3e Section Chemin Neuf</t>
  </si>
  <si>
    <t>HT0211-03</t>
  </si>
  <si>
    <t>3e Section Cochon Gras</t>
  </si>
  <si>
    <t>HT0441-03</t>
  </si>
  <si>
    <t>3e Section Corosse</t>
  </si>
  <si>
    <t>HT0752-03</t>
  </si>
  <si>
    <t>3e Section Cosse</t>
  </si>
  <si>
    <t>HT0432-03</t>
  </si>
  <si>
    <t>3e Section Cotelette</t>
  </si>
  <si>
    <t>HT0922-03</t>
  </si>
  <si>
    <t>3e Section Cotes de Fer</t>
  </si>
  <si>
    <t>HT0622-03</t>
  </si>
  <si>
    <t>3e Section Coupe Mardi Gras</t>
  </si>
  <si>
    <t>HT0343-03</t>
  </si>
  <si>
    <t>3e Section Cracaraille</t>
  </si>
  <si>
    <t>HT0723-03</t>
  </si>
  <si>
    <t>3e Section d'Arniquet</t>
  </si>
  <si>
    <t>HT0931-03</t>
  </si>
  <si>
    <t>3e Section Dame</t>
  </si>
  <si>
    <t>HT0812-03</t>
  </si>
  <si>
    <t>3e Section Danglise</t>
  </si>
  <si>
    <t>HT0352-03</t>
  </si>
  <si>
    <t>3e Section de Corail</t>
  </si>
  <si>
    <t>HT0623-03</t>
  </si>
  <si>
    <t>3e Section des Bayes</t>
  </si>
  <si>
    <t>HT0921-03</t>
  </si>
  <si>
    <t>3e Section des Granges</t>
  </si>
  <si>
    <t>HT0141-03</t>
  </si>
  <si>
    <t>3e Section des Vases</t>
  </si>
  <si>
    <t>HT0822-03</t>
  </si>
  <si>
    <t>3e Section Desormeau</t>
  </si>
  <si>
    <t>HT1011-03</t>
  </si>
  <si>
    <t>3e Section Dessources</t>
  </si>
  <si>
    <t>HT0114-03</t>
  </si>
  <si>
    <t>3e Section Etang du Jonc</t>
  </si>
  <si>
    <t>HT0133-03</t>
  </si>
  <si>
    <t>3e Section Fond Parisien</t>
  </si>
  <si>
    <t>HT1031-03</t>
  </si>
  <si>
    <t>3e Section Fond Tortue</t>
  </si>
  <si>
    <t>HT0823-03</t>
  </si>
  <si>
    <t>3e Section Garcasse</t>
  </si>
  <si>
    <t>HT0323-03</t>
  </si>
  <si>
    <t>3e Section Genipailler</t>
  </si>
  <si>
    <t>HT0531-03</t>
  </si>
  <si>
    <t>3e Section Goyavier</t>
  </si>
  <si>
    <t>HT0322-03</t>
  </si>
  <si>
    <t>3e Section Grand Boucan</t>
  </si>
  <si>
    <t>HT0621-03</t>
  </si>
  <si>
    <t>HT0832-03</t>
  </si>
  <si>
    <t>3e Section Grand Vincent</t>
  </si>
  <si>
    <t>HT0121-03</t>
  </si>
  <si>
    <t>3e Section Grande Rivère</t>
  </si>
  <si>
    <t>HT0151-03</t>
  </si>
  <si>
    <t>3e Section Grande Source</t>
  </si>
  <si>
    <t>HT0732-03</t>
  </si>
  <si>
    <t>3e Section Grenodière</t>
  </si>
  <si>
    <t>HT0733-03</t>
  </si>
  <si>
    <t>3e Section Gros Marin</t>
  </si>
  <si>
    <t>HT0532-03</t>
  </si>
  <si>
    <t>3e Section Guillaume Moge (Quartier de Desarmes)</t>
  </si>
  <si>
    <t>HT0612-03</t>
  </si>
  <si>
    <t>3e Section Hatty</t>
  </si>
  <si>
    <t>HT0213-03</t>
  </si>
  <si>
    <t>3e Section Haut Cap Rouge</t>
  </si>
  <si>
    <t>HT0913-03</t>
  </si>
  <si>
    <t>3e Section Haut des Moustiques</t>
  </si>
  <si>
    <t>HT0371-03</t>
  </si>
  <si>
    <t>3e Section Haut Martineau</t>
  </si>
  <si>
    <t>HT0811-03</t>
  </si>
  <si>
    <t>3e Section Haute Guinaudee</t>
  </si>
  <si>
    <t>HT0821-03</t>
  </si>
  <si>
    <t>3e Section Îlet à Pierre Joseph</t>
  </si>
  <si>
    <t>HT0834-03</t>
  </si>
  <si>
    <t>3e Section Jean Bellune</t>
  </si>
  <si>
    <t>HT0814-03</t>
  </si>
  <si>
    <t>3e Section l'Assise ou Chameau</t>
  </si>
  <si>
    <t>HT0221-03</t>
  </si>
  <si>
    <t>3e Section La Vallee de Bainet</t>
  </si>
  <si>
    <t>HT0542-03</t>
  </si>
  <si>
    <t>3e Section Labady</t>
  </si>
  <si>
    <t>HT0711-03</t>
  </si>
  <si>
    <t>3e Section Laborde</t>
  </si>
  <si>
    <t>HT0522-03</t>
  </si>
  <si>
    <t>3e Section Lagon</t>
  </si>
  <si>
    <t>HT0641-03</t>
  </si>
  <si>
    <t>3e Section Lamielle</t>
  </si>
  <si>
    <t>HT1022-03</t>
  </si>
  <si>
    <t>3e Section Liève ou Vigny</t>
  </si>
  <si>
    <t>HT0753-03</t>
  </si>
  <si>
    <t>3e Section Loby</t>
  </si>
  <si>
    <t>HT0411-03</t>
  </si>
  <si>
    <t>3e Section Loiseau</t>
  </si>
  <si>
    <t>HT0212-03</t>
  </si>
  <si>
    <t>3e Section Macary</t>
  </si>
  <si>
    <t>HT0111-03</t>
  </si>
  <si>
    <t>3e Section Martissant</t>
  </si>
  <si>
    <t>HT0342-03</t>
  </si>
  <si>
    <t>3e Section Matador</t>
  </si>
  <si>
    <t>HT0715-03</t>
  </si>
  <si>
    <t>3e Section Melon</t>
  </si>
  <si>
    <t>HT0332-03</t>
  </si>
  <si>
    <t>3e Section Montagne Noire</t>
  </si>
  <si>
    <t>HT0214-03</t>
  </si>
  <si>
    <t>3e Section Morne à Brûler</t>
  </si>
  <si>
    <t>HT0321-03</t>
  </si>
  <si>
    <t>3e Section Mornet</t>
  </si>
  <si>
    <t>HT0833-03</t>
  </si>
  <si>
    <t>3e Section Mouline</t>
  </si>
  <si>
    <t>HT0123-03</t>
  </si>
  <si>
    <t>3e Section Moussambe</t>
  </si>
  <si>
    <t>HT0541-03</t>
  </si>
  <si>
    <t>3e Section Oge</t>
  </si>
  <si>
    <t>HT1013-03</t>
  </si>
  <si>
    <t>3e Section Pemerle</t>
  </si>
  <si>
    <t>HT0311-03</t>
  </si>
  <si>
    <t>3e Section Petit Anse</t>
  </si>
  <si>
    <t>HT0131-03</t>
  </si>
  <si>
    <t>3e Section Petit Bois</t>
  </si>
  <si>
    <t>HT0116-03</t>
  </si>
  <si>
    <t>3e Section Petit Boucan</t>
  </si>
  <si>
    <t>HT0351-03</t>
  </si>
  <si>
    <t>3e Section Petit Bourgde Borgne</t>
  </si>
  <si>
    <t>HT0933-03</t>
  </si>
  <si>
    <t>3e Section Plaine d'Orange</t>
  </si>
  <si>
    <t>HT0552-03</t>
  </si>
  <si>
    <t>3e Section Platon</t>
  </si>
  <si>
    <t>HT0511-03</t>
  </si>
  <si>
    <t>3e Section Pte Rivière de Bayonnais</t>
  </si>
  <si>
    <t>HT0741-03</t>
  </si>
  <si>
    <t>3e Section Quentin</t>
  </si>
  <si>
    <t>HT0372-03</t>
  </si>
  <si>
    <t>3e Section Ravine Trompette</t>
  </si>
  <si>
    <t>HT0932-03</t>
  </si>
  <si>
    <t>3e Section Reserve ou Ti Paradis</t>
  </si>
  <si>
    <t>HT0632-03</t>
  </si>
  <si>
    <t>3e Section Riaribes</t>
  </si>
  <si>
    <t>HT0521-03</t>
  </si>
  <si>
    <t>3e Section Rivière Blanche</t>
  </si>
  <si>
    <t>HT0431-03</t>
  </si>
  <si>
    <t>3e Section Roche Plate</t>
  </si>
  <si>
    <t>HT0313-03</t>
  </si>
  <si>
    <t>3e Section Roucou</t>
  </si>
  <si>
    <t>HT1021-03</t>
  </si>
  <si>
    <t>3e Section Saut du Baril</t>
  </si>
  <si>
    <t>HT0421-03</t>
  </si>
  <si>
    <t>3e Section Savane Longue</t>
  </si>
  <si>
    <t>HT1012-03</t>
  </si>
  <si>
    <t>3e Section Silègue</t>
  </si>
  <si>
    <t>HT0712-03</t>
  </si>
  <si>
    <t>3e Section Solon</t>
  </si>
  <si>
    <t>HT0115-03</t>
  </si>
  <si>
    <t>3e Section Sourcailles</t>
  </si>
  <si>
    <t>HT0142-03</t>
  </si>
  <si>
    <t>3e Section Source Matelas</t>
  </si>
  <si>
    <t>HT0113-03</t>
  </si>
  <si>
    <t>3e Section Taïfer</t>
  </si>
  <si>
    <t>HT0714-03</t>
  </si>
  <si>
    <t>3e Section Tibi Davezac</t>
  </si>
  <si>
    <t>HT1023-04</t>
  </si>
  <si>
    <t>3e Section Tournade (Quartier de Changeux)</t>
  </si>
  <si>
    <t>HT0722-03</t>
  </si>
  <si>
    <t>3e Section Trichet</t>
  </si>
  <si>
    <t>HT0122-03</t>
  </si>
  <si>
    <t>3e Section Trou Chouchou</t>
  </si>
  <si>
    <t>HT0132-03</t>
  </si>
  <si>
    <t>3e Section Trou d'Eau</t>
  </si>
  <si>
    <t>HT0152-04</t>
  </si>
  <si>
    <t>3e Section Trou Louis</t>
  </si>
  <si>
    <t>HT1025-03</t>
  </si>
  <si>
    <t>3e Section Vassal Labiche</t>
  </si>
  <si>
    <t>HT0934-03</t>
  </si>
  <si>
    <t>3e Section Vieille Hatte</t>
  </si>
  <si>
    <t>HT0611-04</t>
  </si>
  <si>
    <t>4e Section Aguahedionde (Rive Gauche)</t>
  </si>
  <si>
    <t>HT0222-04</t>
  </si>
  <si>
    <t>4e Section Amazone</t>
  </si>
  <si>
    <t>HT0811-04</t>
  </si>
  <si>
    <t>4e Section Basse Guinaudee</t>
  </si>
  <si>
    <t>HT0322-04</t>
  </si>
  <si>
    <t>4e Section Bassin Diamant</t>
  </si>
  <si>
    <t>HT0115-04</t>
  </si>
  <si>
    <t>4e Section Belle Fontaine</t>
  </si>
  <si>
    <t>HT0118-04</t>
  </si>
  <si>
    <t>4e Section Bellevue</t>
  </si>
  <si>
    <t>HT0114-04</t>
  </si>
  <si>
    <t>4e Section Bellevue la Montagne</t>
  </si>
  <si>
    <t>HT1012-04</t>
  </si>
  <si>
    <t>4e Section Bezin</t>
  </si>
  <si>
    <t>HT0134-04</t>
  </si>
  <si>
    <t>4e Section Boucan Bois Pin</t>
  </si>
  <si>
    <t>HT1013-04</t>
  </si>
  <si>
    <t>4e Section Cocoyers-Ducheine</t>
  </si>
  <si>
    <t>HT0231-04</t>
  </si>
  <si>
    <t>4e Section Corail Lamothe</t>
  </si>
  <si>
    <t>HT0621-04</t>
  </si>
  <si>
    <t>4e Section Crête Brûlee</t>
  </si>
  <si>
    <t>HT0753-04</t>
  </si>
  <si>
    <t>4e Section Dalmette</t>
  </si>
  <si>
    <t>HT0132-04</t>
  </si>
  <si>
    <t>4e Section des Crochus</t>
  </si>
  <si>
    <t>HT0532-04</t>
  </si>
  <si>
    <t>4e Section Desarmes (Quartier de Desarmes)</t>
  </si>
  <si>
    <t>HT0731-04</t>
  </si>
  <si>
    <t>4e Section Flamands</t>
  </si>
  <si>
    <t>HT0122-04</t>
  </si>
  <si>
    <t>4e Section Fond Arabie</t>
  </si>
  <si>
    <t>HT0121-04</t>
  </si>
  <si>
    <t>4e Section Fond de Boudin</t>
  </si>
  <si>
    <t>HT0212-04</t>
  </si>
  <si>
    <t>4e Section Fond Jean Noël</t>
  </si>
  <si>
    <t>HT0142-04</t>
  </si>
  <si>
    <t>4e Section Fonds des Blancs (Casale)</t>
  </si>
  <si>
    <t>HT0331-04</t>
  </si>
  <si>
    <t>4e Section Gambade</t>
  </si>
  <si>
    <t>HT0151-04</t>
  </si>
  <si>
    <t>4e Section Grand Lagon</t>
  </si>
  <si>
    <t>HT0321-04</t>
  </si>
  <si>
    <t>4e Section Grande Ravine</t>
  </si>
  <si>
    <t>HT0221-04</t>
  </si>
  <si>
    <t>4e Section Haut Grandou</t>
  </si>
  <si>
    <t>HT0411-04</t>
  </si>
  <si>
    <t>4e Section Haut Madeleine</t>
  </si>
  <si>
    <t>HT0352-04</t>
  </si>
  <si>
    <t>4e Section Haut Petit Borgne</t>
  </si>
  <si>
    <t>HT0372-04</t>
  </si>
  <si>
    <t>4e Section Joly</t>
  </si>
  <si>
    <t>HT0521-04</t>
  </si>
  <si>
    <t>4e Section l'Acul</t>
  </si>
  <si>
    <t>HT0932-04</t>
  </si>
  <si>
    <t>4e Section l'Estère Dere</t>
  </si>
  <si>
    <t>HT0211-04</t>
  </si>
  <si>
    <t>4e Section La Gosseline</t>
  </si>
  <si>
    <t>HT0934-04</t>
  </si>
  <si>
    <t>4e Section la Montagne</t>
  </si>
  <si>
    <t>HT1031-04</t>
  </si>
  <si>
    <t>4e Section la Plaine</t>
  </si>
  <si>
    <t>HT0812-04</t>
  </si>
  <si>
    <t>4e Section la Seringue</t>
  </si>
  <si>
    <t>HT0342-04</t>
  </si>
  <si>
    <t>4e Section Laguille</t>
  </si>
  <si>
    <t>HT0551-04</t>
  </si>
  <si>
    <t>4e Section Lalomas</t>
  </si>
  <si>
    <t>HT0531-04</t>
  </si>
  <si>
    <t>4e Section Lalouère</t>
  </si>
  <si>
    <t>HT0711-04</t>
  </si>
  <si>
    <t>4e Section Laurent</t>
  </si>
  <si>
    <t>HT0832-04</t>
  </si>
  <si>
    <t>4e Section les Gommiers</t>
  </si>
  <si>
    <t>HT0911-04</t>
  </si>
  <si>
    <t>4e Section Mahotière</t>
  </si>
  <si>
    <t>HT0821-04</t>
  </si>
  <si>
    <t>4e Section Mandou</t>
  </si>
  <si>
    <t>HT0371-04</t>
  </si>
  <si>
    <t>4e Section Mapou</t>
  </si>
  <si>
    <t>HT0733-04</t>
  </si>
  <si>
    <t>4e Section Mare Henri</t>
  </si>
  <si>
    <t>HT0133-05</t>
  </si>
  <si>
    <t>4e Section Mare Roseaux</t>
  </si>
  <si>
    <t>HT0622-04</t>
  </si>
  <si>
    <t>4e Section Montagne Terrible</t>
  </si>
  <si>
    <t>HT0141-04</t>
  </si>
  <si>
    <t>4e Section Montrouis</t>
  </si>
  <si>
    <t>HT0712-04</t>
  </si>
  <si>
    <t>4e Section Moreau</t>
  </si>
  <si>
    <t>HT1023-01</t>
  </si>
  <si>
    <t>4e Section Morisseau</t>
  </si>
  <si>
    <t>HT0123-04</t>
  </si>
  <si>
    <t>4e Section Moussambe</t>
  </si>
  <si>
    <t>HT0131-04</t>
  </si>
  <si>
    <t>4e Section Petit Bois</t>
  </si>
  <si>
    <t>HT0822-04</t>
  </si>
  <si>
    <t>4e Section Petite Rivière</t>
  </si>
  <si>
    <t>HT0152-05</t>
  </si>
  <si>
    <t>4e Section Pointe à Raquette</t>
  </si>
  <si>
    <t>HT0541-04</t>
  </si>
  <si>
    <t>4e Section Poste Pierrot</t>
  </si>
  <si>
    <t>HT0511-04</t>
  </si>
  <si>
    <t>4e Section Poteaux</t>
  </si>
  <si>
    <t>HT0113-04</t>
  </si>
  <si>
    <t>4e Section Procy</t>
  </si>
  <si>
    <t>HT0512-04</t>
  </si>
  <si>
    <t>4e Section Puilboreau</t>
  </si>
  <si>
    <t>HT0921-04</t>
  </si>
  <si>
    <t>4e Section Rivière de Barre</t>
  </si>
  <si>
    <t>HT0341-04</t>
  </si>
  <si>
    <t>4e Section San-Yago</t>
  </si>
  <si>
    <t>HT0432-04</t>
  </si>
  <si>
    <t>4e Section Sarazin</t>
  </si>
  <si>
    <t>HT0542-04</t>
  </si>
  <si>
    <t>4e Section Savane à Roche</t>
  </si>
  <si>
    <t>HT0421-04</t>
  </si>
  <si>
    <t>4e Section Savane au Lait</t>
  </si>
  <si>
    <t>HT0361-04</t>
  </si>
  <si>
    <t>4e Section Soufrière</t>
  </si>
  <si>
    <t>HT1011-04</t>
  </si>
  <si>
    <t>4e Section St-Michel</t>
  </si>
  <si>
    <t>HT0834-04</t>
  </si>
  <si>
    <t>4e Section Tozia</t>
  </si>
  <si>
    <t>HT0351-04</t>
  </si>
  <si>
    <t>4e Section Trou d'Enfer</t>
  </si>
  <si>
    <t>HT0732-04</t>
  </si>
  <si>
    <t>4e Section Zanglais</t>
  </si>
  <si>
    <t>HT0822-05</t>
  </si>
  <si>
    <t>5e Section Baliverne</t>
  </si>
  <si>
    <t>HT0221-05</t>
  </si>
  <si>
    <t>5e Section Bas de Grandou</t>
  </si>
  <si>
    <t>HT0911-05</t>
  </si>
  <si>
    <t>5e Section Bas des Moustiques</t>
  </si>
  <si>
    <t>HT0352-05</t>
  </si>
  <si>
    <t>5e Section Bas Quartier</t>
  </si>
  <si>
    <t>HT0532-05</t>
  </si>
  <si>
    <t>5e Section Bastien</t>
  </si>
  <si>
    <t>HT0231-05</t>
  </si>
  <si>
    <t>5e Section Bel Air</t>
  </si>
  <si>
    <t>HT0114-05</t>
  </si>
  <si>
    <t>5e Section Bellevue Chardonnière</t>
  </si>
  <si>
    <t>HT0531-05</t>
  </si>
  <si>
    <t>5e Section Bocozelle</t>
  </si>
  <si>
    <t>HT0921-05</t>
  </si>
  <si>
    <t>5e Section Bonneau</t>
  </si>
  <si>
    <t>HT0222-05</t>
  </si>
  <si>
    <t>5e Section Boucan Belier</t>
  </si>
  <si>
    <t>HT0351-05</t>
  </si>
  <si>
    <t>5e Section Champagne</t>
  </si>
  <si>
    <t>HT0321-05</t>
  </si>
  <si>
    <t>5e Section Coupe à David</t>
  </si>
  <si>
    <t>HT0113-05</t>
  </si>
  <si>
    <t>5e Section Coupeau</t>
  </si>
  <si>
    <t>HT0141-05</t>
  </si>
  <si>
    <t>5e Section Delices</t>
  </si>
  <si>
    <t>HT0934-05</t>
  </si>
  <si>
    <t>5e Section Dessources</t>
  </si>
  <si>
    <t>HT0372-05</t>
  </si>
  <si>
    <t>5e Section Dubourg</t>
  </si>
  <si>
    <t>HT0834-05</t>
  </si>
  <si>
    <t>5e Section Duchity</t>
  </si>
  <si>
    <t>HT0541-05</t>
  </si>
  <si>
    <t>5e Section Fiefe ou Petit Cahos</t>
  </si>
  <si>
    <t>HT0134-05</t>
  </si>
  <si>
    <t>5e Section Génipailler</t>
  </si>
  <si>
    <t>HT0421-05</t>
  </si>
  <si>
    <t>5e Section Gens de Nantes</t>
  </si>
  <si>
    <t>HT0115-05</t>
  </si>
  <si>
    <t>5e Section Grand Fond</t>
  </si>
  <si>
    <t>HT0123-05</t>
  </si>
  <si>
    <t>5e Section Grande Colline</t>
  </si>
  <si>
    <t>HT0152-01</t>
  </si>
  <si>
    <t>5e Section Gros Mangle</t>
  </si>
  <si>
    <t>HT0342-05</t>
  </si>
  <si>
    <t>5e Section Haut du Trou</t>
  </si>
  <si>
    <t>HT0331-05</t>
  </si>
  <si>
    <t>5e Section Jolitrou</t>
  </si>
  <si>
    <t>HT0551-05</t>
  </si>
  <si>
    <t>5e Section l'Ermite</t>
  </si>
  <si>
    <t>HT0371-05</t>
  </si>
  <si>
    <t>5e Section la Trouble</t>
  </si>
  <si>
    <t>HT0511-05</t>
  </si>
  <si>
    <t>5e Section Labranle</t>
  </si>
  <si>
    <t>HT0733-05</t>
  </si>
  <si>
    <t>5e Section Laroque</t>
  </si>
  <si>
    <t>HT0211-05</t>
  </si>
  <si>
    <t>5e Section Marbial</t>
  </si>
  <si>
    <t>HT0731-05</t>
  </si>
  <si>
    <t>5e Section Mare à Coiffe</t>
  </si>
  <si>
    <t>HT0711-05</t>
  </si>
  <si>
    <t>5e Section Mercy</t>
  </si>
  <si>
    <t>HT0432-05</t>
  </si>
  <si>
    <t>5e Section Moka Neuf</t>
  </si>
  <si>
    <t>HT0121-05</t>
  </si>
  <si>
    <t>5e Section Palmiste à Vin</t>
  </si>
  <si>
    <t>HT0133-04</t>
  </si>
  <si>
    <t>5e Section Pays Pourri</t>
  </si>
  <si>
    <t>HT0521-05</t>
  </si>
  <si>
    <t>5e Section Pendu</t>
  </si>
  <si>
    <t>HT0542-05</t>
  </si>
  <si>
    <t>5e Section Perodin</t>
  </si>
  <si>
    <t>HT0131-05</t>
  </si>
  <si>
    <t>5e Section Petit Bois</t>
  </si>
  <si>
    <t>HT0151-05</t>
  </si>
  <si>
    <t>5e Section Picmy</t>
  </si>
  <si>
    <t>HT0811-05</t>
  </si>
  <si>
    <t>5e Section Ravine à Charles</t>
  </si>
  <si>
    <t>HT0361-05</t>
  </si>
  <si>
    <t>5e Section Ravine Desroches</t>
  </si>
  <si>
    <t>HT1031-05</t>
  </si>
  <si>
    <t>5e Section Rivière Salee</t>
  </si>
  <si>
    <t>HT0212-05</t>
  </si>
  <si>
    <t>5e Section Savane Dubois</t>
  </si>
  <si>
    <t>HT0732-05</t>
  </si>
  <si>
    <t>5e Section Sucrerie Henri</t>
  </si>
  <si>
    <t>HT0122-05</t>
  </si>
  <si>
    <t>5e Section Trou Canari</t>
  </si>
  <si>
    <t>HT0221-06</t>
  </si>
  <si>
    <t>6e Section Bas de Lacroix</t>
  </si>
  <si>
    <t>HT0131-06</t>
  </si>
  <si>
    <t>6e Section Belle Fontaine</t>
  </si>
  <si>
    <t>HT0711-06</t>
  </si>
  <si>
    <t>6e Section Boulmier</t>
  </si>
  <si>
    <t>HT0113-06</t>
  </si>
  <si>
    <t>6e Section Bouvier</t>
  </si>
  <si>
    <t>HT0352-06</t>
  </si>
  <si>
    <t>6e Section Bras Gauche</t>
  </si>
  <si>
    <t>HT0531-06</t>
  </si>
  <si>
    <t>6e Section Charrette</t>
  </si>
  <si>
    <t>HT0331-06</t>
  </si>
  <si>
    <t>6e Section Cormiers</t>
  </si>
  <si>
    <t>HT0432-06</t>
  </si>
  <si>
    <t>6e Section Fond Bleu</t>
  </si>
  <si>
    <t>HT0123-06</t>
  </si>
  <si>
    <t>6e Section Grande Colline</t>
  </si>
  <si>
    <t>HT0934-06</t>
  </si>
  <si>
    <t>6e Section Grande Source</t>
  </si>
  <si>
    <t>HT0811-06</t>
  </si>
  <si>
    <t>6e Section Îles Blanches</t>
  </si>
  <si>
    <t>HT0361-06</t>
  </si>
  <si>
    <t>6e Section Ilot-à-Corne</t>
  </si>
  <si>
    <t>HT0222-06</t>
  </si>
  <si>
    <t>6e Section Jamais Vu</t>
  </si>
  <si>
    <t>HT0731-06</t>
  </si>
  <si>
    <t>6e Section La Colline</t>
  </si>
  <si>
    <t>HT0911-06</t>
  </si>
  <si>
    <t>6e Section la Corne</t>
  </si>
  <si>
    <t>HT0541-06</t>
  </si>
  <si>
    <t>6e Section la Croix ou Grand Cahos</t>
  </si>
  <si>
    <t>HT0371-06</t>
  </si>
  <si>
    <t>6e Section la Ville</t>
  </si>
  <si>
    <t>HT0551-06</t>
  </si>
  <si>
    <t>6e Section Lacedras</t>
  </si>
  <si>
    <t>HT0921-06</t>
  </si>
  <si>
    <t>6e Section Lafague (Chamoise)</t>
  </si>
  <si>
    <t>HT0834-06</t>
  </si>
  <si>
    <t>6e Section Les Îles Cayemittes</t>
  </si>
  <si>
    <t>HT0141-06</t>
  </si>
  <si>
    <t>6e Section Matheux</t>
  </si>
  <si>
    <t>HT0542-06</t>
  </si>
  <si>
    <t>6e Section Medor</t>
  </si>
  <si>
    <t>HT0351-06</t>
  </si>
  <si>
    <t>6e Section Molas</t>
  </si>
  <si>
    <t>HT0211-06</t>
  </si>
  <si>
    <t>6e Section Montagne La Voûte</t>
  </si>
  <si>
    <t>HT0121-06</t>
  </si>
  <si>
    <t>6e Section Orangers</t>
  </si>
  <si>
    <t>HT0151-06</t>
  </si>
  <si>
    <t>6e Section Petite Anse</t>
  </si>
  <si>
    <t>HT0231-06</t>
  </si>
  <si>
    <t>6e Section Pichon</t>
  </si>
  <si>
    <t>HT0372-06</t>
  </si>
  <si>
    <t>6e Section Piment</t>
  </si>
  <si>
    <t>HT0521-06</t>
  </si>
  <si>
    <t>6e Section Savane Carree</t>
  </si>
  <si>
    <t>HT0732-06</t>
  </si>
  <si>
    <t>6e Section Solon</t>
  </si>
  <si>
    <t>HT0321-06</t>
  </si>
  <si>
    <t>6e Section Soufrière</t>
  </si>
  <si>
    <t>HT0532-06</t>
  </si>
  <si>
    <t>6e Section Terre Natte</t>
  </si>
  <si>
    <t>HT0122-06</t>
  </si>
  <si>
    <t>6e Section Trou Canari</t>
  </si>
  <si>
    <t>HT0371-07</t>
  </si>
  <si>
    <t>7e Section Bassin</t>
  </si>
  <si>
    <t>HT0131-07</t>
  </si>
  <si>
    <t>7e Section Belle Fontaine</t>
  </si>
  <si>
    <t>HT0221-07</t>
  </si>
  <si>
    <t>7e Section Bras Gauche</t>
  </si>
  <si>
    <t>HT0732-07</t>
  </si>
  <si>
    <t>7e Section Cherette</t>
  </si>
  <si>
    <t>HT0351-07</t>
  </si>
  <si>
    <t>7e Section Cote de Feret Fond Lagrange</t>
  </si>
  <si>
    <t>HT0122-07</t>
  </si>
  <si>
    <t>7e Section des Platons</t>
  </si>
  <si>
    <t>HT0934-07</t>
  </si>
  <si>
    <t>7e Section Diondion</t>
  </si>
  <si>
    <t>HT0731-07</t>
  </si>
  <si>
    <t>7e Section Frangipane</t>
  </si>
  <si>
    <t>HT0123-07</t>
  </si>
  <si>
    <t>7e Section Gerard</t>
  </si>
  <si>
    <t>HT0211-07</t>
  </si>
  <si>
    <t>7e Section Grande Rivière de Jacmel</t>
  </si>
  <si>
    <t>HT0113-07</t>
  </si>
  <si>
    <t>7e Section Lavalle</t>
  </si>
  <si>
    <t>HT0231-07</t>
  </si>
  <si>
    <t>7e Section Mapou</t>
  </si>
  <si>
    <t>HT0811-07</t>
  </si>
  <si>
    <t>7e Section Marfranc ou Grande Rivière</t>
  </si>
  <si>
    <t>HT0551-07</t>
  </si>
  <si>
    <t>7e Section Marmont</t>
  </si>
  <si>
    <t>HT0521-07</t>
  </si>
  <si>
    <t>7e Section Moulin</t>
  </si>
  <si>
    <t>HT0121-07</t>
  </si>
  <si>
    <t>7e Section Parques</t>
  </si>
  <si>
    <t>HT0372-07</t>
  </si>
  <si>
    <t>7e Section Rivière Laporte</t>
  </si>
  <si>
    <t>HT0211-08</t>
  </si>
  <si>
    <t>8e Section Bas Coq Chante</t>
  </si>
  <si>
    <t>HT0121-08</t>
  </si>
  <si>
    <t>8e Section Beausejour</t>
  </si>
  <si>
    <t>HT0131-08</t>
  </si>
  <si>
    <t>8e Section Belle Fontaine</t>
  </si>
  <si>
    <t>HT0113-08</t>
  </si>
  <si>
    <t>8e Section Berly</t>
  </si>
  <si>
    <t>HT0731-08</t>
  </si>
  <si>
    <t>8e Section Colline à Mongons</t>
  </si>
  <si>
    <t>HT0732-08</t>
  </si>
  <si>
    <t>8e Section Corail-Henri</t>
  </si>
  <si>
    <t>HT0122-08</t>
  </si>
  <si>
    <t>8e Section des Platons</t>
  </si>
  <si>
    <t>HT0811-08</t>
  </si>
  <si>
    <t>8e Section Fond Rouge Dahere</t>
  </si>
  <si>
    <t>HT0371-08</t>
  </si>
  <si>
    <t>8e Section Grande Rivière</t>
  </si>
  <si>
    <t>HT0551-08</t>
  </si>
  <si>
    <t>8e Section l'Attalaye</t>
  </si>
  <si>
    <t>HT0372-08</t>
  </si>
  <si>
    <t>8e Section Margot</t>
  </si>
  <si>
    <t>HT0221-08</t>
  </si>
  <si>
    <t>8e Section Oranger</t>
  </si>
  <si>
    <t>HT0521-08</t>
  </si>
  <si>
    <t>8e Section Ravine Gros Morne</t>
  </si>
  <si>
    <t>HT0221-09</t>
  </si>
  <si>
    <t>9e Section Bas des Gris Gris</t>
  </si>
  <si>
    <t>HT0113-09</t>
  </si>
  <si>
    <t>9e Section Bizoton</t>
  </si>
  <si>
    <t>HT0121-09</t>
  </si>
  <si>
    <t>9e Section Citronniers</t>
  </si>
  <si>
    <t>HT0131-09</t>
  </si>
  <si>
    <t>9e Section des Crochus</t>
  </si>
  <si>
    <t>HT0122-09</t>
  </si>
  <si>
    <t>9e Section des Palmes</t>
  </si>
  <si>
    <t>HT0731-09</t>
  </si>
  <si>
    <t>9e Section Fond des Blancs</t>
  </si>
  <si>
    <t>HT0811-09</t>
  </si>
  <si>
    <t>9e Section Fond Rouge Torbeck</t>
  </si>
  <si>
    <t>HT0211-09</t>
  </si>
  <si>
    <t>9e Section Haut Coq Chante</t>
  </si>
  <si>
    <t>HT0613-04</t>
  </si>
  <si>
    <t>La Hoye</t>
  </si>
  <si>
    <t>Total general</t>
  </si>
  <si>
    <t>Organisation</t>
  </si>
  <si>
    <t>Nombre d'enquêtes</t>
  </si>
  <si>
    <t>Nb_prix_farine_ble</t>
  </si>
  <si>
    <t>Nb_prix_riz</t>
  </si>
  <si>
    <t>Nb_prix_mais</t>
  </si>
  <si>
    <t>Nb_prix_sucre</t>
  </si>
  <si>
    <t>Nb_prix_harricot_noir</t>
  </si>
  <si>
    <t>Nb_prix_harricot_rouge</t>
  </si>
  <si>
    <t>Nb_prix_huile</t>
  </si>
  <si>
    <t>Nb_prix_savon_lessive</t>
  </si>
  <si>
    <t>Nb_prix_brosse_dent</t>
  </si>
  <si>
    <t>Nb_prix_dentifrice</t>
  </si>
  <si>
    <t>Nb_prix_papier_toilette</t>
  </si>
  <si>
    <t>Nb_prix_serviettes_hygieniques</t>
  </si>
  <si>
    <t>Nb_prix_eau_boire</t>
  </si>
  <si>
    <t>Nb_prix_chlore_liquide</t>
  </si>
  <si>
    <t>Nb_prix_savon_mains</t>
  </si>
  <si>
    <t>Département</t>
  </si>
  <si>
    <t>Localité</t>
  </si>
  <si>
    <t>Commune</t>
  </si>
  <si>
    <t>Milieu</t>
  </si>
  <si>
    <t xml:space="preserve">1er cycle de collecte </t>
  </si>
  <si>
    <t>Éléments</t>
  </si>
  <si>
    <t>Description</t>
  </si>
  <si>
    <t>Justification</t>
  </si>
  <si>
    <t>Période de collecte</t>
  </si>
  <si>
    <t>Méthodologie</t>
  </si>
  <si>
    <t>Couverture géographique</t>
  </si>
  <si>
    <t>Limitations</t>
  </si>
  <si>
    <t>Contacts</t>
  </si>
  <si>
    <t>Feuil</t>
  </si>
  <si>
    <t>Base de données nettoyée comprenant les entrées collectées au niveau des commerçants / fournisseurs</t>
  </si>
  <si>
    <t>Résumé du nombre d'enquêtes et de prix collectés</t>
  </si>
  <si>
    <t>Prix_Mediane</t>
  </si>
  <si>
    <t>Kobo Survey</t>
  </si>
  <si>
    <t>Questionnaire Kobo utilisé pour l'évaluation</t>
  </si>
  <si>
    <t>Kobo Choices</t>
  </si>
  <si>
    <t>Réponses possibles proposées dans le questionnaire Kobo utilisé pour l'évaluation</t>
  </si>
  <si>
    <t>Cleaning Log</t>
  </si>
  <si>
    <t>Liste et justification des changements effectués sur les données brutes pendant la phase de nettoyage</t>
  </si>
  <si>
    <t>Deletion Log</t>
  </si>
  <si>
    <t>Liste des données effacées (doublons) pendant la phase de nettoyage</t>
  </si>
  <si>
    <r>
      <t>NOMBRE D'ENQUETES</t>
    </r>
    <r>
      <rPr>
        <sz val="11"/>
        <color rgb="FFFFFF66"/>
        <rFont val="Arial Narrow"/>
        <family val="2"/>
      </rPr>
      <t xml:space="preserve"> </t>
    </r>
    <r>
      <rPr>
        <sz val="11"/>
        <color rgb="FFEE5859"/>
        <rFont val="Arial Narrow"/>
        <family val="2"/>
      </rPr>
      <t>REALISEES PAR LES PARTENAIRES</t>
    </r>
  </si>
  <si>
    <t>Farine de blé (1kg)</t>
  </si>
  <si>
    <t>Riz (1 kg)</t>
  </si>
  <si>
    <t>Maïs (1kg)</t>
  </si>
  <si>
    <t>Sucre (1kg)</t>
  </si>
  <si>
    <t>Savon lessive (75g)</t>
  </si>
  <si>
    <t>Brosse dent (1p)</t>
  </si>
  <si>
    <t>Dentifrice (85g)</t>
  </si>
  <si>
    <t>Papier toilette (1p)</t>
  </si>
  <si>
    <t>Serviettes hygieniques (8p)</t>
  </si>
  <si>
    <t>Chlore liquide (1lt)</t>
  </si>
  <si>
    <t>Savon de mains (75g)</t>
  </si>
  <si>
    <t>Eau pour boire (5 gal)</t>
  </si>
  <si>
    <t>Huile (1 gal)</t>
  </si>
  <si>
    <t>Produit</t>
  </si>
  <si>
    <t>Gourde</t>
  </si>
  <si>
    <t>Dollar</t>
  </si>
  <si>
    <t>Mobile</t>
  </si>
  <si>
    <t>Credit</t>
  </si>
  <si>
    <t>Variation du nombre de commerçants dans le marché</t>
  </si>
  <si>
    <t>%</t>
  </si>
  <si>
    <t>Farine de blé</t>
  </si>
  <si>
    <t>Haricot rouge(1kg)</t>
  </si>
  <si>
    <t>Haricot noir (1kg)</t>
  </si>
  <si>
    <t>Huile</t>
  </si>
  <si>
    <t>Savon pour la lessive</t>
  </si>
  <si>
    <t>Dentrifrice</t>
  </si>
  <si>
    <t>Eau pour boire</t>
  </si>
  <si>
    <t>Chlore liquide</t>
  </si>
  <si>
    <t>Savon pour les mains</t>
  </si>
  <si>
    <t>EST-CE QUE CET ARTICLE EST UN PRODUIT IMPORTÉ?</t>
  </si>
  <si>
    <t>CARACTERISTIQUES DES COMMERÇANTS</t>
  </si>
  <si>
    <t>Raisons</t>
  </si>
  <si>
    <t>SI OUI, POURQUOI EST-CE QU'IL Y A EU UNE RUPTURE DE STOCK DE PRODUITS DE NOURRITURE LORS DU DERNIER MOIS ?</t>
  </si>
  <si>
    <t>L'insécurité en ville</t>
  </si>
  <si>
    <t>L'insecurité en route</t>
  </si>
  <si>
    <t>Maïs</t>
  </si>
  <si>
    <t>Fourniseur_departamental_Nourriture</t>
  </si>
  <si>
    <t>Fourniseur_local_nourriture</t>
  </si>
  <si>
    <t>Fourniseur national</t>
  </si>
  <si>
    <t>Fournisseur local</t>
  </si>
  <si>
    <t>Fournisseur départamental</t>
  </si>
  <si>
    <t>AVEZ VOUS ACCÈS AU CRÉDIT POUR ACHETER DES PRODUITS DE NOURRITURE ?</t>
  </si>
  <si>
    <t xml:space="preserve">Accès au crédit </t>
  </si>
  <si>
    <t>Capacité d'augmenter le  stock</t>
  </si>
  <si>
    <t>Fourniseur_departamental_EHA</t>
  </si>
  <si>
    <t>Fourniseur_local_EHA</t>
  </si>
  <si>
    <t>Processed Data</t>
  </si>
  <si>
    <t>Partenaires</t>
  </si>
  <si>
    <t>Importation</t>
  </si>
  <si>
    <t>Approvissionnement_nourriture</t>
  </si>
  <si>
    <t>Approvissionnement_EHA</t>
  </si>
  <si>
    <t>Prix médians des produits</t>
  </si>
  <si>
    <t>Commerçant</t>
  </si>
  <si>
    <t>Paola Gómez -  paola.gomez@reach-initiative.org
Emma Kruger emma.kruger@reach-initiative.org</t>
  </si>
  <si>
    <t>19 - 25 Novembre 2020</t>
  </si>
  <si>
    <t>Haïti -  Initiative Conjointe de Suivi des Marchés (ICSM)</t>
  </si>
  <si>
    <t>Haïti, qui fait partie des pays les plus vulnérables du monde et qui est le plus pauvre du continent américain, est confronté à une crise multidimensionnelle profonde. Depuis 2018, la situation sociale, politique et économique s'est considérablement dégradée avec une hausse des prix des matières premières, une fluctuation de la monnaie haïtienne par rapport au dollar américain, des troubles socio-politiques et une détérioration des conditions de sécurité, qui ont notamment conduit à une insécurité alimentaire croissante. Ajoutée à une forte exposition aux risques naturels (en particulier aux ouragans), à l'épidémie de Covid-19 et à une forte dépendance à l'aide internationale, le pays fait face à une situation complexe qui nécessite une coordination efficace et efficiente de l'aide humanitaire et de l'aide au développement.
Les transferts monétaires (TM) sont plus que jamais au cœur de la réponse aux crises, tant sur le plan humanitaire que sur celui de la protection sociale, et Haïti ne fait pas l’exception. Cette modalité permet d’offrir aux bénéficiaires un choix et une flexibilité favorable à l’autonomisation de leur développement, mais aussi de renforcer les marchés locaux et le secteur privé. Il n’existe toutefois des donnés sur le prix et la disponibilité de produits de base pour la population haïtienne pour appuyer la planification des activités de TM en Haïti dans le cadre des réponses d’urgence. Les partenaires mettant en œuvre des activités de TM sont donc confrontés à un manque d’accès aux données essentielles à la compréhension des dynamiques des prix et des marchés et à la prise de décisions opérationnelles et stratégiques.
Pour cette raison, REACH et le Groupe de Travail sur les Transferts Monétaires (GTTM) proposent la mise en place d’un système collaboratif de suivi de prix des produits clés pour les acteurs humanitaires mettant en œuvre des activités de TM. Les informations issues de ce système permettront une identification régulière de tendances dans l’évolution des prix et des disponibilités dans les marchés Haïtiens, ainsi qu’une amélioration de la compréhension du fonctionnement des marchés. Par conséquent, les acteurs humanitaires auront accès à un support d’informations facilitant la prise de décision lors de la planification de ces interventions de TM.</t>
  </si>
  <si>
    <t>Huile vegetal</t>
  </si>
  <si>
    <t>Gal</t>
  </si>
  <si>
    <t>Pièce (75g)</t>
  </si>
  <si>
    <t xml:space="preserve">Chlore liquide </t>
  </si>
  <si>
    <t>Serviettes hygieniques</t>
  </si>
  <si>
    <t xml:space="preserve">Pièce </t>
  </si>
  <si>
    <t>Pièce (85g)</t>
  </si>
  <si>
    <t>Rouleaux</t>
  </si>
  <si>
    <t>1 L</t>
  </si>
  <si>
    <t>Unité de comparaison</t>
  </si>
  <si>
    <t>Pack de 8</t>
  </si>
  <si>
    <t>1 Kg</t>
  </si>
  <si>
    <t>1 Gal</t>
  </si>
  <si>
    <t>Unité de rapportage</t>
  </si>
  <si>
    <t>Pack</t>
  </si>
  <si>
    <t>Bokit</t>
  </si>
  <si>
    <t>Pièces</t>
  </si>
  <si>
    <t>Farine blanche</t>
  </si>
  <si>
    <t>Maïs moulou</t>
  </si>
  <si>
    <t>Unité de collecte</t>
  </si>
  <si>
    <t>2 kg</t>
  </si>
  <si>
    <t>2.6 kg</t>
  </si>
  <si>
    <t>2.3 kg</t>
  </si>
  <si>
    <t>2.9 kg</t>
  </si>
  <si>
    <t>2.4 kg</t>
  </si>
  <si>
    <t>UNITE DE RAPPORTAGE</t>
  </si>
  <si>
    <t>Type de produit</t>
  </si>
  <si>
    <t>Eau, assainissement et hygiène (EHA)</t>
  </si>
  <si>
    <t>Panier Alimentaire ICSM</t>
  </si>
  <si>
    <t>Panier EHA ICSM</t>
  </si>
  <si>
    <t>Type</t>
  </si>
  <si>
    <t>COÛT GLOBAL DU PANIER</t>
  </si>
  <si>
    <t>Prix en Gourdes</t>
  </si>
  <si>
    <t xml:space="preserve">Etant donné que l'échantillonnage ne prend pas en compte l'ensemble des commerçants/fournisseurs du pays, ces données ne peuvent pas etre considerées comme représentatives dans aucun cas, elles sont indicatives. </t>
  </si>
  <si>
    <t>Cleaned_Data</t>
  </si>
  <si>
    <t>Référence</t>
  </si>
  <si>
    <t>Séléction des unités / variables pris en compte pour le calcul des prix médians (standardisation) des produits,  ainsi que des autres indicateurs et variables calculées</t>
  </si>
  <si>
    <t>PRIX MÉDIAN PAR DÉPARTEMENT*</t>
  </si>
  <si>
    <t>PRIX MÉDIAN PAR MILIEU*</t>
  </si>
  <si>
    <r>
      <t>Cette évaluation a été réalisée à travers des enquêtes en face-à-face auprès d'informateurs clés (IC), comprenant commercants des produits de nourriture et EHA selon la méthode d’échantillonnage « choisi » (</t>
    </r>
    <r>
      <rPr>
        <i/>
        <sz val="10"/>
        <color rgb="FFFFFFFF"/>
        <rFont val="Arial Narrow"/>
        <family val="2"/>
      </rPr>
      <t>purposive sampling</t>
    </r>
    <r>
      <rPr>
        <sz val="10"/>
        <color rgb="FFFFFFFF"/>
        <rFont val="Arial Narrow"/>
        <family val="2"/>
      </rPr>
      <t>). Les IC ont été contactés en personne dans les marchés  avec pour objectif d'obtenir des informations sur le prix et la disponibilité de sept produits de nourriture et huit produits EHA.
La collecte de données a été réalisée par des partenaires du groupe de travail de Transferts Monétaires en Haïti interessés par l’initiative et en capacité de mobiliser des ressources dans la zone d’étude. Les équipes de terrain de ces organisations et institutions étaient en charge de relever cinq prix par produit/service</t>
    </r>
    <r>
      <rPr>
        <sz val="10"/>
        <color rgb="FFFFFF66"/>
        <rFont val="Arial Narrow"/>
        <family val="2"/>
      </rPr>
      <t xml:space="preserve"> </t>
    </r>
    <r>
      <rPr>
        <sz val="10"/>
        <color rgb="FFFFFFFF"/>
        <rFont val="Arial Narrow"/>
        <family val="2"/>
      </rPr>
      <t>afin de permettre le calcul de prix médians. Cette évaluation sera menée à une fréquence d'environ une fois par mois.</t>
    </r>
  </si>
  <si>
    <r>
      <rPr>
        <sz val="10"/>
        <color rgb="FFFF0000"/>
        <rFont val="Arial Narrow"/>
        <family val="2"/>
      </rPr>
      <t>14 communes dans 8 départements Haïtiens.</t>
    </r>
    <r>
      <rPr>
        <sz val="10"/>
        <color rgb="FFFFFFFF"/>
        <rFont val="Arial Narrow"/>
        <family val="2"/>
      </rPr>
      <t xml:space="preserve"> 
La couverture géographique peut varier à chaque collecte selon l’intérêt et de la capacité des partenaires d’assurer une collecte régulière des prix, cependant cette évaluation intègre une différenciation entre les zones urbaines et rurales. </t>
    </r>
  </si>
  <si>
    <t>Mesure de référence pour les calculs</t>
  </si>
  <si>
    <t>Indicateurs liés à l'approvisionnement et la gestion du stock du commercant pour les produits de nourriture</t>
  </si>
  <si>
    <t>Indicateurs liés à l'approvisionnement et la gestion du stock du commercant pour les produits EHA</t>
  </si>
  <si>
    <t>Informations sur l'origine des produits</t>
  </si>
  <si>
    <t>Caracteristiques principales sur les commerçants enquêtés</t>
  </si>
  <si>
    <t>Données suffisantes (au moins 4 prix collectés pour le produit)</t>
  </si>
  <si>
    <t>Données insuffisantes pour le calcul de la médiane</t>
  </si>
  <si>
    <t>Données insuffisantes mais permettant le calcul de la médiane</t>
  </si>
  <si>
    <t>NOMBRE DE PRIX COLLECTÉS PAR PRODUIT (minimum visé = 4 prix par produit et par marché)</t>
  </si>
  <si>
    <t>PRIX MÉDIAN PAR PRODUIT (AU GLOBAL)*</t>
  </si>
  <si>
    <t>*Les prix médians (i) au global, (iii) par département et (ii) par milieu ont été calculés selon une approche "médiane des médianes" (aggrégation des médianes calculées au niveau des localités) pour éviter les biais liés au nombre de prix collectés.</t>
  </si>
  <si>
    <t xml:space="preserve">*Le nombre insuffisant de prix collectés constitue une limite importante et devra être pris en compte lors de l'interprétation des résultats. </t>
  </si>
  <si>
    <t>*Afin de permettre une interprétatin plus robuste, un minimum de 4 prix devront être collectés par produit lors des prochains cycles de collecte.</t>
  </si>
  <si>
    <t>Brosse à dent (1p)</t>
  </si>
  <si>
    <t>Serviettes hygiéniques (8p)</t>
  </si>
  <si>
    <t>Savon pour les mains (75g)</t>
  </si>
  <si>
    <t>*Étant donné que le nombre de prix collectés était souvent insuffisant au niveau des localité pendant le pilote (voir onglet "Partenaires"), des valeurs brutes/moyennes ont également été intégrées à l'analyse et sont indiquées en rouge dans le tableau "PRIX MEDIAN PAR LOCALITE".</t>
  </si>
  <si>
    <t>Types de paiement  accepté par le commerçant</t>
  </si>
  <si>
    <t>Nombre de clients journaliers par commerçant enquêté</t>
  </si>
  <si>
    <t>POURCENTAGE DE PRODUITS ALIMENTAIRES IMPORTÉS RAPPORTÉ PAR LES COMMERCANTS</t>
  </si>
  <si>
    <t>POURCENTAGE DE PRODUITS EHA IMPORTÉS RAPPORTÉ PAR LES COMMERCANTS</t>
  </si>
  <si>
    <t>Ruptures de stock</t>
  </si>
  <si>
    <t>Fournisseur départemental</t>
  </si>
  <si>
    <t>FOURNISSEUR PRINCIPAL DE PRODUITS DE NOURRITURE SITUÉ DANS LE MÊME DÉPARTEMENT QUE LE COMMERÇANT</t>
  </si>
  <si>
    <t>EST-CE QUE VOTRE FOURNISSEUR PRINCIPAL DE PRODUITS ALIMENTAIRES SE TROUVE EN HAÏTI ?</t>
  </si>
  <si>
    <t>FOURNISSEUR PRINCIPAL DE PRODUITS ALIMENTAIRES SITUÉ DANS LA MÊME COMMUNE QUE LE COMMERÇANT</t>
  </si>
  <si>
    <t>EST-CE QUE VOUS AVEZ EU DES RUPTURES DE STOCK DE PRODUITS D'EHA AU COURS DU DERNIER MOIS ?</t>
  </si>
  <si>
    <t>EST-CE QUE VOUS AVEZ EU DES RUPTURES DE STOCK DE PRODUITS DE NOURRITURE AU COURS DU DERNIER MOIS ?</t>
  </si>
  <si>
    <t>SI OUI, VEUILLEZ INDIQUER QUELS PRODUITS ÉTAIENT CONCERNÉS PAR LES RUPTURES DE STOCK AU COURS DU DERNIER MOIS</t>
  </si>
  <si>
    <t>SI OUI, POURQUOI EST-CE QU'IL Y A EU UNE RUPTURE DE STOCK DE PRODUITS D'EHA AU COURS DU DERNIER MOIS ?</t>
  </si>
  <si>
    <t>Produits concernés par des rupture de stock</t>
  </si>
  <si>
    <t>SI OUI, VEUILLEZ INDIQUER QUELS PRODUITS ÉTAIENT CONCERNÉS PAR LES RUPTURES DE STOCK AU COURS DU DERNIER MOIS?</t>
  </si>
  <si>
    <t>FOURNISSEUR PRINCIPAL DE PRODUITS EHA SITUÉ DANS LE MÊME DÉPARTEMENT QUE LE COMMERÇANT</t>
  </si>
  <si>
    <t>EST-CE QUE VOTRE FOURNISSEUR PRINCIPAL DE PRODUITS  EHA SE TROUVE EN HAÏTI ?</t>
  </si>
  <si>
    <t>FOURNISSEUR PRINCIPAL DE PRODUITS EHA SITUÉ DANS LA MÊME COMMUNE QUE LE COMMERÇANT</t>
  </si>
  <si>
    <t>AVEZ VOUS ACCÈS AU CRÉDIT POUR ACHETER DES PRODUITS  EHA ?</t>
  </si>
  <si>
    <t>EST-CE QUE VOUS AVEZ ACTUELLEMENT LA CAPACITÉ D'AUGMENTER/RENOUVELER VOTRE STOCK EN PRODUITS D'EHA DE 20% DANS UN DELAI DE 15 JOURS EN CAS D'AUGMENTATION DE LA DEMANDE?</t>
  </si>
  <si>
    <t>EST-CE QUE VOUS AVEZ ACTUELLEMENT LA CAPACITÉ D'AUGMENTER/RENOUVELER VOTRE STOCK EN NOURRITURE DE 20% DANS UN DELAI DE 15 JOURS EN CAS D'AUGMENTATION DE LA DEMANDE?</t>
  </si>
  <si>
    <t>Bidon de 5 Gal (bokit)</t>
  </si>
  <si>
    <t>Quantité contenue dans le panier*</t>
  </si>
  <si>
    <t>CONVERSION DE LA MARMITE EN POIDS</t>
  </si>
  <si>
    <t>Haricot</t>
  </si>
  <si>
    <t>Poids estimé d'une marmite**</t>
  </si>
  <si>
    <t>**Le poids a été estimé à partir du volume de la marmite la plus citée par les commerçants lors de la première collecte (boîte de conserve du type "La Perla - Pâte de tomate de  3420g")</t>
  </si>
  <si>
    <t>Erreur confirmée par le partenaire</t>
  </si>
  <si>
    <t>Enquête non réalisée dans le marché et manque de clarification du partenaire</t>
  </si>
  <si>
    <t xml:space="preserve">*Cette quantité vise à réprésenter la consommation mensuelle d'une famille de 5 personnes sur la base du MEB en Haïti, en prenant en compte les ajustements suggérés par le groupe de travail ICSM ainsi que les MEB des autres pays </t>
  </si>
  <si>
    <t xml:space="preserve">***Si le nombre de prix collectés est &lt;2, alors la moyenne a été rapportée </t>
  </si>
  <si>
    <t>***Si le nombre de prix collectés est de 1, la valeur rapportée est la valeur brute</t>
  </si>
  <si>
    <t>PRIX MÉDIAN PAR LOCALITÉ***</t>
  </si>
  <si>
    <t>Eau**</t>
  </si>
  <si>
    <r>
      <t xml:space="preserve">***En raison d'un manque de données, les valeurs en </t>
    </r>
    <r>
      <rPr>
        <sz val="10"/>
        <color rgb="FFEE5859"/>
        <rFont val="Arial Narrow"/>
        <family val="2"/>
      </rPr>
      <t>rouge</t>
    </r>
    <r>
      <rPr>
        <sz val="10"/>
        <color theme="1"/>
        <rFont val="Arial Narrow"/>
        <family val="2"/>
      </rPr>
      <t xml:space="preserve"> ne correspondent pas à la médiane</t>
    </r>
  </si>
  <si>
    <t>Panier ICSM sans eau**</t>
  </si>
  <si>
    <t>**Les prix de l'eau sont présentés à part en raison d'une variation importante des prix de ce produit liée à des différences dans les contenants utilisés</t>
  </si>
  <si>
    <t>**Par ailleurs, étant donné que des services de remplissage d'eau potable à bas prix/gratuits existent dans certaines localités, l'inclusion du prix du bokit fermé de 5 gallons dans le panier ICSM risquerait d'affecter la représentativité des résultats</t>
  </si>
  <si>
    <t>No</t>
  </si>
  <si>
    <t>HTG</t>
  </si>
  <si>
    <t>q1_4_type_payment/crédit</t>
  </si>
  <si>
    <t xml:space="preserve"> Novembre 2020</t>
  </si>
  <si>
    <r>
      <t xml:space="preserve">Les valeurs indiquées en </t>
    </r>
    <r>
      <rPr>
        <sz val="10"/>
        <color theme="4"/>
        <rFont val="Arial Narrow"/>
        <family val="2"/>
      </rPr>
      <t>bleu</t>
    </r>
    <r>
      <rPr>
        <sz val="10"/>
        <color theme="1"/>
        <rFont val="Arial Narrow"/>
        <family val="2"/>
      </rPr>
      <t xml:space="preserve"> ont été calculées à partir des prix médians collectés au niveau national ("médianes globales") en cas de manque de données au niveau départemental (valeurs indiquées en rouge)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</si>
</sst>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TG]\ #,##0.00"/>
    <numFmt numFmtId="165" formatCode="0.0"/>
  </numFmts>
  <fonts count="34" x14ac:knownFonts="1">
    <font>
      <sz val="12"/>
      <color theme="1"/>
      <name val="Calibri"/>
      <family val="2"/>
      <scheme val="minor"/>
    </font>
    <font>
      <b/>
      <sz val="11"/>
      <color theme="0"/>
      <name val="Calibri"/>
      <family val="2"/>
      <scheme val="minor"/>
    </font>
    <font>
      <sz val="11"/>
      <color rgb="FF000000"/>
      <name val="Calibri"/>
      <family val="2"/>
      <scheme val="minor"/>
    </font>
    <font>
      <sz val="12"/>
      <color rgb="FF000000"/>
      <name val="Calibri"/>
      <family val="2"/>
      <scheme val="minor"/>
    </font>
    <font>
      <b/>
      <sz val="12"/>
      <color theme="1"/>
      <name val="Calibri"/>
      <family val="2"/>
      <scheme val="minor"/>
    </font>
    <font>
      <sz val="12"/>
      <color theme="0"/>
      <name val="Calibri"/>
      <family val="2"/>
      <scheme val="minor"/>
    </font>
    <font>
      <sz val="11"/>
      <color indexed="43"/>
      <name val="Arial Narrow"/>
      <family val="2"/>
    </font>
    <font>
      <sz val="11"/>
      <color indexed="10"/>
      <name val="Arial Narrow"/>
      <family val="2"/>
    </font>
    <font>
      <sz val="11"/>
      <color indexed="63"/>
      <name val="Arial Narrow"/>
      <family val="2"/>
    </font>
    <font>
      <sz val="9"/>
      <color indexed="81"/>
      <name val="Tahoma"/>
      <family val="2"/>
    </font>
    <font>
      <sz val="10"/>
      <color indexed="63"/>
      <name val="Arial Narrow"/>
      <family val="2"/>
    </font>
    <font>
      <sz val="12"/>
      <color theme="1"/>
      <name val="Calibri"/>
      <family val="2"/>
      <scheme val="minor"/>
    </font>
    <font>
      <sz val="11"/>
      <color rgb="FF000000"/>
      <name val="Calibri"/>
      <family val="2"/>
      <charset val="1"/>
    </font>
    <font>
      <b/>
      <sz val="18"/>
      <color rgb="FF000000"/>
      <name val="Arial Narrow"/>
      <family val="2"/>
      <charset val="1"/>
    </font>
    <font>
      <sz val="11"/>
      <color rgb="FF58585A"/>
      <name val="Arial Narrow"/>
      <family val="2"/>
    </font>
    <font>
      <b/>
      <sz val="11"/>
      <color rgb="FFFFFFFF"/>
      <name val="Arial Narrow"/>
      <family val="2"/>
      <charset val="1"/>
    </font>
    <font>
      <b/>
      <sz val="10"/>
      <color rgb="FFFFFFFF"/>
      <name val="Arial Narrow"/>
      <family val="2"/>
      <charset val="1"/>
    </font>
    <font>
      <sz val="10"/>
      <color rgb="FFFFFFFF"/>
      <name val="Arial Narrow"/>
      <family val="2"/>
    </font>
    <font>
      <i/>
      <sz val="10"/>
      <color rgb="FFFFFFFF"/>
      <name val="Arial Narrow"/>
      <family val="2"/>
    </font>
    <font>
      <sz val="10"/>
      <color rgb="FFFFFF66"/>
      <name val="Arial Narrow"/>
      <family val="2"/>
    </font>
    <font>
      <sz val="11"/>
      <color rgb="FFEE5859"/>
      <name val="Arial Narrow"/>
      <family val="2"/>
    </font>
    <font>
      <sz val="11"/>
      <color rgb="FFFFFF66"/>
      <name val="Arial Narrow"/>
      <family val="2"/>
    </font>
    <font>
      <sz val="12"/>
      <color theme="1"/>
      <name val="Arial Narrow"/>
      <family val="2"/>
    </font>
    <font>
      <b/>
      <sz val="12"/>
      <color theme="1"/>
      <name val="Arial Narrow"/>
      <family val="2"/>
    </font>
    <font>
      <sz val="12"/>
      <color theme="0"/>
      <name val="Arial Narrow"/>
      <family val="2"/>
    </font>
    <font>
      <sz val="12"/>
      <color rgb="FFEE5859"/>
      <name val="Arial Narrow"/>
      <family val="2"/>
    </font>
    <font>
      <b/>
      <sz val="12"/>
      <color theme="0"/>
      <name val="Arial Narrow"/>
      <family val="2"/>
    </font>
    <font>
      <sz val="8"/>
      <name val="Calibri"/>
      <family val="2"/>
      <scheme val="minor"/>
    </font>
    <font>
      <sz val="9"/>
      <color theme="1"/>
      <name val="Arial Narrow"/>
      <family val="2"/>
    </font>
    <font>
      <sz val="10"/>
      <color rgb="FFFF0000"/>
      <name val="Arial Narrow"/>
      <family val="2"/>
    </font>
    <font>
      <sz val="10"/>
      <color theme="1"/>
      <name val="Arial Narrow"/>
      <family val="2"/>
    </font>
    <font>
      <sz val="10"/>
      <color rgb="FFEE5859"/>
      <name val="Arial Narrow"/>
      <family val="2"/>
    </font>
    <font>
      <sz val="12"/>
      <color theme="4"/>
      <name val="Arial Narrow"/>
      <family val="2"/>
    </font>
    <font>
      <sz val="10"/>
      <color theme="4"/>
      <name val="Arial Narrow"/>
      <family val="2"/>
    </font>
  </fonts>
  <fills count="17">
    <fill>
      <patternFill patternType="none"/>
    </fill>
    <fill>
      <patternFill patternType="gray125"/>
    </fill>
    <fill>
      <patternFill patternType="solid">
        <fgColor rgb="FFEE5859"/>
        <bgColor indexed="64"/>
      </patternFill>
    </fill>
    <fill>
      <patternFill patternType="solid">
        <fgColor theme="0" tint="-0.499984740745262"/>
        <bgColor indexed="64"/>
      </patternFill>
    </fill>
    <fill>
      <patternFill patternType="solid">
        <fgColor rgb="FFFFC000"/>
        <bgColor indexed="64"/>
      </patternFill>
    </fill>
    <fill>
      <patternFill patternType="solid">
        <fgColor theme="7" tint="-0.499984740745262"/>
        <bgColor indexed="64"/>
      </patternFill>
    </fill>
    <fill>
      <patternFill patternType="solid">
        <fgColor theme="9" tint="-0.499984740745262"/>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EE5859"/>
        <bgColor rgb="FFEE5859"/>
      </patternFill>
    </fill>
    <fill>
      <patternFill patternType="solid">
        <fgColor rgb="FFA6A6A6"/>
        <bgColor rgb="FFA5A5A5"/>
      </patternFill>
    </fill>
    <fill>
      <patternFill patternType="solid">
        <fgColor theme="0" tint="-0.14999847407452621"/>
        <bgColor theme="0" tint="-0.14999847407452621"/>
      </patternFill>
    </fill>
    <fill>
      <patternFill patternType="solid">
        <fgColor theme="1" tint="0.499984740745262"/>
        <bgColor theme="1" tint="0.499984740745262"/>
      </patternFill>
    </fill>
    <fill>
      <patternFill patternType="solid">
        <fgColor theme="7"/>
        <bgColor indexed="64"/>
      </patternFill>
    </fill>
    <fill>
      <patternFill patternType="solid">
        <fgColor theme="2" tint="-0.249977111117893"/>
        <bgColor rgb="FFA5A5A5"/>
      </patternFill>
    </fill>
  </fills>
  <borders count="20">
    <border>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auto="1"/>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medium">
        <color indexed="64"/>
      </top>
      <bottom/>
      <diagonal/>
    </border>
    <border>
      <left/>
      <right/>
      <top style="medium">
        <color indexed="64"/>
      </top>
      <bottom/>
      <diagonal/>
    </border>
    <border>
      <left style="medium">
        <color auto="1"/>
      </left>
      <right/>
      <top style="medium">
        <color auto="1"/>
      </top>
      <bottom/>
      <diagonal/>
    </border>
    <border>
      <left style="medium">
        <color auto="1"/>
      </left>
      <right style="thin">
        <color theme="0"/>
      </right>
      <top/>
      <bottom/>
      <diagonal/>
    </border>
    <border>
      <left/>
      <right/>
      <top/>
      <bottom style="medium">
        <color rgb="FFFFFFFF"/>
      </bottom>
      <diagonal/>
    </border>
    <border>
      <left style="medium">
        <color auto="1"/>
      </left>
      <right style="thin">
        <color theme="0"/>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theme="0"/>
      </left>
      <right style="thin">
        <color theme="0"/>
      </right>
      <top style="thin">
        <color theme="0"/>
      </top>
      <bottom style="thin">
        <color theme="0"/>
      </bottom>
      <diagonal/>
    </border>
    <border>
      <left/>
      <right/>
      <top/>
      <bottom style="thin">
        <color theme="0" tint="-0.34998626667073579"/>
      </bottom>
      <diagonal/>
    </border>
    <border>
      <left/>
      <right/>
      <top style="medium">
        <color theme="1" tint="0.499984740745262"/>
      </top>
      <bottom/>
      <diagonal/>
    </border>
  </borders>
  <cellStyleXfs count="3">
    <xf numFmtId="0" fontId="0" fillId="0" borderId="0"/>
    <xf numFmtId="9" fontId="11" fillId="0" borderId="0" applyFont="0" applyFill="0" applyBorder="0" applyAlignment="0" applyProtection="0"/>
    <xf numFmtId="0" fontId="12" fillId="0" borderId="0"/>
  </cellStyleXfs>
  <cellXfs count="76">
    <xf numFmtId="0" fontId="0" fillId="0" borderId="0" xfId="0"/>
    <xf numFmtId="0" fontId="1" fillId="2" borderId="1" xfId="0" applyFont="1" applyFill="1" applyBorder="1" applyAlignment="1">
      <alignment horizontal="left"/>
    </xf>
    <xf numFmtId="0" fontId="1" fillId="2" borderId="3" xfId="0" applyFont="1" applyFill="1" applyBorder="1" applyAlignment="1">
      <alignment horizontal="left"/>
    </xf>
    <xf numFmtId="0" fontId="1" fillId="2" borderId="2" xfId="0" applyFont="1" applyFill="1" applyBorder="1" applyAlignment="1">
      <alignment horizontal="left" wrapText="1"/>
    </xf>
    <xf numFmtId="0" fontId="1" fillId="2" borderId="5" xfId="0" applyFont="1" applyFill="1" applyBorder="1" applyAlignment="1">
      <alignment wrapText="1"/>
    </xf>
    <xf numFmtId="0" fontId="1" fillId="2" borderId="6" xfId="0" applyFont="1" applyFill="1" applyBorder="1" applyAlignment="1">
      <alignment wrapText="1"/>
    </xf>
    <xf numFmtId="0" fontId="1" fillId="2" borderId="7" xfId="0" applyFont="1" applyFill="1" applyBorder="1" applyAlignment="1">
      <alignment wrapText="1"/>
    </xf>
    <xf numFmtId="0" fontId="1" fillId="2" borderId="8" xfId="0" applyFont="1" applyFill="1" applyBorder="1" applyAlignment="1">
      <alignment wrapText="1"/>
    </xf>
    <xf numFmtId="0" fontId="1" fillId="2" borderId="9" xfId="0" applyFont="1" applyFill="1" applyBorder="1" applyAlignment="1">
      <alignment horizontal="left"/>
    </xf>
    <xf numFmtId="0" fontId="1" fillId="2" borderId="10" xfId="0" applyFont="1" applyFill="1" applyBorder="1" applyAlignment="1">
      <alignment wrapText="1"/>
    </xf>
    <xf numFmtId="0" fontId="1" fillId="2" borderId="11" xfId="0" applyFont="1" applyFill="1" applyBorder="1" applyAlignment="1">
      <alignment wrapText="1"/>
    </xf>
    <xf numFmtId="0" fontId="0" fillId="0" borderId="0" xfId="0" applyAlignment="1">
      <alignment wrapText="1"/>
    </xf>
    <xf numFmtId="0" fontId="2" fillId="0" borderId="0" xfId="0" applyFont="1"/>
    <xf numFmtId="0" fontId="0" fillId="0" borderId="0" xfId="0" applyNumberFormat="1"/>
    <xf numFmtId="1" fontId="0" fillId="0" borderId="0" xfId="0" applyNumberFormat="1"/>
    <xf numFmtId="0" fontId="3" fillId="0" borderId="0" xfId="0" applyFont="1"/>
    <xf numFmtId="0" fontId="5" fillId="5" borderId="0" xfId="0" applyFont="1" applyFill="1"/>
    <xf numFmtId="0" fontId="0" fillId="8" borderId="0" xfId="0" applyFill="1"/>
    <xf numFmtId="0" fontId="5" fillId="6" borderId="0" xfId="0" applyFont="1" applyFill="1"/>
    <xf numFmtId="0" fontId="0" fillId="9" borderId="0" xfId="0" applyFill="1"/>
    <xf numFmtId="0" fontId="0" fillId="0" borderId="0" xfId="0" pivotButton="1"/>
    <xf numFmtId="0" fontId="0" fillId="0" borderId="0" xfId="0" applyAlignment="1">
      <alignment horizontal="left"/>
    </xf>
    <xf numFmtId="0" fontId="0" fillId="10" borderId="0" xfId="0" applyFill="1"/>
    <xf numFmtId="0" fontId="14" fillId="10" borderId="0" xfId="0" applyFont="1" applyFill="1" applyAlignment="1">
      <alignment horizontal="justify" vertical="center"/>
    </xf>
    <xf numFmtId="0" fontId="13" fillId="10" borderId="0" xfId="2" applyFont="1" applyFill="1" applyAlignment="1">
      <alignment horizontal="left" vertical="top" wrapText="1"/>
    </xf>
    <xf numFmtId="0" fontId="15" fillId="11" borderId="13" xfId="2" applyFont="1" applyFill="1" applyBorder="1" applyAlignment="1">
      <alignment vertical="top" wrapText="1"/>
    </xf>
    <xf numFmtId="0" fontId="15" fillId="11" borderId="14" xfId="2" applyFont="1" applyFill="1" applyBorder="1" applyAlignment="1">
      <alignment horizontal="left" vertical="top" wrapText="1"/>
    </xf>
    <xf numFmtId="0" fontId="16" fillId="12" borderId="15" xfId="2" applyFont="1" applyFill="1" applyBorder="1" applyAlignment="1">
      <alignment vertical="top" wrapText="1"/>
    </xf>
    <xf numFmtId="0" fontId="17" fillId="12" borderId="16" xfId="2" applyFont="1" applyFill="1" applyBorder="1" applyAlignment="1">
      <alignment vertical="top" wrapText="1"/>
    </xf>
    <xf numFmtId="0" fontId="15" fillId="11" borderId="0" xfId="2" applyFont="1" applyFill="1" applyAlignment="1">
      <alignment horizontal="left" vertical="top" wrapText="1"/>
    </xf>
    <xf numFmtId="0" fontId="16" fillId="12" borderId="17" xfId="2" applyFont="1" applyFill="1" applyBorder="1" applyAlignment="1">
      <alignment vertical="top" wrapText="1"/>
    </xf>
    <xf numFmtId="0" fontId="17" fillId="12" borderId="17" xfId="2" applyFont="1" applyFill="1" applyBorder="1" applyAlignment="1">
      <alignment vertical="top" wrapText="1"/>
    </xf>
    <xf numFmtId="0" fontId="20" fillId="0" borderId="0" xfId="0" applyFont="1"/>
    <xf numFmtId="0" fontId="0" fillId="0" borderId="0" xfId="0" applyFont="1"/>
    <xf numFmtId="0" fontId="22" fillId="0" borderId="0" xfId="0" applyFont="1"/>
    <xf numFmtId="0" fontId="22" fillId="0" borderId="0" xfId="0" pivotButton="1" applyFont="1"/>
    <xf numFmtId="0" fontId="23" fillId="0" borderId="0" xfId="0" applyFont="1"/>
    <xf numFmtId="0" fontId="22" fillId="0" borderId="0" xfId="0" applyNumberFormat="1" applyFont="1"/>
    <xf numFmtId="0" fontId="22" fillId="0" borderId="0" xfId="0" applyFont="1" applyAlignment="1">
      <alignment horizontal="left"/>
    </xf>
    <xf numFmtId="1" fontId="22" fillId="0" borderId="0" xfId="0" applyNumberFormat="1" applyFont="1"/>
    <xf numFmtId="0" fontId="24" fillId="3" borderId="0" xfId="0" applyFont="1" applyFill="1"/>
    <xf numFmtId="0" fontId="0" fillId="4" borderId="0" xfId="0" applyFont="1" applyFill="1"/>
    <xf numFmtId="1" fontId="0" fillId="0" borderId="0" xfId="0" applyNumberFormat="1" applyFont="1"/>
    <xf numFmtId="0" fontId="0" fillId="7" borderId="0" xfId="0" applyFont="1" applyFill="1"/>
    <xf numFmtId="0" fontId="0" fillId="0" borderId="0" xfId="0" applyNumberFormat="1" applyFont="1"/>
    <xf numFmtId="0" fontId="22" fillId="2" borderId="0" xfId="0" applyNumberFormat="1" applyFont="1" applyFill="1"/>
    <xf numFmtId="0" fontId="25" fillId="2" borderId="0" xfId="0" applyNumberFormat="1" applyFont="1" applyFill="1"/>
    <xf numFmtId="1" fontId="25" fillId="0" borderId="0" xfId="0" applyNumberFormat="1" applyFont="1"/>
    <xf numFmtId="0" fontId="25" fillId="0" borderId="0" xfId="0" applyFont="1"/>
    <xf numFmtId="10" fontId="0" fillId="0" borderId="0" xfId="0" applyNumberFormat="1"/>
    <xf numFmtId="0" fontId="4" fillId="13" borderId="18" xfId="0" applyFont="1" applyFill="1" applyBorder="1" applyAlignment="1">
      <alignment horizontal="right"/>
    </xf>
    <xf numFmtId="0" fontId="22" fillId="0" borderId="0" xfId="0" applyFont="1" applyAlignment="1">
      <alignment horizontal="right"/>
    </xf>
    <xf numFmtId="9" fontId="22" fillId="0" borderId="0" xfId="0" applyNumberFormat="1" applyFont="1"/>
    <xf numFmtId="0" fontId="5" fillId="7" borderId="0" xfId="0" applyFont="1" applyFill="1"/>
    <xf numFmtId="0" fontId="26" fillId="14" borderId="19" xfId="0" applyFont="1" applyFill="1" applyBorder="1" applyAlignment="1">
      <alignment horizontal="right"/>
    </xf>
    <xf numFmtId="9" fontId="22" fillId="0" borderId="0" xfId="1" applyFont="1"/>
    <xf numFmtId="0" fontId="26" fillId="14" borderId="19" xfId="0" applyFont="1" applyFill="1" applyBorder="1"/>
    <xf numFmtId="0" fontId="28" fillId="0" borderId="0" xfId="0" applyFont="1"/>
    <xf numFmtId="0" fontId="28" fillId="0" borderId="0" xfId="0" applyFont="1" applyAlignment="1">
      <alignment horizontal="left"/>
    </xf>
    <xf numFmtId="164" fontId="22" fillId="0" borderId="0" xfId="0" applyNumberFormat="1" applyFont="1"/>
    <xf numFmtId="164" fontId="22" fillId="0" borderId="0" xfId="0" applyNumberFormat="1" applyFont="1" applyAlignment="1">
      <alignment horizontal="right"/>
    </xf>
    <xf numFmtId="0" fontId="0" fillId="2" borderId="0" xfId="0" applyFill="1"/>
    <xf numFmtId="0" fontId="0" fillId="15" borderId="0" xfId="0" applyFill="1"/>
    <xf numFmtId="0" fontId="0" fillId="7" borderId="0" xfId="0" applyFill="1"/>
    <xf numFmtId="0" fontId="29" fillId="16" borderId="16" xfId="2" applyFont="1" applyFill="1" applyBorder="1" applyAlignment="1">
      <alignment vertical="top" wrapText="1"/>
    </xf>
    <xf numFmtId="9" fontId="0" fillId="0" borderId="0" xfId="1" applyNumberFormat="1" applyFont="1"/>
    <xf numFmtId="0" fontId="25" fillId="10" borderId="0" xfId="0" applyFont="1" applyFill="1"/>
    <xf numFmtId="0" fontId="30" fillId="0" borderId="0" xfId="0" applyFont="1"/>
    <xf numFmtId="164" fontId="23" fillId="0" borderId="0" xfId="0" applyNumberFormat="1" applyFont="1"/>
    <xf numFmtId="165" fontId="22" fillId="0" borderId="0" xfId="0" applyNumberFormat="1" applyFont="1"/>
    <xf numFmtId="164" fontId="32" fillId="0" borderId="0" xfId="0" applyNumberFormat="1" applyFont="1"/>
    <xf numFmtId="0" fontId="13" fillId="10" borderId="9" xfId="2" applyFont="1" applyFill="1" applyBorder="1" applyAlignment="1">
      <alignment horizontal="left" vertical="top" wrapText="1"/>
    </xf>
    <xf numFmtId="0" fontId="13" fillId="10" borderId="12" xfId="2" applyFont="1" applyFill="1" applyBorder="1" applyAlignment="1">
      <alignment horizontal="left" vertical="top" wrapText="1"/>
    </xf>
    <xf numFmtId="0" fontId="1" fillId="2" borderId="2" xfId="0" applyFont="1" applyFill="1" applyBorder="1" applyAlignment="1">
      <alignment horizontal="left"/>
    </xf>
    <xf numFmtId="0" fontId="1" fillId="2" borderId="2" xfId="0" applyFont="1" applyFill="1" applyBorder="1" applyAlignment="1">
      <alignment horizontal="left" wrapText="1"/>
    </xf>
    <xf numFmtId="0" fontId="1" fillId="2" borderId="4" xfId="0" applyFont="1" applyFill="1" applyBorder="1" applyAlignment="1">
      <alignment horizontal="left" wrapText="1"/>
    </xf>
  </cellXfs>
  <cellStyles count="3">
    <cellStyle name="Normal" xfId="0" builtinId="0"/>
    <cellStyle name="Normal 3" xfId="2" xr:uid="{00000000-0005-0000-0000-000001000000}"/>
    <cellStyle name="Porcentaje" xfId="1" builtinId="5"/>
  </cellStyles>
  <dxfs count="343">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4" formatCode="0.00%"/>
    </dxf>
    <dxf>
      <numFmt numFmtId="1" formatCode="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3" formatCode="0%"/>
    </dxf>
    <dxf>
      <numFmt numFmtId="14" formatCode="0.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4" formatCode="0.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3" formatCode="0%"/>
    </dxf>
    <dxf>
      <numFmt numFmtId="14" formatCode="0.00%"/>
    </dxf>
    <dxf>
      <numFmt numFmtId="0" formatCode="Genera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3" formatCode="0%"/>
    </dxf>
    <dxf>
      <numFmt numFmtId="14" formatCode="0.00%"/>
    </dxf>
    <dxf>
      <numFmt numFmtId="1" formatCode="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3" formatCode="0%"/>
    </dxf>
    <dxf>
      <numFmt numFmtId="14" formatCode="0.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0" formatCode="Genera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3" formatCode="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4" formatCode="0.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3" formatCode="0%"/>
    </dxf>
    <dxf>
      <numFmt numFmtId="14" formatCode="0.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right"/>
    </dxf>
    <dxf>
      <numFmt numFmtId="13" formatCode="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right"/>
    </dxf>
    <dxf>
      <numFmt numFmtId="13" formatCode="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right"/>
    </dxf>
    <dxf>
      <numFmt numFmtId="13" formatCode="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right"/>
    </dxf>
    <dxf>
      <numFmt numFmtId="13" formatCode="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right"/>
    </dxf>
    <dxf>
      <numFmt numFmtId="13" formatCode="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right"/>
    </dxf>
    <dxf>
      <numFmt numFmtId="13" formatCode="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right"/>
    </dxf>
    <dxf>
      <numFmt numFmtId="13" formatCode="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right"/>
    </dxf>
    <dxf>
      <numFmt numFmtId="13" formatCode="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right"/>
    </dxf>
    <dxf>
      <numFmt numFmtId="13" formatCode="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right"/>
    </dxf>
    <dxf>
      <numFmt numFmtId="13" formatCode="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right"/>
    </dxf>
    <dxf>
      <numFmt numFmtId="13" formatCode="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right"/>
    </dxf>
    <dxf>
      <numFmt numFmtId="13" formatCode="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right"/>
    </dxf>
    <dxf>
      <numFmt numFmtId="13" formatCode="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right"/>
    </dxf>
    <dxf>
      <numFmt numFmtId="13" formatCode="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right"/>
    </dxf>
    <dxf>
      <numFmt numFmtId="13" formatCode="0%"/>
    </dxf>
    <dxf>
      <font>
        <color rgb="FF9C0006"/>
      </font>
      <fill>
        <patternFill>
          <bgColor rgb="FFFFC7CE"/>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ont>
        <color rgb="FFEE5859"/>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s>
  <tableStyles count="0" defaultTableStyle="TableStyleMedium2" defaultPivotStyle="PivotStyleLight16"/>
  <colors>
    <mruColors>
      <color rgb="FFEE5859"/>
      <color rgb="FFF7ABAC"/>
      <color rgb="FFFFF698"/>
      <color rgb="FFA5C9A1"/>
      <color rgb="FF008F00"/>
      <color rgb="FF009051"/>
      <color rgb="FF00B590"/>
      <color rgb="FF8EF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olagomezmaurer/Documents/REACH_HTI/JMMI/Data/R1/Cleanning_Data/20201208/QuickSheets_JMMI_HTI_R1_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olagomezmaurer/Documents/REACH_HTI/JMMI/Data/R1/Cleanning_Data/20201208/Feedback_recu/CONCERN_pour%20suivi_ICSM_R1_Dec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Manual"/>
      <sheetName val="Raw Data"/>
      <sheetName val="Data Checking"/>
      <sheetName val="Clean Data"/>
      <sheetName val="Cleaning Log"/>
      <sheetName val="Deletions"/>
      <sheetName val="QuickSheets_JMMI_HTI_R1_10"/>
    </sheetNames>
    <definedNames>
      <definedName name="tabla_check" refersTo="='Data Checking'!$A$1:$MO$155"/>
    </definedNames>
    <sheetDataSet>
      <sheetData sheetId="0"/>
      <sheetData sheetId="1"/>
      <sheetData sheetId="2">
        <row r="1">
          <cell r="A1" t="str">
            <v>CHECK_UUID</v>
          </cell>
          <cell r="B1" t="str">
            <v>CHECK_Community</v>
          </cell>
          <cell r="C1" t="str">
            <v>CHECK_Enumerator</v>
          </cell>
          <cell r="D1" t="str">
            <v>start</v>
          </cell>
          <cell r="E1" t="str">
            <v>end</v>
          </cell>
          <cell r="F1" t="str">
            <v>check_st_start</v>
          </cell>
          <cell r="G1" t="str">
            <v>check_end</v>
          </cell>
          <cell r="H1" t="str">
            <v>Check_temps_enquete</v>
          </cell>
          <cell r="I1" t="str">
            <v>Check_tot_items</v>
          </cell>
          <cell r="J1" t="str">
            <v>today</v>
          </cell>
          <cell r="K1" t="str">
            <v>username</v>
          </cell>
          <cell r="L1" t="str">
            <v>subscriberid</v>
          </cell>
          <cell r="M1" t="str">
            <v>survey_time</v>
          </cell>
          <cell r="N1" t="str">
            <v>q01_date</v>
          </cell>
          <cell r="O1" t="str">
            <v>q02_organisation</v>
          </cell>
          <cell r="P1" t="str">
            <v>q02_1_organisation_autre</v>
          </cell>
          <cell r="Q1" t="str">
            <v>nom_ong</v>
          </cell>
          <cell r="R1" t="str">
            <v>organisation_connue</v>
          </cell>
          <cell r="S1" t="str">
            <v>organisation</v>
          </cell>
          <cell r="T1" t="str">
            <v>q03_enqueteur</v>
          </cell>
          <cell r="U1" t="str">
            <v>q03_enqueteur_autre</v>
          </cell>
          <cell r="V1" t="str">
            <v>q04_departement</v>
          </cell>
          <cell r="W1" t="str">
            <v>q05_commune</v>
          </cell>
          <cell r="X1" t="str">
            <v>nom_commune</v>
          </cell>
          <cell r="Y1" t="str">
            <v>commune</v>
          </cell>
          <cell r="Z1" t="str">
            <v>q06_localite</v>
          </cell>
          <cell r="AA1" t="str">
            <v>q07_marche</v>
          </cell>
          <cell r="AB1" t="str">
            <v>q07_1_marche_autre</v>
          </cell>
          <cell r="AC1" t="str">
            <v>nom_marche</v>
          </cell>
          <cell r="AD1" t="str">
            <v>marche_conu</v>
          </cell>
          <cell r="AE1" t="str">
            <v>marche</v>
          </cell>
          <cell r="AF1" t="str">
            <v>q08_intro</v>
          </cell>
          <cell r="AG1" t="str">
            <v>q08_1_intro_non</v>
          </cell>
          <cell r="AH1" t="str">
            <v>q09_agelegal</v>
          </cell>
          <cell r="AI1" t="str">
            <v>q09_1_agelegal_non</v>
          </cell>
          <cell r="AJ1" t="str">
            <v>q1_1_magasin</v>
          </cell>
          <cell r="AK1" t="str">
            <v>q1_2_telephone</v>
          </cell>
          <cell r="AL1" t="str">
            <v>q1_3_type_produits</v>
          </cell>
          <cell r="AM1" t="str">
            <v>q1_3_type_produits/nourriture</v>
          </cell>
          <cell r="AN1" t="str">
            <v>q1_3_type_produits/wash</v>
          </cell>
          <cell r="AO1" t="str">
            <v>q1_3_type_produits/anfi</v>
          </cell>
          <cell r="AP1" t="str">
            <v>q1_3_type_produits/sante</v>
          </cell>
          <cell r="AQ1" t="str">
            <v>q1_3_type_produits/aucun</v>
          </cell>
          <cell r="AR1" t="str">
            <v>nom_type_produits</v>
          </cell>
          <cell r="AS1" t="str">
            <v>type_produit</v>
          </cell>
          <cell r="AT1" t="str">
            <v>q1_4_type_payment</v>
          </cell>
          <cell r="AU1" t="str">
            <v>q1_4_type_payment/gourde</v>
          </cell>
          <cell r="AV1" t="str">
            <v>q1_4_type_payment/dollar</v>
          </cell>
          <cell r="AW1" t="str">
            <v>q1_4_type_payment/mobile</v>
          </cell>
          <cell r="AX1" t="str">
            <v>q1_4_type_payment/credite</v>
          </cell>
          <cell r="AY1" t="str">
            <v>q1_4_type_payment/coupon</v>
          </cell>
          <cell r="AZ1" t="str">
            <v>q1_4_type_payment/autre</v>
          </cell>
          <cell r="BA1" t="str">
            <v>q1_4_type_payment/nsnr</v>
          </cell>
          <cell r="BB1" t="str">
            <v>q1_4_1_autre_type_payment</v>
          </cell>
          <cell r="BC1" t="str">
            <v>q1_5_changement_commercants</v>
          </cell>
          <cell r="BD1" t="str">
            <v>q1_6_clients</v>
          </cell>
          <cell r="BE1" t="str">
            <v>q2_1_articles_disponibles</v>
          </cell>
          <cell r="BF1" t="str">
            <v>q2_1_articles_disponibles/farine_ble</v>
          </cell>
          <cell r="BG1" t="str">
            <v>q2_1_articles_disponibles/riz</v>
          </cell>
          <cell r="BH1" t="str">
            <v>q2_1_articles_disponibles/mais</v>
          </cell>
          <cell r="BI1" t="str">
            <v>q2_1_articles_disponibles/sucre</v>
          </cell>
          <cell r="BJ1" t="str">
            <v>q2_1_articles_disponibles/haricot_noir</v>
          </cell>
          <cell r="BK1" t="str">
            <v>q2_1_articles_disponibles/haricot_rouge</v>
          </cell>
          <cell r="BL1" t="str">
            <v>q2_1_articles_disponibles/huile</v>
          </cell>
          <cell r="BM1" t="str">
            <v>q2_1_articles_disponibles/aucun</v>
          </cell>
          <cell r="BN1" t="str">
            <v>q3_1_unite_farine_ble</v>
          </cell>
          <cell r="BO1" t="str">
            <v>q3_2_prix_bas_kg_farine_ble</v>
          </cell>
          <cell r="BP1" t="str">
            <v>note_farine_ble_autreunite</v>
          </cell>
          <cell r="BQ1" t="str">
            <v>q3_1_2_unites_autre_farine_ble</v>
          </cell>
          <cell r="BR1" t="str">
            <v>q3_1_2_2_unites_autre_autre_farine_ble</v>
          </cell>
          <cell r="BS1" t="str">
            <v>nom_unite_autre_farine_ble</v>
          </cell>
          <cell r="BT1" t="str">
            <v>unite_autre_farine_ble_connue</v>
          </cell>
          <cell r="BU1" t="str">
            <v>unite_autre_farine_ble</v>
          </cell>
          <cell r="BV1" t="str">
            <v>st_kg_conteneur_autre_farine</v>
          </cell>
          <cell r="BW1" t="str">
            <v>q3_1_3_poids_unite_autre_farine_ble</v>
          </cell>
          <cell r="BX1" t="str">
            <v>q3_2_prix_bas_autre_farine_ble_farine_ble</v>
          </cell>
          <cell r="BY1" t="str">
            <v>st_prix_farine_1kg</v>
          </cell>
          <cell r="BZ1" t="str">
            <v>q3_3_importe_farine_ble</v>
          </cell>
          <cell r="CA1" t="str">
            <v>q3_1_unite_farine_ble_marmite</v>
          </cell>
          <cell r="CB1" t="str">
            <v>q3_2_prix_bas_marmite_farine_ble_marmite</v>
          </cell>
          <cell r="CC1" t="str">
            <v>st_prix_kg_sucre</v>
          </cell>
          <cell r="CD1" t="str">
            <v>q3_1_1_1_connaisance_pois_marmite_farine_ble_marmite</v>
          </cell>
          <cell r="CE1" t="str">
            <v>q3_1_1_2_unite_pois_marmite_farine_ble_marmite</v>
          </cell>
          <cell r="CF1" t="str">
            <v>nom_unite_marmite_farine_ble_marmite</v>
          </cell>
          <cell r="CG1" t="str">
            <v>unite_marmite_farine_ble_marmite</v>
          </cell>
          <cell r="CH1" t="str">
            <v>q3_1_1_3_pois_marmite_farine_ble_marmite</v>
          </cell>
          <cell r="CI1" t="str">
            <v>q3_1_unite_riz</v>
          </cell>
          <cell r="CJ1" t="str">
            <v>q3_2_prix_bas_kg_riz</v>
          </cell>
          <cell r="CK1" t="str">
            <v>note_riz_autreunite</v>
          </cell>
          <cell r="CL1" t="str">
            <v>q3_1_2_unites_autre_riz</v>
          </cell>
          <cell r="CM1" t="str">
            <v>q3_1_2_2_unites_autre_autre_riz</v>
          </cell>
          <cell r="CN1" t="str">
            <v>nom_unite_autre_riz</v>
          </cell>
          <cell r="CO1" t="str">
            <v>unite_autre_riz_connue</v>
          </cell>
          <cell r="CP1" t="str">
            <v>unite_autre_riz</v>
          </cell>
          <cell r="CQ1" t="str">
            <v>st_kg_conteneur_autre_riz</v>
          </cell>
          <cell r="CR1" t="str">
            <v>q3_1_3_poids_unite_autre_riz</v>
          </cell>
          <cell r="CS1" t="str">
            <v>q3_2_prix_bas_autre_riz_riz</v>
          </cell>
          <cell r="CT1" t="str">
            <v>st_unité_prix_riz_1kg</v>
          </cell>
          <cell r="CU1" t="str">
            <v>q3_3_importe_riz</v>
          </cell>
          <cell r="CV1" t="str">
            <v>q3_1_unite_riz_marmite</v>
          </cell>
          <cell r="CW1" t="str">
            <v>q3_2_prix_bas_marmite_riz_marmite</v>
          </cell>
          <cell r="CX1" t="str">
            <v>q3_1_1_1_connaisance_pois_marmite_riz_marmite</v>
          </cell>
          <cell r="CY1" t="str">
            <v>q3_1_1_2_unite_pois_marmite_riz_marmite</v>
          </cell>
          <cell r="CZ1" t="str">
            <v>nom_unite_marmite_riz_marmite</v>
          </cell>
          <cell r="DA1" t="str">
            <v>unite_marmite_riz_marmite</v>
          </cell>
          <cell r="DB1" t="str">
            <v>q3_1_1_3_pois_marmite_riz_marmite</v>
          </cell>
          <cell r="DC1" t="str">
            <v>q3_1_unite_mais</v>
          </cell>
          <cell r="DD1" t="str">
            <v>q3_2_prix_bas_kg_mais</v>
          </cell>
          <cell r="DE1" t="str">
            <v>note_mais_autreunite</v>
          </cell>
          <cell r="DF1" t="str">
            <v>q3_1_2_unites_autre_mais</v>
          </cell>
          <cell r="DG1" t="str">
            <v>q3_1_2_2_unites_autre_autre_mais</v>
          </cell>
          <cell r="DH1" t="str">
            <v>nom_unite_autre_mais</v>
          </cell>
          <cell r="DI1" t="str">
            <v>unite_autre_mais_connue</v>
          </cell>
          <cell r="DJ1" t="str">
            <v>unite_autre_mais</v>
          </cell>
          <cell r="DK1" t="str">
            <v>st_kg_conteneur_autre_mais</v>
          </cell>
          <cell r="DL1" t="str">
            <v>q3_1_3_poids_unite_autre_mais</v>
          </cell>
          <cell r="DM1" t="str">
            <v>q3_2_prix_bas_autre_mais_mais</v>
          </cell>
          <cell r="DN1" t="str">
            <v>st_unité_prix_mais_1kg</v>
          </cell>
          <cell r="DO1" t="str">
            <v>q3_3_importe_mais</v>
          </cell>
          <cell r="DP1" t="str">
            <v>q3_1_unite_mais_marmite</v>
          </cell>
          <cell r="DQ1" t="str">
            <v>q3_2_prix_bas_marmite_mais_marmite</v>
          </cell>
          <cell r="DR1" t="str">
            <v>q3_1_1_1_connaisance_pois_marmite_mais_marmite</v>
          </cell>
          <cell r="DS1" t="str">
            <v>q3_1_1_2_unite_pois_marmite_mais_marmite</v>
          </cell>
          <cell r="DT1" t="str">
            <v>nom_unite_marmite_mais_marmite</v>
          </cell>
          <cell r="DU1" t="str">
            <v>unite_marmite_mais_marmite</v>
          </cell>
          <cell r="DV1" t="str">
            <v>q3_1_1_3_pois_marmite_mais_marmite</v>
          </cell>
          <cell r="DW1" t="str">
            <v>q3_1_unite_sucre</v>
          </cell>
          <cell r="DX1" t="str">
            <v>q3_2_prix_bas_kg_sucre</v>
          </cell>
          <cell r="DY1" t="str">
            <v>note_sucre_autreunite</v>
          </cell>
          <cell r="DZ1" t="str">
            <v>q3_1_2_unites_autre_sucre</v>
          </cell>
          <cell r="EA1" t="str">
            <v>q3_1_2_2_unites_autre_autre_sucre</v>
          </cell>
          <cell r="EB1" t="str">
            <v>nom_unite_autre_sucre</v>
          </cell>
          <cell r="EC1" t="str">
            <v>unite_autre_sucre_connue</v>
          </cell>
          <cell r="ED1" t="str">
            <v>unite_autre_sucre</v>
          </cell>
          <cell r="EE1" t="str">
            <v>st_kg_conteneur_autre_sucre</v>
          </cell>
          <cell r="EF1" t="str">
            <v>q3_1_3_poids_unite_autre_sucre</v>
          </cell>
          <cell r="EG1" t="str">
            <v>q3_2_prix_bas_autre_sucre_sucre</v>
          </cell>
          <cell r="EH1" t="str">
            <v>st_unité_prix_sucre_1kg</v>
          </cell>
          <cell r="EI1" t="str">
            <v>q3_3_importe_sucre</v>
          </cell>
          <cell r="EJ1" t="str">
            <v>q3_1_unite_sucre_marmite</v>
          </cell>
          <cell r="EK1" t="str">
            <v>q3_2_prix_bas_marmite_sucre_marmite</v>
          </cell>
          <cell r="EL1" t="str">
            <v>q3_1_1_1_connaisance_pois_marmite_sucre_marmite</v>
          </cell>
          <cell r="EM1" t="str">
            <v>q3_1_1_2_unite_pois_marmite_sucre_marmite</v>
          </cell>
          <cell r="EN1" t="str">
            <v>nom_unite_marmite_sucre_marmite</v>
          </cell>
          <cell r="EO1" t="str">
            <v>unite_marmite_sucre_marmite</v>
          </cell>
          <cell r="EP1" t="str">
            <v>q3_1_1_3_pois_marmite_sucre_marmite</v>
          </cell>
          <cell r="EQ1" t="str">
            <v>q3_1_unite_haricot_noir</v>
          </cell>
          <cell r="ER1" t="str">
            <v>q3_2_prix_bas_kg_haricot_noir</v>
          </cell>
          <cell r="ES1" t="str">
            <v>note_haricot_noir_autreunite</v>
          </cell>
          <cell r="ET1" t="str">
            <v>q3_1_2_unites_autre_haricot_noir</v>
          </cell>
          <cell r="EU1" t="str">
            <v>q3_1_2_2_unites_autre_autre_haricot_noir</v>
          </cell>
          <cell r="EV1" t="str">
            <v>nom_unite_autre_haricot_noir</v>
          </cell>
          <cell r="EW1" t="str">
            <v>unite_autre_haricot_noir_connue</v>
          </cell>
          <cell r="EX1" t="str">
            <v>unite_autre_haricot_noir</v>
          </cell>
          <cell r="EY1" t="str">
            <v>st_conteneur_kg_autre_harricot_noir</v>
          </cell>
          <cell r="EZ1" t="str">
            <v>q3_1_3_poids_unite_autre_haricot_noir</v>
          </cell>
          <cell r="FA1" t="str">
            <v>q3_2_prix_bas_autre_haricot_noir_haricot_noir</v>
          </cell>
          <cell r="FB1" t="str">
            <v>st_unité_prix_harricot_noir_1kg</v>
          </cell>
          <cell r="FC1" t="str">
            <v>q3_3_importe_haricot_noir</v>
          </cell>
          <cell r="FD1" t="str">
            <v>q3_1_unite_haricot_noir_marmite</v>
          </cell>
          <cell r="FE1" t="str">
            <v>q3_2_prix_bas_marmite_haricot_noir_marmite</v>
          </cell>
          <cell r="FF1" t="str">
            <v>st_prix_kg_marmite_harricotnoir</v>
          </cell>
          <cell r="FG1" t="str">
            <v>q3_1_1_1_connaisance_pois_marmite_haricot_noir_marmite</v>
          </cell>
          <cell r="FH1" t="str">
            <v>q3_1_1_2_unite_pois_marmite_haricot_noir_marmite</v>
          </cell>
          <cell r="FI1" t="str">
            <v>nom_unite_marmite_haricot_noir_marmite</v>
          </cell>
          <cell r="FJ1" t="str">
            <v>unite_marmite_haricot_noir_marmite</v>
          </cell>
          <cell r="FK1" t="str">
            <v>q3_1_1_3_pois_marmite_haricot_noir_marmite</v>
          </cell>
          <cell r="FL1" t="str">
            <v>q3_1_unite_haricot_rouge</v>
          </cell>
          <cell r="FM1" t="str">
            <v>q3_2_prix_bas_kg_haricot_rouge</v>
          </cell>
          <cell r="FN1" t="str">
            <v>note_haricot_rouge_autreunite</v>
          </cell>
          <cell r="FO1" t="str">
            <v>q3_1_2_unites_autre_haricot_rouge</v>
          </cell>
          <cell r="FP1" t="str">
            <v>q3_1_2_2_unites_autre_autre_haricot_rouge</v>
          </cell>
          <cell r="FQ1" t="str">
            <v>nom_unite_autre_haricot_rouge</v>
          </cell>
          <cell r="FR1" t="str">
            <v>unite_autre_haricot_rouge_connue</v>
          </cell>
          <cell r="FS1" t="str">
            <v>unite_autre_haricot_rouge</v>
          </cell>
          <cell r="FT1" t="str">
            <v>st_kg_conteneur_autre_harricot_rouge</v>
          </cell>
          <cell r="FU1" t="str">
            <v>q3_1_3_poids_unite_autre_haricot_rouge</v>
          </cell>
          <cell r="FV1" t="str">
            <v>q3_2_prix_bas_autre_haricot_rouge_haricot_rouge</v>
          </cell>
          <cell r="FW1" t="str">
            <v>st_unité_prix_harricot_rouge_1kg</v>
          </cell>
          <cell r="FX1" t="str">
            <v>q3_3_importe_haricot_rouge</v>
          </cell>
          <cell r="FY1" t="str">
            <v>q3_1_unite_haricot_rouge_marmite</v>
          </cell>
          <cell r="FZ1" t="str">
            <v>q3_2_prix_bas_marmite_haricot_rouge_marmite</v>
          </cell>
          <cell r="GA1" t="str">
            <v>st_prix_kg_harricot_rouge</v>
          </cell>
          <cell r="GB1" t="str">
            <v>q3_1_1_1_connaisance_pois_marmite_haricot_rouge_marmite</v>
          </cell>
          <cell r="GC1" t="str">
            <v>q3_1_1_2_unite_pois_marmite_haricot_rouge_marmite</v>
          </cell>
          <cell r="GD1" t="str">
            <v>nom_unite_marmite_haricot_rouge_marmite</v>
          </cell>
          <cell r="GE1" t="str">
            <v>unite_marmite_haricot_rouge_marmite</v>
          </cell>
          <cell r="GF1" t="str">
            <v>q3_1_1_3_pois_marmite_haricot_rouge_marmite</v>
          </cell>
          <cell r="GG1" t="str">
            <v>q3_1_unite_huile</v>
          </cell>
          <cell r="GH1" t="str">
            <v>q3_2_prix_bas_lt_huile</v>
          </cell>
          <cell r="GI1" t="str">
            <v>note_huile_autreunite</v>
          </cell>
          <cell r="GJ1" t="str">
            <v>q3_1_2_unites_autre_huile</v>
          </cell>
          <cell r="GK1" t="str">
            <v>q3_1_2_2_unites_autre_autre_huile</v>
          </cell>
          <cell r="GL1" t="str">
            <v>nom_unite_autre_huile</v>
          </cell>
          <cell r="GM1" t="str">
            <v>unite_autre_huile_connue</v>
          </cell>
          <cell r="GN1" t="str">
            <v>unite_autre_huile</v>
          </cell>
          <cell r="GO1" t="str">
            <v>q3_1_3_poids_unite_autre_huile</v>
          </cell>
          <cell r="GP1" t="str">
            <v>q3_2_prix_bas_autre_huile_huile</v>
          </cell>
          <cell r="GQ1" t="str">
            <v>st_unité_prix_harricot_huile_1gallon</v>
          </cell>
          <cell r="GR1" t="str">
            <v>q3_3_importe_huile</v>
          </cell>
          <cell r="GS1" t="str">
            <v>q4_1_ruptures_nourriture</v>
          </cell>
          <cell r="GT1" t="str">
            <v>q4_2_raison_rupture_nourriture</v>
          </cell>
          <cell r="GU1" t="str">
            <v>q4_2_raison_rupture_nourriture/taux_echange</v>
          </cell>
          <cell r="GV1" t="str">
            <v>q4_2_raison_rupture_nourriture/insecu_ville</v>
          </cell>
          <cell r="GW1" t="str">
            <v>q4_2_raison_rupture_nourriture/insecu_route</v>
          </cell>
          <cell r="GX1" t="str">
            <v>q4_2_raison_rupture_nourriture/mauvais_routes</v>
          </cell>
          <cell r="GY1" t="str">
            <v>q4_2_raison_rupture_nourriture/prix_transport</v>
          </cell>
          <cell r="GZ1" t="str">
            <v>q4_2_raison_rupture_nourriture/route_ferme</v>
          </cell>
          <cell r="HA1" t="str">
            <v>q4_2_raison_rupture_nourriture/port_ferme</v>
          </cell>
          <cell r="HB1" t="str">
            <v>q4_2_raison_rupture_nourriture/pas_transport</v>
          </cell>
          <cell r="HC1" t="str">
            <v>q4_2_raison_rupture_nourriture/catastrophe</v>
          </cell>
          <cell r="HD1" t="str">
            <v>q4_2_raison_rupture_nourriture/pas_saison</v>
          </cell>
          <cell r="HE1" t="str">
            <v>q4_2_raison_rupture_nourriture/trop_cher</v>
          </cell>
          <cell r="HF1" t="str">
            <v>q4_2_raison_rupture_nourriture/stockage</v>
          </cell>
          <cell r="HG1" t="str">
            <v>q4_2_raison_rupture_nourriture/indisponible_f</v>
          </cell>
          <cell r="HH1" t="str">
            <v>q4_2_raison_rupture_nourriture/relation_f</v>
          </cell>
          <cell r="HI1" t="str">
            <v>q4_2_raison_rupture_nourriture/pas_voulu</v>
          </cell>
          <cell r="HJ1" t="str">
            <v>q4_2_raison_rupture_nourriture/autre</v>
          </cell>
          <cell r="HK1" t="str">
            <v>q4_2_raison_rupture_nourriture/nsnr</v>
          </cell>
          <cell r="HL1" t="str">
            <v>q4_2_1_autre_rupture_nourriture</v>
          </cell>
          <cell r="HM1" t="str">
            <v>q4_3_produits_rupture_nourriture</v>
          </cell>
          <cell r="HN1" t="str">
            <v>q4_3_produits_rupture_nourriture/farine_ble</v>
          </cell>
          <cell r="HO1" t="str">
            <v>q4_3_produits_rupture_nourriture/riz</v>
          </cell>
          <cell r="HP1" t="str">
            <v>q4_3_produits_rupture_nourriture/mais</v>
          </cell>
          <cell r="HQ1" t="str">
            <v>q4_3_produits_rupture_nourriture/sucre</v>
          </cell>
          <cell r="HR1" t="str">
            <v>q4_3_produits_rupture_nourriture/haricot_noir</v>
          </cell>
          <cell r="HS1" t="str">
            <v>q4_3_produits_rupture_nourriture/haricot_rouge</v>
          </cell>
          <cell r="HT1" t="str">
            <v>q4_3_produits_rupture_nourriture/huile</v>
          </cell>
          <cell r="HU1" t="str">
            <v>q4_3_produits_rupture_nourriture/aucun</v>
          </cell>
          <cell r="HV1" t="str">
            <v>q4_4_origin_fourniseur_nourriture</v>
          </cell>
          <cell r="HW1" t="str">
            <v>q4_5_1_departement_fourniseur_nourriture</v>
          </cell>
          <cell r="HX1" t="str">
            <v>q4_5_2_commune_fourniseur_nourriture</v>
          </cell>
          <cell r="HY1" t="str">
            <v>q4_4_credit_fournisseur_nourriture</v>
          </cell>
          <cell r="HZ1" t="str">
            <v>q4_4_capacite_stock_nourriture</v>
          </cell>
          <cell r="IA1" t="str">
            <v>q4_5_2_type_marmite_nourriture</v>
          </cell>
          <cell r="IB1" t="str">
            <v>q4_5_1_image_marmite_nourriture</v>
          </cell>
          <cell r="IC1" t="str">
            <v>q2_1_articles_disponibles_eha</v>
          </cell>
          <cell r="ID1" t="str">
            <v>q2_1_articles_disponibles_eha/savon_lessive</v>
          </cell>
          <cell r="IE1" t="str">
            <v>q2_1_articles_disponibles_eha/brosse_dent</v>
          </cell>
          <cell r="IF1" t="str">
            <v>q2_1_articles_disponibles_eha/dentrifrice</v>
          </cell>
          <cell r="IG1" t="str">
            <v>q2_1_articles_disponibles_eha/papier_toilette</v>
          </cell>
          <cell r="IH1" t="str">
            <v>q2_1_articles_disponibles_eha/serviettes_hygieniques</v>
          </cell>
          <cell r="II1" t="str">
            <v>q2_1_articles_disponibles_eha/eau_traite</v>
          </cell>
          <cell r="IJ1" t="str">
            <v>q2_1_articles_disponibles_eha/chlore_liquide</v>
          </cell>
          <cell r="IK1" t="str">
            <v>q2_1_articles_disponibles_eha/savon_mains</v>
          </cell>
          <cell r="IL1" t="str">
            <v>q2_1_articles_disponibles_eha/aucun</v>
          </cell>
          <cell r="IM1" t="str">
            <v>q3_1_unite_savon_lessive</v>
          </cell>
          <cell r="IN1" t="str">
            <v>q3_2_prix_bas_lt_savon_lessive</v>
          </cell>
          <cell r="IO1" t="str">
            <v>q3_1_2_unites_autre_savon_lessive</v>
          </cell>
          <cell r="IP1" t="str">
            <v>q3_2_prix_bas_autre_savon_lessive_savon_lessive</v>
          </cell>
          <cell r="IQ1" t="str">
            <v>ST_UNITE_PRIX_SAVON</v>
          </cell>
          <cell r="IR1" t="str">
            <v>q3_3_importe_savon_lessive</v>
          </cell>
          <cell r="IS1" t="str">
            <v>q3_1_unite_brosse_dent</v>
          </cell>
          <cell r="IT1" t="str">
            <v>q3_2_prix_bas_lt_brosse_dent</v>
          </cell>
          <cell r="IU1" t="str">
            <v>q3_1_2_unites_autre_brosse_dent</v>
          </cell>
          <cell r="IV1" t="str">
            <v>q3_2_prix_bas_autre_brosse_dent_brosse_dent</v>
          </cell>
          <cell r="IW1" t="str">
            <v>ST_UNITE_PRIX_BROSEDENTS</v>
          </cell>
          <cell r="IX1" t="str">
            <v>q3_3_importe_brosse_dent</v>
          </cell>
          <cell r="IY1" t="str">
            <v>q3_1_unite_dentrifrice</v>
          </cell>
          <cell r="IZ1" t="str">
            <v>q3_2_prix_bas_lt_dentrifrice</v>
          </cell>
          <cell r="JA1" t="str">
            <v>q3_1_2_unites_autre_dentrifrice</v>
          </cell>
          <cell r="JB1" t="str">
            <v>q3_2_prix_bas_autre_dentrifrice_dentrifrice</v>
          </cell>
          <cell r="JC1" t="str">
            <v>ST_UNITE_PRIX_DENTIFRICE_85G</v>
          </cell>
          <cell r="JD1" t="str">
            <v>q3_3_importe_dentrifrice</v>
          </cell>
          <cell r="JE1" t="str">
            <v>q3_1_unite_papier_toilette</v>
          </cell>
          <cell r="JF1" t="str">
            <v>q3_2_prix_bas_lt_papier_toilette</v>
          </cell>
          <cell r="JG1" t="str">
            <v>q3_1_2_unites_autre_papier_toilette</v>
          </cell>
          <cell r="JH1" t="str">
            <v>q3_2_prix_bas_autre_papier_toilette_papier_toilette</v>
          </cell>
          <cell r="JI1" t="str">
            <v>ST_UNITE_PRIX_PAPIERTO</v>
          </cell>
          <cell r="JJ1" t="str">
            <v>q3_3_importe_papier_toilette</v>
          </cell>
          <cell r="JK1" t="str">
            <v>q3_1_unite_serviettes_hygieniques</v>
          </cell>
          <cell r="JL1" t="str">
            <v>q3_2_prix_bas_lt_serviettes_hygieniques</v>
          </cell>
          <cell r="JM1" t="str">
            <v>q3_1_2_unites_autre_serviettes_hygieniques</v>
          </cell>
          <cell r="JN1" t="str">
            <v>q3_2_prix_bas_autre_serviettes_hygieniques_serviettes_hygieniques</v>
          </cell>
          <cell r="JO1" t="str">
            <v>ST_UNITE_PRIX_SERVIETTESH</v>
          </cell>
          <cell r="JP1" t="str">
            <v>q3_3_importe_serviettes_hygieniques</v>
          </cell>
          <cell r="JQ1" t="str">
            <v>q3_1_unite_eau_boire</v>
          </cell>
          <cell r="JR1" t="str">
            <v>q3_2_prix_bas_lt_eau_boire</v>
          </cell>
          <cell r="JS1" t="str">
            <v>note_eau_boire_autreunite</v>
          </cell>
          <cell r="JT1" t="str">
            <v>q3_1_2_unites_autre_eau_boire</v>
          </cell>
          <cell r="JU1" t="str">
            <v>q3_1_2_2_unites_autre_autre</v>
          </cell>
          <cell r="JV1" t="str">
            <v>nom_unite_autre_eau_boire</v>
          </cell>
          <cell r="JW1" t="str">
            <v>unite_autre_eau_boire_connue</v>
          </cell>
          <cell r="JX1" t="str">
            <v>unite_autre_eau_boire</v>
          </cell>
          <cell r="JY1" t="str">
            <v>st_litre_conteneur_autre_eau</v>
          </cell>
          <cell r="JZ1" t="str">
            <v>q3_1_3_poids_unite_autre_eau_boire</v>
          </cell>
          <cell r="KA1" t="str">
            <v>q3_2_prix_bas_autre_eau_boire_eau_boire</v>
          </cell>
          <cell r="KB1" t="str">
            <v>ST_UNITE_PRIX_EAUboire_5gll (verificar si 1 o 5)</v>
          </cell>
          <cell r="KC1" t="str">
            <v>q3_3_importe_eau_boire</v>
          </cell>
          <cell r="KD1" t="str">
            <v>q3_1_unite_chlore_liquide</v>
          </cell>
          <cell r="KE1" t="str">
            <v>q3_2_prix_bas_lt_chlore_liquide</v>
          </cell>
          <cell r="KF1" t="str">
            <v>note_chlore_autreunite</v>
          </cell>
          <cell r="KG1" t="str">
            <v>q3_1_2_unites_autre_chlore_liquide</v>
          </cell>
          <cell r="KH1" t="str">
            <v>q3_1_2_2_unites_autre_autre_chlore_liquide</v>
          </cell>
          <cell r="KI1" t="str">
            <v>nom_unite_autre_chlore_liquide</v>
          </cell>
          <cell r="KJ1" t="str">
            <v>unite_autre_chlore_liquide_connue</v>
          </cell>
          <cell r="KK1" t="str">
            <v>unite_autre_chlore_liquide</v>
          </cell>
          <cell r="KL1" t="str">
            <v>q3_1_3_poids_unite_autre_chlore_liquide</v>
          </cell>
          <cell r="KM1" t="str">
            <v>q3_2_prix_bas_autre_chlore_liquide_chlore_liquide</v>
          </cell>
          <cell r="KN1" t="str">
            <v>ST_UNITE_PRIX_Chlore_1l</v>
          </cell>
          <cell r="KO1" t="str">
            <v>q3_3_importe_chlore_liquide</v>
          </cell>
          <cell r="KP1" t="str">
            <v>q3_1_unite_savon_mains</v>
          </cell>
          <cell r="KQ1" t="str">
            <v>q3_2_prix_bas_lt_savon_mains</v>
          </cell>
          <cell r="KR1" t="str">
            <v>q3_1_2_unites_autre_savon_mains</v>
          </cell>
          <cell r="KS1" t="str">
            <v>q3_2_prix_bas_autre_savon_mains_savon_mains</v>
          </cell>
          <cell r="KT1" t="str">
            <v>ST_UNITE_PRIX_Savon_75g</v>
          </cell>
          <cell r="KU1" t="str">
            <v>q3_3_importe_savon_mains</v>
          </cell>
          <cell r="KV1" t="str">
            <v>q4_1_ruptures_eha</v>
          </cell>
          <cell r="KW1" t="str">
            <v>q4_2_raison_rupture_eha</v>
          </cell>
          <cell r="KX1" t="str">
            <v>q4_2_raison_rupture_eha/taux_echange</v>
          </cell>
          <cell r="KY1" t="str">
            <v>q4_2_raison_rupture_eha/insecu_ville</v>
          </cell>
          <cell r="KZ1" t="str">
            <v>q4_2_raison_rupture_eha/insecu_route</v>
          </cell>
          <cell r="LA1" t="str">
            <v>q4_2_raison_rupture_eha/mauvais_routes</v>
          </cell>
          <cell r="LB1" t="str">
            <v>q4_2_raison_rupture_eha/prix_transport</v>
          </cell>
          <cell r="LC1" t="str">
            <v>q4_2_raison_rupture_eha/route_ferme</v>
          </cell>
          <cell r="LD1" t="str">
            <v>q4_2_raison_rupture_eha/port_ferme</v>
          </cell>
          <cell r="LE1" t="str">
            <v>q4_2_raison_rupture_eha/pas_transport</v>
          </cell>
          <cell r="LF1" t="str">
            <v>q4_2_raison_rupture_eha/catastrophe</v>
          </cell>
          <cell r="LG1" t="str">
            <v>q4_2_raison_rupture_eha/trop_cher</v>
          </cell>
          <cell r="LH1" t="str">
            <v>q4_2_raison_rupture_eha/stockage</v>
          </cell>
          <cell r="LI1" t="str">
            <v>q4_2_raison_rupture_eha/indisponible_f</v>
          </cell>
          <cell r="LJ1" t="str">
            <v>q4_2_raison_rupture_eha/relation_f</v>
          </cell>
          <cell r="LK1" t="str">
            <v>q4_2_raison_rupture_eha/pas_voulu</v>
          </cell>
          <cell r="LL1" t="str">
            <v>q4_2_raison_rupture_eha/autre</v>
          </cell>
          <cell r="LM1" t="str">
            <v>q4_2_raison_rupture_eha/nsnr</v>
          </cell>
          <cell r="LN1" t="str">
            <v>q4_2_1_autre_rupture_eha</v>
          </cell>
          <cell r="LO1" t="str">
            <v>q4_3_produits_rupture_eha</v>
          </cell>
          <cell r="LP1" t="str">
            <v>q4_3_produits_rupture_eha/savon_lessive</v>
          </cell>
          <cell r="LQ1" t="str">
            <v>q4_3_produits_rupture_eha/brosse_dent</v>
          </cell>
          <cell r="LR1" t="str">
            <v>q4_3_produits_rupture_eha/dentrifrice</v>
          </cell>
          <cell r="LS1" t="str">
            <v>q4_3_produits_rupture_eha/papier_toilette</v>
          </cell>
          <cell r="LT1" t="str">
            <v>q4_3_produits_rupture_eha/serviettes_hygieniques</v>
          </cell>
          <cell r="LU1" t="str">
            <v>q4_3_produits_rupture_eha/eau_traite</v>
          </cell>
          <cell r="LV1" t="str">
            <v>q4_3_produits_rupture_eha/chlore_liquide</v>
          </cell>
          <cell r="LW1" t="str">
            <v>q4_3_produits_rupture_eha/savon_mains</v>
          </cell>
          <cell r="LX1" t="str">
            <v>q4_3_produits_rupture_eha/aucun</v>
          </cell>
          <cell r="LY1" t="str">
            <v>q4_4_origin_fourniseur_eha</v>
          </cell>
          <cell r="LZ1" t="str">
            <v>q4_5_1_departement_fourniseur_eha</v>
          </cell>
          <cell r="MA1" t="str">
            <v>q4_5_2_commune_fourniseur_eha</v>
          </cell>
          <cell r="MB1" t="str">
            <v>q4_4_credit_fournisseur_eha</v>
          </cell>
          <cell r="MC1" t="str">
            <v>q4_4_capacite_stock_eha</v>
          </cell>
          <cell r="MD1" t="str">
            <v>q0_gps</v>
          </cell>
          <cell r="ME1" t="str">
            <v>_q0_gps_latitude</v>
          </cell>
          <cell r="MF1" t="str">
            <v>_q0_gps_longitude</v>
          </cell>
          <cell r="MG1" t="str">
            <v>_q0_gps_altitude</v>
          </cell>
          <cell r="MH1" t="str">
            <v>_q0_gps_precision</v>
          </cell>
          <cell r="MI1" t="str">
            <v>commentaires</v>
          </cell>
          <cell r="MJ1" t="str">
            <v>merci</v>
          </cell>
          <cell r="MK1" t="str">
            <v>_id</v>
          </cell>
          <cell r="ML1" t="str">
            <v>_uuid</v>
          </cell>
          <cell r="MM1" t="str">
            <v>_submission_time</v>
          </cell>
          <cell r="MN1" t="str">
            <v>_validation_status</v>
          </cell>
          <cell r="MO1" t="str">
            <v>_index</v>
          </cell>
        </row>
        <row r="2">
          <cell r="A2" t="str">
            <v>71a78602-0386-493d-9588-ce2765efabc2</v>
          </cell>
          <cell r="B2" t="str">
            <v>Les Cayes, Sud</v>
          </cell>
          <cell r="C2" t="str">
            <v>WFP sud_8132</v>
          </cell>
          <cell r="D2" t="str">
            <v>2020-11-25T14:30:48.089-05:00</v>
          </cell>
          <cell r="E2" t="str">
            <v>2020-11-25T18:02:47.833-05:00</v>
          </cell>
          <cell r="F2" t="str">
            <v>2020-11-25 14:30</v>
          </cell>
          <cell r="G2" t="str">
            <v>2020-11-25 18:02</v>
          </cell>
          <cell r="H2">
            <v>0.14722222222189885</v>
          </cell>
          <cell r="I2">
            <v>13</v>
          </cell>
          <cell r="J2" t="str">
            <v>2020-11-25</v>
          </cell>
          <cell r="K2" t="str">
            <v>icsm_haiti</v>
          </cell>
          <cell r="L2" t="str">
            <v/>
          </cell>
          <cell r="M2" t="str">
            <v>0</v>
          </cell>
          <cell r="N2" t="str">
            <v>2020-11-25</v>
          </cell>
          <cell r="O2" t="str">
            <v>WFP</v>
          </cell>
          <cell r="P2" t="str">
            <v/>
          </cell>
          <cell r="Q2" t="str">
            <v>wfp</v>
          </cell>
          <cell r="R2" t="str">
            <v>WFP</v>
          </cell>
          <cell r="S2" t="str">
            <v>WFP</v>
          </cell>
          <cell r="T2" t="str">
            <v>sud_8132</v>
          </cell>
          <cell r="U2" t="str">
            <v/>
          </cell>
          <cell r="V2" t="str">
            <v>Sud</v>
          </cell>
          <cell r="W2" t="str">
            <v>Les Cayes</v>
          </cell>
          <cell r="X2" t="str">
            <v>HT0711</v>
          </cell>
          <cell r="Y2" t="str">
            <v>Les Cayes</v>
          </cell>
          <cell r="Z2" t="str">
            <v>Les Cayes</v>
          </cell>
          <cell r="AA2" t="str">
            <v>TBD- Les Cayes</v>
          </cell>
          <cell r="AB2" t="str">
            <v/>
          </cell>
          <cell r="AC2" t="str">
            <v>lescayes</v>
          </cell>
          <cell r="AD2" t="str">
            <v>TBD- Les Cayes</v>
          </cell>
          <cell r="AE2" t="str">
            <v>Marché des Cayes</v>
          </cell>
          <cell r="AF2" t="str">
            <v>Oui</v>
          </cell>
          <cell r="AG2" t="str">
            <v/>
          </cell>
          <cell r="AH2" t="str">
            <v>Oui</v>
          </cell>
          <cell r="AI2" t="str">
            <v/>
          </cell>
          <cell r="AJ2" t="str">
            <v>Alette Felix</v>
          </cell>
          <cell r="AK2" t="str">
            <v>36069033</v>
          </cell>
          <cell r="AL2" t="str">
            <v>Nourriture Produits d'hygiène, eau ou assainissement</v>
          </cell>
          <cell r="AM2" t="str">
            <v>1</v>
          </cell>
          <cell r="AN2" t="str">
            <v>1</v>
          </cell>
          <cell r="AO2" t="str">
            <v>0</v>
          </cell>
          <cell r="AP2" t="str">
            <v>0</v>
          </cell>
          <cell r="AQ2" t="str">
            <v>0</v>
          </cell>
          <cell r="AR2" t="str">
            <v>nourriture</v>
          </cell>
          <cell r="AS2" t="str">
            <v>Nourriture</v>
          </cell>
          <cell r="AT2" t="str">
            <v>En espèces (Gourde) À crédit</v>
          </cell>
          <cell r="AU2" t="str">
            <v>1</v>
          </cell>
          <cell r="AV2" t="str">
            <v>0</v>
          </cell>
          <cell r="AW2" t="str">
            <v>0</v>
          </cell>
          <cell r="AX2" t="str">
            <v>1</v>
          </cell>
          <cell r="AY2" t="str">
            <v>0</v>
          </cell>
          <cell r="AZ2" t="str">
            <v>0</v>
          </cell>
          <cell r="BA2" t="str">
            <v>0</v>
          </cell>
          <cell r="BB2" t="str">
            <v/>
          </cell>
          <cell r="BC2" t="str">
            <v>Oui, il y a moins de commerçants par rapport au mois passé</v>
          </cell>
          <cell r="BD2" t="str">
            <v>Moins de 30</v>
          </cell>
          <cell r="BE2" t="str">
            <v>Farine de blé (blanche) Riz Maïs Sucre Haricot noir Haricot rouge Huile végétale</v>
          </cell>
          <cell r="BF2">
            <v>1</v>
          </cell>
          <cell r="BG2">
            <v>1</v>
          </cell>
          <cell r="BH2">
            <v>1</v>
          </cell>
          <cell r="BI2">
            <v>1</v>
          </cell>
          <cell r="BJ2">
            <v>1</v>
          </cell>
          <cell r="BK2">
            <v>1</v>
          </cell>
          <cell r="BL2">
            <v>1</v>
          </cell>
          <cell r="BM2">
            <v>0</v>
          </cell>
          <cell r="BN2" t="str">
            <v>Non</v>
          </cell>
          <cell r="BO2"/>
          <cell r="BP2" t="str">
            <v/>
          </cell>
          <cell r="BQ2" t="str">
            <v>Autre</v>
          </cell>
          <cell r="BR2" t="str">
            <v>Verre</v>
          </cell>
          <cell r="BS2" t="str">
            <v>autre</v>
          </cell>
          <cell r="BT2" t="str">
            <v>Autre</v>
          </cell>
          <cell r="BU2"/>
          <cell r="BV2"/>
          <cell r="BW2"/>
          <cell r="BX2"/>
          <cell r="BY2"/>
          <cell r="BZ2" t="str">
            <v>Non</v>
          </cell>
          <cell r="CA2" t="str">
            <v>Oui</v>
          </cell>
          <cell r="CB2" t="str">
            <v>150.0</v>
          </cell>
          <cell r="CC2">
            <v>150</v>
          </cell>
          <cell r="CD2" t="str">
            <v>Non</v>
          </cell>
          <cell r="CE2" t="str">
            <v/>
          </cell>
          <cell r="CF2" t="str">
            <v/>
          </cell>
          <cell r="CG2" t="str">
            <v/>
          </cell>
          <cell r="CH2" t="str">
            <v/>
          </cell>
          <cell r="CI2" t="str">
            <v>Non</v>
          </cell>
          <cell r="CJ2" t="str">
            <v/>
          </cell>
          <cell r="CK2" t="str">
            <v/>
          </cell>
          <cell r="CL2" t="str">
            <v>Autre</v>
          </cell>
          <cell r="CM2" t="str">
            <v>Verre</v>
          </cell>
          <cell r="CN2" t="str">
            <v>autre</v>
          </cell>
          <cell r="CO2" t="str">
            <v>Autre</v>
          </cell>
          <cell r="CP2"/>
          <cell r="CQ2"/>
          <cell r="CR2"/>
          <cell r="CS2"/>
          <cell r="CT2"/>
          <cell r="CU2" t="str">
            <v>Oui</v>
          </cell>
          <cell r="CV2" t="str">
            <v>Oui</v>
          </cell>
          <cell r="CW2" t="str">
            <v>200.0</v>
          </cell>
          <cell r="CX2" t="str">
            <v>Non</v>
          </cell>
          <cell r="CY2" t="str">
            <v/>
          </cell>
          <cell r="CZ2" t="str">
            <v/>
          </cell>
          <cell r="DA2" t="str">
            <v/>
          </cell>
          <cell r="DB2" t="str">
            <v/>
          </cell>
          <cell r="DC2" t="str">
            <v>Non</v>
          </cell>
          <cell r="DD2" t="str">
            <v/>
          </cell>
          <cell r="DE2" t="str">
            <v/>
          </cell>
          <cell r="DF2" t="str">
            <v>Autre</v>
          </cell>
          <cell r="DG2" t="str">
            <v>Verre</v>
          </cell>
          <cell r="DH2" t="str">
            <v>autre</v>
          </cell>
          <cell r="DI2" t="str">
            <v>Autre</v>
          </cell>
          <cell r="DJ2"/>
          <cell r="DK2"/>
          <cell r="DL2"/>
          <cell r="DM2"/>
          <cell r="DN2"/>
          <cell r="DO2" t="str">
            <v>Oui</v>
          </cell>
          <cell r="DP2" t="str">
            <v>Oui</v>
          </cell>
          <cell r="DQ2" t="str">
            <v>150.0</v>
          </cell>
          <cell r="DR2" t="str">
            <v>Non</v>
          </cell>
          <cell r="DS2" t="str">
            <v/>
          </cell>
          <cell r="DT2" t="str">
            <v/>
          </cell>
          <cell r="DU2" t="str">
            <v/>
          </cell>
          <cell r="DV2" t="str">
            <v/>
          </cell>
          <cell r="DW2" t="str">
            <v>Non</v>
          </cell>
          <cell r="DX2" t="str">
            <v/>
          </cell>
          <cell r="DY2" t="str">
            <v/>
          </cell>
          <cell r="DZ2" t="str">
            <v>Autre</v>
          </cell>
          <cell r="EA2" t="str">
            <v>Verre</v>
          </cell>
          <cell r="EB2" t="str">
            <v>autre</v>
          </cell>
          <cell r="EC2" t="str">
            <v>Autre</v>
          </cell>
          <cell r="ED2"/>
          <cell r="EE2"/>
          <cell r="EF2"/>
          <cell r="EG2"/>
          <cell r="EH2"/>
          <cell r="EI2" t="str">
            <v>Oui</v>
          </cell>
          <cell r="EJ2" t="str">
            <v>Oui</v>
          </cell>
          <cell r="EK2" t="str">
            <v>200.0</v>
          </cell>
          <cell r="EL2" t="str">
            <v>Non</v>
          </cell>
          <cell r="EM2" t="str">
            <v/>
          </cell>
          <cell r="EN2" t="str">
            <v/>
          </cell>
          <cell r="EO2" t="str">
            <v/>
          </cell>
          <cell r="EP2" t="str">
            <v/>
          </cell>
          <cell r="EQ2" t="str">
            <v>Non</v>
          </cell>
          <cell r="ER2" t="str">
            <v/>
          </cell>
          <cell r="ES2" t="str">
            <v/>
          </cell>
          <cell r="ET2" t="str">
            <v>Autre</v>
          </cell>
          <cell r="EU2" t="str">
            <v>Verre</v>
          </cell>
          <cell r="EV2" t="str">
            <v>autre</v>
          </cell>
          <cell r="EW2" t="str">
            <v>Autre</v>
          </cell>
          <cell r="EX2"/>
          <cell r="EY2"/>
          <cell r="EZ2"/>
          <cell r="FA2"/>
          <cell r="FB2"/>
          <cell r="FC2" t="str">
            <v>Non</v>
          </cell>
          <cell r="FD2" t="str">
            <v>Non</v>
          </cell>
          <cell r="FE2" t="str">
            <v/>
          </cell>
          <cell r="FF2"/>
          <cell r="FG2" t="str">
            <v/>
          </cell>
          <cell r="FH2" t="str">
            <v/>
          </cell>
          <cell r="FI2" t="str">
            <v/>
          </cell>
          <cell r="FJ2" t="str">
            <v/>
          </cell>
          <cell r="FK2" t="str">
            <v/>
          </cell>
          <cell r="FL2" t="str">
            <v>Non</v>
          </cell>
          <cell r="FM2" t="str">
            <v/>
          </cell>
          <cell r="FN2" t="str">
            <v/>
          </cell>
          <cell r="FO2" t="str">
            <v>Autre</v>
          </cell>
          <cell r="FP2" t="str">
            <v>Verre</v>
          </cell>
          <cell r="FQ2" t="str">
            <v>autre</v>
          </cell>
          <cell r="FR2" t="str">
            <v>Autre</v>
          </cell>
          <cell r="FS2"/>
          <cell r="FT2"/>
          <cell r="FU2"/>
          <cell r="FV2"/>
          <cell r="FW2"/>
          <cell r="FX2" t="str">
            <v>Oui</v>
          </cell>
          <cell r="FY2" t="str">
            <v>Non</v>
          </cell>
          <cell r="FZ2" t="str">
            <v/>
          </cell>
          <cell r="GA2"/>
          <cell r="GB2" t="str">
            <v/>
          </cell>
          <cell r="GC2" t="str">
            <v/>
          </cell>
          <cell r="GD2" t="str">
            <v/>
          </cell>
          <cell r="GE2" t="str">
            <v/>
          </cell>
          <cell r="GF2" t="str">
            <v/>
          </cell>
          <cell r="GG2" t="str">
            <v>Non</v>
          </cell>
          <cell r="GH2" t="str">
            <v/>
          </cell>
          <cell r="GI2" t="str">
            <v/>
          </cell>
          <cell r="GJ2" t="str">
            <v>Autre</v>
          </cell>
          <cell r="GK2" t="str">
            <v>Bidon de 20oz</v>
          </cell>
          <cell r="GL2" t="str">
            <v>autre</v>
          </cell>
          <cell r="GM2" t="str">
            <v>Autre</v>
          </cell>
          <cell r="GN2" t="str">
            <v>Litres</v>
          </cell>
          <cell r="GO2">
            <v>0.59099999999999997</v>
          </cell>
          <cell r="GP2" t="str">
            <v>60.0</v>
          </cell>
          <cell r="GQ2">
            <v>384.26395939086302</v>
          </cell>
          <cell r="GR2" t="str">
            <v>Non</v>
          </cell>
          <cell r="GS2" t="str">
            <v>Non</v>
          </cell>
          <cell r="GT2" t="str">
            <v/>
          </cell>
          <cell r="GU2" t="str">
            <v/>
          </cell>
          <cell r="GV2" t="str">
            <v/>
          </cell>
          <cell r="GW2" t="str">
            <v/>
          </cell>
          <cell r="GX2" t="str">
            <v/>
          </cell>
          <cell r="GY2" t="str">
            <v/>
          </cell>
          <cell r="GZ2" t="str">
            <v/>
          </cell>
          <cell r="HA2" t="str">
            <v/>
          </cell>
          <cell r="HB2" t="str">
            <v/>
          </cell>
          <cell r="HC2" t="str">
            <v/>
          </cell>
          <cell r="HD2" t="str">
            <v/>
          </cell>
          <cell r="HE2" t="str">
            <v/>
          </cell>
          <cell r="HF2" t="str">
            <v/>
          </cell>
          <cell r="HG2" t="str">
            <v/>
          </cell>
          <cell r="HH2" t="str">
            <v/>
          </cell>
          <cell r="HI2" t="str">
            <v/>
          </cell>
          <cell r="HJ2" t="str">
            <v/>
          </cell>
          <cell r="HK2" t="str">
            <v/>
          </cell>
          <cell r="HL2" t="str">
            <v/>
          </cell>
          <cell r="HM2" t="str">
            <v/>
          </cell>
          <cell r="HN2" t="str">
            <v/>
          </cell>
          <cell r="HO2" t="str">
            <v/>
          </cell>
          <cell r="HP2" t="str">
            <v/>
          </cell>
          <cell r="HQ2" t="str">
            <v/>
          </cell>
          <cell r="HR2" t="str">
            <v/>
          </cell>
          <cell r="HS2" t="str">
            <v/>
          </cell>
          <cell r="HT2" t="str">
            <v/>
          </cell>
          <cell r="HU2" t="str">
            <v/>
          </cell>
          <cell r="HV2" t="str">
            <v>Oui</v>
          </cell>
          <cell r="HW2" t="str">
            <v>Sud</v>
          </cell>
          <cell r="HX2" t="str">
            <v>Les Cayes</v>
          </cell>
          <cell r="HY2" t="str">
            <v>Oui</v>
          </cell>
          <cell r="HZ2" t="str">
            <v>Non</v>
          </cell>
          <cell r="IA2" t="str">
            <v>Oui</v>
          </cell>
          <cell r="IB2" t="str">
            <v/>
          </cell>
          <cell r="IC2" t="str">
            <v>Savon lessive Brosse à dent Dentifrice Papier toilette Serviettes hygiéniques Savon pour se laver</v>
          </cell>
          <cell r="ID2">
            <v>1</v>
          </cell>
          <cell r="IE2">
            <v>1</v>
          </cell>
          <cell r="IF2">
            <v>1</v>
          </cell>
          <cell r="IG2">
            <v>1</v>
          </cell>
          <cell r="IH2">
            <v>1</v>
          </cell>
          <cell r="II2">
            <v>0</v>
          </cell>
          <cell r="IJ2">
            <v>0</v>
          </cell>
          <cell r="IK2">
            <v>1</v>
          </cell>
          <cell r="IL2">
            <v>0</v>
          </cell>
          <cell r="IM2" t="str">
            <v>Oui</v>
          </cell>
          <cell r="IN2" t="str">
            <v>25.0</v>
          </cell>
          <cell r="IO2" t="str">
            <v/>
          </cell>
          <cell r="IP2" t="str">
            <v/>
          </cell>
          <cell r="IQ2">
            <v>25</v>
          </cell>
          <cell r="IR2" t="str">
            <v>Non</v>
          </cell>
          <cell r="IS2" t="str">
            <v>Oui</v>
          </cell>
          <cell r="IT2">
            <v>25</v>
          </cell>
          <cell r="IU2" t="str">
            <v/>
          </cell>
          <cell r="IV2" t="str">
            <v/>
          </cell>
          <cell r="IW2">
            <v>25</v>
          </cell>
          <cell r="IX2" t="str">
            <v>Oui</v>
          </cell>
          <cell r="IY2" t="str">
            <v>Oui</v>
          </cell>
          <cell r="IZ2" t="str">
            <v>125.0</v>
          </cell>
          <cell r="JA2" t="str">
            <v/>
          </cell>
          <cell r="JB2" t="str">
            <v/>
          </cell>
          <cell r="JC2">
            <v>125</v>
          </cell>
          <cell r="JD2" t="str">
            <v>Oui</v>
          </cell>
          <cell r="JE2" t="str">
            <v>Oui</v>
          </cell>
          <cell r="JF2" t="str">
            <v>50.0</v>
          </cell>
          <cell r="JG2" t="str">
            <v/>
          </cell>
          <cell r="JH2" t="str">
            <v/>
          </cell>
          <cell r="JI2">
            <v>50</v>
          </cell>
          <cell r="JJ2" t="str">
            <v>Oui</v>
          </cell>
          <cell r="JK2" t="str">
            <v>Oui</v>
          </cell>
          <cell r="JL2" t="str">
            <v>100.0</v>
          </cell>
          <cell r="JM2" t="str">
            <v/>
          </cell>
          <cell r="JN2" t="str">
            <v/>
          </cell>
          <cell r="JO2">
            <v>100</v>
          </cell>
          <cell r="JP2" t="str">
            <v>Oui</v>
          </cell>
          <cell r="JQ2" t="str">
            <v/>
          </cell>
          <cell r="JR2" t="str">
            <v/>
          </cell>
          <cell r="JS2" t="str">
            <v/>
          </cell>
          <cell r="JT2" t="str">
            <v/>
          </cell>
          <cell r="JU2" t="str">
            <v/>
          </cell>
          <cell r="JV2" t="str">
            <v/>
          </cell>
          <cell r="JW2" t="str">
            <v/>
          </cell>
          <cell r="JX2" t="str">
            <v/>
          </cell>
          <cell r="JZ2" t="str">
            <v/>
          </cell>
          <cell r="KA2" t="str">
            <v/>
          </cell>
          <cell r="KC2" t="str">
            <v/>
          </cell>
          <cell r="KD2" t="str">
            <v/>
          </cell>
          <cell r="KE2" t="str">
            <v/>
          </cell>
          <cell r="KF2" t="str">
            <v/>
          </cell>
          <cell r="KG2" t="str">
            <v/>
          </cell>
          <cell r="KH2" t="str">
            <v/>
          </cell>
          <cell r="KI2" t="str">
            <v/>
          </cell>
          <cell r="KJ2" t="str">
            <v/>
          </cell>
          <cell r="KK2" t="str">
            <v/>
          </cell>
          <cell r="KL2" t="str">
            <v/>
          </cell>
          <cell r="KM2" t="str">
            <v/>
          </cell>
          <cell r="KO2" t="str">
            <v/>
          </cell>
          <cell r="KP2" t="str">
            <v>Oui</v>
          </cell>
          <cell r="KQ2" t="str">
            <v>75.0</v>
          </cell>
          <cell r="KR2" t="str">
            <v/>
          </cell>
          <cell r="KS2" t="str">
            <v/>
          </cell>
          <cell r="KT2">
            <v>75</v>
          </cell>
          <cell r="KU2" t="str">
            <v>Oui</v>
          </cell>
          <cell r="KV2" t="str">
            <v>Non</v>
          </cell>
          <cell r="KW2" t="str">
            <v/>
          </cell>
          <cell r="KX2" t="str">
            <v/>
          </cell>
          <cell r="KY2" t="str">
            <v/>
          </cell>
          <cell r="KZ2" t="str">
            <v/>
          </cell>
          <cell r="LA2" t="str">
            <v/>
          </cell>
          <cell r="LB2" t="str">
            <v/>
          </cell>
          <cell r="LC2" t="str">
            <v/>
          </cell>
          <cell r="LD2" t="str">
            <v/>
          </cell>
          <cell r="LE2" t="str">
            <v/>
          </cell>
          <cell r="LF2" t="str">
            <v/>
          </cell>
          <cell r="LG2" t="str">
            <v/>
          </cell>
          <cell r="LH2" t="str">
            <v/>
          </cell>
          <cell r="LI2" t="str">
            <v/>
          </cell>
          <cell r="LJ2" t="str">
            <v/>
          </cell>
          <cell r="LK2" t="str">
            <v/>
          </cell>
          <cell r="LL2" t="str">
            <v/>
          </cell>
          <cell r="LM2" t="str">
            <v/>
          </cell>
          <cell r="LN2" t="str">
            <v/>
          </cell>
          <cell r="LO2" t="str">
            <v/>
          </cell>
          <cell r="LP2" t="str">
            <v/>
          </cell>
          <cell r="LQ2" t="str">
            <v/>
          </cell>
          <cell r="LR2" t="str">
            <v/>
          </cell>
          <cell r="LS2" t="str">
            <v/>
          </cell>
          <cell r="LT2" t="str">
            <v/>
          </cell>
          <cell r="LU2" t="str">
            <v/>
          </cell>
          <cell r="LV2" t="str">
            <v/>
          </cell>
          <cell r="LW2" t="str">
            <v/>
          </cell>
          <cell r="LX2" t="str">
            <v/>
          </cell>
          <cell r="LY2" t="str">
            <v>Oui</v>
          </cell>
          <cell r="LZ2" t="str">
            <v>Sud</v>
          </cell>
          <cell r="MA2" t="str">
            <v>Les Cayes</v>
          </cell>
          <cell r="MB2" t="str">
            <v>Oui</v>
          </cell>
          <cell r="MC2" t="str">
            <v>Non</v>
          </cell>
          <cell r="MD2" t="str">
            <v/>
          </cell>
          <cell r="ME2" t="str">
            <v/>
          </cell>
          <cell r="MF2" t="str">
            <v/>
          </cell>
          <cell r="MG2" t="str">
            <v/>
          </cell>
          <cell r="MH2" t="str">
            <v/>
          </cell>
          <cell r="MI2" t="str">
            <v/>
          </cell>
          <cell r="MJ2" t="str">
            <v/>
          </cell>
          <cell r="MK2">
            <v>140393386</v>
          </cell>
          <cell r="ML2" t="str">
            <v>71a78602-0386-493d-9588-ce2765efabc2</v>
          </cell>
          <cell r="MM2" t="str">
            <v>2020-11-26T00:59:48</v>
          </cell>
          <cell r="MN2" t="str">
            <v/>
          </cell>
          <cell r="MO2">
            <v>90</v>
          </cell>
        </row>
        <row r="3">
          <cell r="A3" t="str">
            <v>c71f7630-0022-40ae-a82a-8fdb815817d1</v>
          </cell>
          <cell r="B3" t="str">
            <v>Port-de-Paix, Nord-Ouest</v>
          </cell>
          <cell r="C3" t="str">
            <v>ACF Code enquêteur 2</v>
          </cell>
          <cell r="D3" t="str">
            <v>2020-11-25T13:14:35.073-05</v>
          </cell>
          <cell r="E3" t="str">
            <v>2020-11-26T18:12:14.685-05</v>
          </cell>
          <cell r="F3" t="str">
            <v>2020-11-25 13:14</v>
          </cell>
          <cell r="G3" t="str">
            <v>2020-11-26 18:12</v>
          </cell>
          <cell r="H3">
            <v>1.2069444444423425</v>
          </cell>
          <cell r="I3">
            <v>5</v>
          </cell>
          <cell r="J3" t="str">
            <v>2020-11-25</v>
          </cell>
          <cell r="K3" t="str">
            <v>icsm_haiti</v>
          </cell>
          <cell r="L3" t="str">
            <v/>
          </cell>
          <cell r="M3" t="str">
            <v/>
          </cell>
          <cell r="N3" t="str">
            <v>2020-11-26</v>
          </cell>
          <cell r="O3" t="str">
            <v>ACF</v>
          </cell>
          <cell r="P3" t="str">
            <v/>
          </cell>
          <cell r="Q3" t="str">
            <v>acf</v>
          </cell>
          <cell r="R3" t="str">
            <v>ACF</v>
          </cell>
          <cell r="S3" t="str">
            <v>ACF</v>
          </cell>
          <cell r="T3" t="str">
            <v>Code enquêteur 2</v>
          </cell>
          <cell r="U3" t="str">
            <v/>
          </cell>
          <cell r="V3" t="str">
            <v>Nord-Ouest</v>
          </cell>
          <cell r="W3" t="str">
            <v>Port-de-Paix</v>
          </cell>
          <cell r="X3" t="str">
            <v>HT0911</v>
          </cell>
          <cell r="Y3" t="str">
            <v>Port-de-Paix</v>
          </cell>
          <cell r="Z3" t="str">
            <v>Port-de-Paix</v>
          </cell>
          <cell r="AA3" t="str">
            <v>Marché Dumarsais Estimé</v>
          </cell>
          <cell r="AB3" t="str">
            <v/>
          </cell>
          <cell r="AC3" t="str">
            <v>beauchamp</v>
          </cell>
          <cell r="AD3" t="str">
            <v>Marché Dumarsais Estimé</v>
          </cell>
          <cell r="AE3" t="str">
            <v>Marché Dumarsais Estimé</v>
          </cell>
          <cell r="AF3" t="str">
            <v>Oui</v>
          </cell>
          <cell r="AG3" t="str">
            <v/>
          </cell>
          <cell r="AH3" t="str">
            <v>Oui</v>
          </cell>
          <cell r="AI3" t="str">
            <v/>
          </cell>
          <cell r="AJ3" t="str">
            <v>Immagitenation</v>
          </cell>
          <cell r="AK3" t="str">
            <v>32247936</v>
          </cell>
          <cell r="AL3" t="str">
            <v>Produits d'hygiène, eau ou assainissement</v>
          </cell>
          <cell r="AM3" t="str">
            <v>0</v>
          </cell>
          <cell r="AN3" t="str">
            <v>1</v>
          </cell>
          <cell r="AO3" t="str">
            <v>0</v>
          </cell>
          <cell r="AP3" t="str">
            <v>0</v>
          </cell>
          <cell r="AQ3" t="str">
            <v>0</v>
          </cell>
          <cell r="AR3" t="str">
            <v>wash</v>
          </cell>
          <cell r="AS3" t="str">
            <v>Produits d'hygiène, eau ou assainissement</v>
          </cell>
          <cell r="AT3" t="str">
            <v>En espèces (Gourde)</v>
          </cell>
          <cell r="AU3" t="str">
            <v>1</v>
          </cell>
          <cell r="AV3" t="str">
            <v>0</v>
          </cell>
          <cell r="AW3" t="str">
            <v>0</v>
          </cell>
          <cell r="AX3" t="str">
            <v>0</v>
          </cell>
          <cell r="AY3" t="str">
            <v>0</v>
          </cell>
          <cell r="AZ3" t="str">
            <v>0</v>
          </cell>
          <cell r="BA3" t="str">
            <v>0</v>
          </cell>
          <cell r="BB3" t="str">
            <v/>
          </cell>
          <cell r="BC3" t="str">
            <v>Oui, il y a plus de commerçants par rapport au mois passé</v>
          </cell>
          <cell r="BD3" t="str">
            <v>Je ne sais pas / Je ne souhaite pas répondre</v>
          </cell>
          <cell r="BE3" t="str">
            <v/>
          </cell>
          <cell r="BF3" t="str">
            <v/>
          </cell>
          <cell r="BG3" t="str">
            <v/>
          </cell>
          <cell r="BH3" t="str">
            <v/>
          </cell>
          <cell r="BI3" t="str">
            <v/>
          </cell>
          <cell r="BJ3" t="str">
            <v/>
          </cell>
          <cell r="BK3" t="str">
            <v/>
          </cell>
          <cell r="BL3" t="str">
            <v/>
          </cell>
          <cell r="BM3" t="str">
            <v/>
          </cell>
          <cell r="BN3" t="str">
            <v/>
          </cell>
          <cell r="BO3"/>
          <cell r="BP3" t="str">
            <v/>
          </cell>
          <cell r="BQ3" t="str">
            <v/>
          </cell>
          <cell r="BR3" t="str">
            <v/>
          </cell>
          <cell r="BS3" t="str">
            <v/>
          </cell>
          <cell r="BT3" t="str">
            <v/>
          </cell>
          <cell r="BU3" t="str">
            <v/>
          </cell>
          <cell r="BV3"/>
          <cell r="BW3" t="str">
            <v/>
          </cell>
          <cell r="BX3" t="str">
            <v/>
          </cell>
          <cell r="BY3"/>
          <cell r="BZ3" t="str">
            <v/>
          </cell>
          <cell r="CA3" t="str">
            <v/>
          </cell>
          <cell r="CB3" t="str">
            <v/>
          </cell>
          <cell r="CC3"/>
          <cell r="CD3" t="str">
            <v/>
          </cell>
          <cell r="CE3" t="str">
            <v/>
          </cell>
          <cell r="CF3" t="str">
            <v/>
          </cell>
          <cell r="CG3" t="str">
            <v/>
          </cell>
          <cell r="CH3" t="str">
            <v/>
          </cell>
          <cell r="CI3" t="str">
            <v/>
          </cell>
          <cell r="CJ3" t="str">
            <v/>
          </cell>
          <cell r="CK3" t="str">
            <v/>
          </cell>
          <cell r="CL3" t="str">
            <v/>
          </cell>
          <cell r="CM3" t="str">
            <v/>
          </cell>
          <cell r="CN3" t="str">
            <v/>
          </cell>
          <cell r="CO3" t="str">
            <v/>
          </cell>
          <cell r="CP3" t="str">
            <v/>
          </cell>
          <cell r="CQ3"/>
          <cell r="CR3" t="str">
            <v/>
          </cell>
          <cell r="CS3" t="str">
            <v/>
          </cell>
          <cell r="CT3"/>
          <cell r="CU3" t="str">
            <v/>
          </cell>
          <cell r="CV3" t="str">
            <v/>
          </cell>
          <cell r="CW3" t="str">
            <v/>
          </cell>
          <cell r="CX3" t="str">
            <v/>
          </cell>
          <cell r="CY3" t="str">
            <v/>
          </cell>
          <cell r="CZ3" t="str">
            <v/>
          </cell>
          <cell r="DA3" t="str">
            <v/>
          </cell>
          <cell r="DB3" t="str">
            <v/>
          </cell>
          <cell r="DC3" t="str">
            <v/>
          </cell>
          <cell r="DD3" t="str">
            <v/>
          </cell>
          <cell r="DE3" t="str">
            <v/>
          </cell>
          <cell r="DF3" t="str">
            <v/>
          </cell>
          <cell r="DG3" t="str">
            <v/>
          </cell>
          <cell r="DH3" t="str">
            <v/>
          </cell>
          <cell r="DI3" t="str">
            <v/>
          </cell>
          <cell r="DJ3" t="str">
            <v/>
          </cell>
          <cell r="DK3"/>
          <cell r="DL3" t="str">
            <v/>
          </cell>
          <cell r="DM3" t="str">
            <v/>
          </cell>
          <cell r="DN3"/>
          <cell r="DO3" t="str">
            <v/>
          </cell>
          <cell r="DP3" t="str">
            <v/>
          </cell>
          <cell r="DQ3" t="str">
            <v/>
          </cell>
          <cell r="DR3" t="str">
            <v/>
          </cell>
          <cell r="DS3" t="str">
            <v/>
          </cell>
          <cell r="DT3" t="str">
            <v/>
          </cell>
          <cell r="DU3" t="str">
            <v/>
          </cell>
          <cell r="DV3" t="str">
            <v/>
          </cell>
          <cell r="DW3" t="str">
            <v/>
          </cell>
          <cell r="DX3" t="str">
            <v/>
          </cell>
          <cell r="DY3" t="str">
            <v/>
          </cell>
          <cell r="DZ3" t="str">
            <v/>
          </cell>
          <cell r="EA3" t="str">
            <v/>
          </cell>
          <cell r="EB3" t="str">
            <v/>
          </cell>
          <cell r="EC3" t="str">
            <v/>
          </cell>
          <cell r="ED3" t="str">
            <v/>
          </cell>
          <cell r="EE3"/>
          <cell r="EF3" t="str">
            <v/>
          </cell>
          <cell r="EG3" t="str">
            <v/>
          </cell>
          <cell r="EH3"/>
          <cell r="EI3" t="str">
            <v/>
          </cell>
          <cell r="EJ3" t="str">
            <v/>
          </cell>
          <cell r="EK3" t="str">
            <v/>
          </cell>
          <cell r="EL3" t="str">
            <v/>
          </cell>
          <cell r="EM3" t="str">
            <v/>
          </cell>
          <cell r="EN3" t="str">
            <v/>
          </cell>
          <cell r="EO3" t="str">
            <v/>
          </cell>
          <cell r="EP3" t="str">
            <v/>
          </cell>
          <cell r="EQ3" t="str">
            <v/>
          </cell>
          <cell r="ER3" t="str">
            <v/>
          </cell>
          <cell r="ES3" t="str">
            <v/>
          </cell>
          <cell r="ET3" t="str">
            <v/>
          </cell>
          <cell r="EU3" t="str">
            <v/>
          </cell>
          <cell r="EV3" t="str">
            <v/>
          </cell>
          <cell r="EW3" t="str">
            <v/>
          </cell>
          <cell r="EX3" t="str">
            <v/>
          </cell>
          <cell r="EY3"/>
          <cell r="EZ3" t="str">
            <v/>
          </cell>
          <cell r="FA3" t="str">
            <v/>
          </cell>
          <cell r="FB3"/>
          <cell r="FC3" t="str">
            <v/>
          </cell>
          <cell r="FD3" t="str">
            <v/>
          </cell>
          <cell r="FE3" t="str">
            <v/>
          </cell>
          <cell r="FF3"/>
          <cell r="FG3" t="str">
            <v/>
          </cell>
          <cell r="FH3" t="str">
            <v/>
          </cell>
          <cell r="FI3" t="str">
            <v/>
          </cell>
          <cell r="FJ3" t="str">
            <v/>
          </cell>
          <cell r="FK3" t="str">
            <v/>
          </cell>
          <cell r="FL3" t="str">
            <v/>
          </cell>
          <cell r="FM3" t="str">
            <v/>
          </cell>
          <cell r="FN3" t="str">
            <v/>
          </cell>
          <cell r="FO3" t="str">
            <v/>
          </cell>
          <cell r="FP3" t="str">
            <v/>
          </cell>
          <cell r="FQ3" t="str">
            <v/>
          </cell>
          <cell r="FR3" t="str">
            <v/>
          </cell>
          <cell r="FS3" t="str">
            <v/>
          </cell>
          <cell r="FT3"/>
          <cell r="FU3" t="str">
            <v/>
          </cell>
          <cell r="FV3" t="str">
            <v/>
          </cell>
          <cell r="FW3"/>
          <cell r="FX3" t="str">
            <v/>
          </cell>
          <cell r="FY3" t="str">
            <v/>
          </cell>
          <cell r="FZ3" t="str">
            <v/>
          </cell>
          <cell r="GA3"/>
          <cell r="GB3" t="str">
            <v/>
          </cell>
          <cell r="GC3" t="str">
            <v/>
          </cell>
          <cell r="GD3" t="str">
            <v/>
          </cell>
          <cell r="GE3" t="str">
            <v/>
          </cell>
          <cell r="GF3" t="str">
            <v/>
          </cell>
          <cell r="GG3" t="str">
            <v/>
          </cell>
          <cell r="GH3" t="str">
            <v/>
          </cell>
          <cell r="GI3" t="str">
            <v/>
          </cell>
          <cell r="GJ3" t="str">
            <v/>
          </cell>
          <cell r="GK3" t="str">
            <v/>
          </cell>
          <cell r="GL3" t="str">
            <v/>
          </cell>
          <cell r="GM3" t="str">
            <v/>
          </cell>
          <cell r="GN3" t="str">
            <v/>
          </cell>
          <cell r="GO3" t="str">
            <v/>
          </cell>
          <cell r="GP3" t="str">
            <v/>
          </cell>
          <cell r="GQ3"/>
          <cell r="GR3" t="str">
            <v/>
          </cell>
          <cell r="GS3" t="str">
            <v/>
          </cell>
          <cell r="GT3" t="str">
            <v/>
          </cell>
          <cell r="GU3" t="str">
            <v/>
          </cell>
          <cell r="GV3" t="str">
            <v/>
          </cell>
          <cell r="GW3" t="str">
            <v/>
          </cell>
          <cell r="GX3" t="str">
            <v/>
          </cell>
          <cell r="GY3" t="str">
            <v/>
          </cell>
          <cell r="GZ3" t="str">
            <v/>
          </cell>
          <cell r="HA3" t="str">
            <v/>
          </cell>
          <cell r="HB3" t="str">
            <v/>
          </cell>
          <cell r="HC3" t="str">
            <v/>
          </cell>
          <cell r="HD3" t="str">
            <v/>
          </cell>
          <cell r="HE3" t="str">
            <v/>
          </cell>
          <cell r="HF3" t="str">
            <v/>
          </cell>
          <cell r="HG3" t="str">
            <v/>
          </cell>
          <cell r="HH3" t="str">
            <v/>
          </cell>
          <cell r="HI3" t="str">
            <v/>
          </cell>
          <cell r="HJ3" t="str">
            <v/>
          </cell>
          <cell r="HK3" t="str">
            <v/>
          </cell>
          <cell r="HL3" t="str">
            <v/>
          </cell>
          <cell r="HM3" t="str">
            <v/>
          </cell>
          <cell r="HN3" t="str">
            <v/>
          </cell>
          <cell r="HO3" t="str">
            <v/>
          </cell>
          <cell r="HP3" t="str">
            <v/>
          </cell>
          <cell r="HQ3" t="str">
            <v/>
          </cell>
          <cell r="HR3" t="str">
            <v/>
          </cell>
          <cell r="HS3" t="str">
            <v/>
          </cell>
          <cell r="HT3" t="str">
            <v/>
          </cell>
          <cell r="HU3" t="str">
            <v/>
          </cell>
          <cell r="HV3" t="str">
            <v/>
          </cell>
          <cell r="HW3" t="str">
            <v/>
          </cell>
          <cell r="HX3" t="str">
            <v/>
          </cell>
          <cell r="HY3" t="str">
            <v/>
          </cell>
          <cell r="HZ3" t="str">
            <v/>
          </cell>
          <cell r="IA3" t="str">
            <v/>
          </cell>
          <cell r="IB3" t="str">
            <v/>
          </cell>
          <cell r="IC3" t="str">
            <v>Brosse à dent Dentifrice Papier toilette Serviettes hygiéniques Savon pour se laver</v>
          </cell>
          <cell r="ID3">
            <v>0</v>
          </cell>
          <cell r="IE3">
            <v>1</v>
          </cell>
          <cell r="IF3">
            <v>1</v>
          </cell>
          <cell r="IG3">
            <v>1</v>
          </cell>
          <cell r="IH3">
            <v>1</v>
          </cell>
          <cell r="II3">
            <v>0</v>
          </cell>
          <cell r="IJ3">
            <v>0</v>
          </cell>
          <cell r="IK3">
            <v>1</v>
          </cell>
          <cell r="IL3">
            <v>0</v>
          </cell>
          <cell r="IM3" t="str">
            <v/>
          </cell>
          <cell r="IN3" t="str">
            <v/>
          </cell>
          <cell r="IO3" t="str">
            <v/>
          </cell>
          <cell r="IP3" t="str">
            <v/>
          </cell>
          <cell r="IQ3"/>
          <cell r="IR3" t="str">
            <v/>
          </cell>
          <cell r="IS3" t="str">
            <v>Oui</v>
          </cell>
          <cell r="IT3" t="str">
            <v>20.0</v>
          </cell>
          <cell r="IU3" t="str">
            <v/>
          </cell>
          <cell r="IV3" t="str">
            <v/>
          </cell>
          <cell r="IW3">
            <v>20</v>
          </cell>
          <cell r="IX3" t="str">
            <v>Oui</v>
          </cell>
          <cell r="IY3" t="str">
            <v>Non</v>
          </cell>
          <cell r="IZ3" t="str">
            <v/>
          </cell>
          <cell r="JA3">
            <v>226</v>
          </cell>
          <cell r="JB3" t="str">
            <v>300.0</v>
          </cell>
          <cell r="JC3">
            <v>112.83185840707965</v>
          </cell>
          <cell r="JD3" t="str">
            <v>Oui</v>
          </cell>
          <cell r="JE3" t="str">
            <v>Oui</v>
          </cell>
          <cell r="JF3" t="str">
            <v>50.0</v>
          </cell>
          <cell r="JG3" t="str">
            <v/>
          </cell>
          <cell r="JH3" t="str">
            <v/>
          </cell>
          <cell r="JI3">
            <v>50</v>
          </cell>
          <cell r="JJ3" t="str">
            <v>Oui</v>
          </cell>
          <cell r="JK3" t="str">
            <v>Oui</v>
          </cell>
          <cell r="JL3" t="str">
            <v>100.0</v>
          </cell>
          <cell r="JM3" t="str">
            <v/>
          </cell>
          <cell r="JN3" t="str">
            <v/>
          </cell>
          <cell r="JO3">
            <v>100</v>
          </cell>
          <cell r="JP3" t="str">
            <v>Oui</v>
          </cell>
          <cell r="JQ3" t="str">
            <v/>
          </cell>
          <cell r="JR3" t="str">
            <v/>
          </cell>
          <cell r="JS3" t="str">
            <v/>
          </cell>
          <cell r="JT3" t="str">
            <v/>
          </cell>
          <cell r="JU3" t="str">
            <v/>
          </cell>
          <cell r="JV3" t="str">
            <v/>
          </cell>
          <cell r="JW3" t="str">
            <v/>
          </cell>
          <cell r="JX3" t="str">
            <v/>
          </cell>
          <cell r="JZ3" t="str">
            <v/>
          </cell>
          <cell r="KA3" t="str">
            <v/>
          </cell>
          <cell r="KC3" t="str">
            <v/>
          </cell>
          <cell r="KD3" t="str">
            <v/>
          </cell>
          <cell r="KE3" t="str">
            <v/>
          </cell>
          <cell r="KF3" t="str">
            <v/>
          </cell>
          <cell r="KG3" t="str">
            <v/>
          </cell>
          <cell r="KH3" t="str">
            <v/>
          </cell>
          <cell r="KI3" t="str">
            <v/>
          </cell>
          <cell r="KJ3" t="str">
            <v/>
          </cell>
          <cell r="KK3" t="str">
            <v/>
          </cell>
          <cell r="KL3" t="str">
            <v/>
          </cell>
          <cell r="KM3" t="str">
            <v/>
          </cell>
          <cell r="KO3" t="str">
            <v/>
          </cell>
          <cell r="KP3" t="str">
            <v>Non</v>
          </cell>
          <cell r="KQ3" t="str">
            <v/>
          </cell>
          <cell r="KR3" t="str">
            <v>125g</v>
          </cell>
          <cell r="KS3" t="str">
            <v>125.0</v>
          </cell>
          <cell r="KT3">
            <v>75</v>
          </cell>
          <cell r="KU3" t="str">
            <v>Oui</v>
          </cell>
          <cell r="KV3" t="str">
            <v>Oui</v>
          </cell>
          <cell r="KW3" t="str">
            <v>Changement du taux de change de la Gourde Insécurité sur les routes Mauvais état des routes Le prix du transport a augmenté Article indisponible chez les fournisseurs</v>
          </cell>
          <cell r="KX3" t="str">
            <v>1</v>
          </cell>
          <cell r="KY3" t="str">
            <v>0</v>
          </cell>
          <cell r="KZ3" t="str">
            <v>1</v>
          </cell>
          <cell r="LA3" t="str">
            <v>1</v>
          </cell>
          <cell r="LB3" t="str">
            <v>1</v>
          </cell>
          <cell r="LC3" t="str">
            <v>0</v>
          </cell>
          <cell r="LD3" t="str">
            <v>0</v>
          </cell>
          <cell r="LE3" t="str">
            <v>0</v>
          </cell>
          <cell r="LF3" t="str">
            <v>0</v>
          </cell>
          <cell r="LG3" t="str">
            <v>0</v>
          </cell>
          <cell r="LH3" t="str">
            <v>0</v>
          </cell>
          <cell r="LI3" t="str">
            <v>1</v>
          </cell>
          <cell r="LJ3" t="str">
            <v>0</v>
          </cell>
          <cell r="LK3" t="str">
            <v>0</v>
          </cell>
          <cell r="LL3" t="str">
            <v>0</v>
          </cell>
          <cell r="LM3" t="str">
            <v>0</v>
          </cell>
          <cell r="LN3" t="str">
            <v/>
          </cell>
          <cell r="LO3" t="str">
            <v>Brosse à dent Dentifrice Papier toilette Serviettes hygiéniques Savon pour se laver</v>
          </cell>
          <cell r="LP3" t="str">
            <v>0</v>
          </cell>
          <cell r="LQ3" t="str">
            <v>1</v>
          </cell>
          <cell r="LR3" t="str">
            <v>1</v>
          </cell>
          <cell r="LS3" t="str">
            <v>1</v>
          </cell>
          <cell r="LT3" t="str">
            <v>1</v>
          </cell>
          <cell r="LU3" t="str">
            <v>0</v>
          </cell>
          <cell r="LV3" t="str">
            <v>0</v>
          </cell>
          <cell r="LW3" t="str">
            <v>1</v>
          </cell>
          <cell r="LX3" t="str">
            <v>0</v>
          </cell>
          <cell r="LY3" t="str">
            <v>Oui</v>
          </cell>
          <cell r="LZ3" t="str">
            <v>Ouest</v>
          </cell>
          <cell r="MA3" t="str">
            <v>Croix-Des-Bouquets</v>
          </cell>
          <cell r="MB3" t="str">
            <v>Oui</v>
          </cell>
          <cell r="MC3" t="str">
            <v>Oui</v>
          </cell>
          <cell r="MD3" t="str">
            <v>19.93996333333333 -72.83300333333334 6.4 4.9</v>
          </cell>
          <cell r="ME3" t="str">
            <v>19.93996333333333</v>
          </cell>
          <cell r="MF3" t="str">
            <v>-72.83300333333334</v>
          </cell>
          <cell r="MG3" t="str">
            <v>6.4</v>
          </cell>
          <cell r="MH3" t="str">
            <v>4.9</v>
          </cell>
          <cell r="MI3" t="str">
            <v/>
          </cell>
          <cell r="MJ3" t="str">
            <v/>
          </cell>
          <cell r="MK3">
            <v>140874479</v>
          </cell>
          <cell r="ML3" t="str">
            <v>c71f7630-0022-40ae-a82a-8fdb815817d1</v>
          </cell>
          <cell r="MM3" t="str">
            <v>2020-11-27T19:24:53</v>
          </cell>
          <cell r="MN3" t="str">
            <v/>
          </cell>
          <cell r="MO3">
            <v>132</v>
          </cell>
        </row>
        <row r="4">
          <cell r="A4" t="str">
            <v>6acbbfa9-33fe-43a9-948f-af0e5b117a31</v>
          </cell>
          <cell r="B4" t="str">
            <v>Port-de-Paix, Nord-Ouest</v>
          </cell>
          <cell r="C4" t="str">
            <v>ACF Code enquêteur 2</v>
          </cell>
          <cell r="D4" t="str">
            <v>2020-11-25T12:18:52.483-05</v>
          </cell>
          <cell r="E4" t="str">
            <v>2020-11-26T18:12:29.439-05</v>
          </cell>
          <cell r="F4" t="str">
            <v>2020-11-25 12:18</v>
          </cell>
          <cell r="G4" t="str">
            <v>2020-11-26 18:12</v>
          </cell>
          <cell r="H4">
            <v>1.2458333333343035</v>
          </cell>
          <cell r="I4">
            <v>11</v>
          </cell>
          <cell r="J4" t="str">
            <v>2020-11-25</v>
          </cell>
          <cell r="K4" t="str">
            <v>icsm_haiti</v>
          </cell>
          <cell r="L4" t="str">
            <v/>
          </cell>
          <cell r="M4" t="str">
            <v/>
          </cell>
          <cell r="N4" t="str">
            <v>2020-11-26</v>
          </cell>
          <cell r="O4" t="str">
            <v>ACF</v>
          </cell>
          <cell r="P4" t="str">
            <v/>
          </cell>
          <cell r="Q4" t="str">
            <v>acf</v>
          </cell>
          <cell r="R4" t="str">
            <v>ACF</v>
          </cell>
          <cell r="S4" t="str">
            <v>ACF</v>
          </cell>
          <cell r="T4" t="str">
            <v>Code enquêteur 2</v>
          </cell>
          <cell r="U4" t="str">
            <v/>
          </cell>
          <cell r="V4" t="str">
            <v>Nord-Ouest</v>
          </cell>
          <cell r="W4" t="str">
            <v>Port-de-Paix</v>
          </cell>
          <cell r="X4" t="str">
            <v>HT0911</v>
          </cell>
          <cell r="Y4" t="str">
            <v>Port-de-Paix</v>
          </cell>
          <cell r="Z4" t="str">
            <v>Port-de-Paix</v>
          </cell>
          <cell r="AA4" t="str">
            <v>Marché Dumarsais Estimé</v>
          </cell>
          <cell r="AB4" t="str">
            <v/>
          </cell>
          <cell r="AC4" t="str">
            <v>beauchamp</v>
          </cell>
          <cell r="AD4" t="str">
            <v>Marché Dumarsais Estimé</v>
          </cell>
          <cell r="AE4" t="str">
            <v>Marché Dumarsais Estimé</v>
          </cell>
          <cell r="AF4" t="str">
            <v>Oui</v>
          </cell>
          <cell r="AG4" t="str">
            <v/>
          </cell>
          <cell r="AH4" t="str">
            <v>Oui</v>
          </cell>
          <cell r="AI4" t="str">
            <v/>
          </cell>
          <cell r="AJ4" t="str">
            <v>Nephy stop</v>
          </cell>
          <cell r="AK4" t="str">
            <v>36050747</v>
          </cell>
          <cell r="AL4" t="str">
            <v>Nourriture Produits d'hygiène, eau ou assainissement</v>
          </cell>
          <cell r="AM4" t="str">
            <v>1</v>
          </cell>
          <cell r="AN4" t="str">
            <v>1</v>
          </cell>
          <cell r="AO4" t="str">
            <v>0</v>
          </cell>
          <cell r="AP4" t="str">
            <v>0</v>
          </cell>
          <cell r="AQ4" t="str">
            <v>0</v>
          </cell>
          <cell r="AR4" t="str">
            <v>nourriture</v>
          </cell>
          <cell r="AS4" t="str">
            <v>Nourriture</v>
          </cell>
          <cell r="AT4" t="str">
            <v>En espèces (Gourde)</v>
          </cell>
          <cell r="AU4" t="str">
            <v>1</v>
          </cell>
          <cell r="AV4" t="str">
            <v>0</v>
          </cell>
          <cell r="AW4" t="str">
            <v>0</v>
          </cell>
          <cell r="AX4" t="str">
            <v>0</v>
          </cell>
          <cell r="AY4" t="str">
            <v>0</v>
          </cell>
          <cell r="AZ4" t="str">
            <v>0</v>
          </cell>
          <cell r="BA4" t="str">
            <v>0</v>
          </cell>
          <cell r="BB4" t="str">
            <v/>
          </cell>
          <cell r="BC4" t="str">
            <v>Oui, il y a plus de commerçants par rapport au mois passé</v>
          </cell>
          <cell r="BD4" t="str">
            <v>Je ne sais pas / Je ne souhaite pas répondre</v>
          </cell>
          <cell r="BE4" t="str">
            <v>Farine de blé (blanche) Riz Maïs Haricot noir Huile végétale</v>
          </cell>
          <cell r="BF4">
            <v>1</v>
          </cell>
          <cell r="BG4">
            <v>1</v>
          </cell>
          <cell r="BH4">
            <v>1</v>
          </cell>
          <cell r="BI4">
            <v>0</v>
          </cell>
          <cell r="BJ4">
            <v>1</v>
          </cell>
          <cell r="BK4">
            <v>0</v>
          </cell>
          <cell r="BL4">
            <v>1</v>
          </cell>
          <cell r="BM4">
            <v>0</v>
          </cell>
          <cell r="BN4" t="str">
            <v>Non</v>
          </cell>
          <cell r="BO4"/>
          <cell r="BP4" t="str">
            <v/>
          </cell>
          <cell r="BQ4" t="str">
            <v>Autre</v>
          </cell>
          <cell r="BR4" t="str">
            <v>Marmite</v>
          </cell>
          <cell r="BS4" t="str">
            <v>autre</v>
          </cell>
          <cell r="BT4" t="str">
            <v>Autre</v>
          </cell>
          <cell r="BU4" t="str">
            <v>Marmite</v>
          </cell>
          <cell r="BV4"/>
          <cell r="BW4" t="str">
            <v>8.0</v>
          </cell>
          <cell r="BX4" t="str">
            <v>1500.0</v>
          </cell>
          <cell r="BY4"/>
          <cell r="BZ4" t="str">
            <v>Oui</v>
          </cell>
          <cell r="CA4" t="str">
            <v>Oui</v>
          </cell>
          <cell r="CB4" t="str">
            <v>300.0</v>
          </cell>
          <cell r="CC4">
            <v>300</v>
          </cell>
          <cell r="CD4" t="str">
            <v>Non</v>
          </cell>
          <cell r="CE4" t="str">
            <v/>
          </cell>
          <cell r="CF4" t="str">
            <v/>
          </cell>
          <cell r="CG4" t="str">
            <v/>
          </cell>
          <cell r="CH4" t="str">
            <v/>
          </cell>
          <cell r="CI4" t="str">
            <v>Non</v>
          </cell>
          <cell r="CJ4" t="str">
            <v/>
          </cell>
          <cell r="CK4" t="str">
            <v/>
          </cell>
          <cell r="CL4" t="str">
            <v>Autre</v>
          </cell>
          <cell r="CM4" t="str">
            <v>Marmite</v>
          </cell>
          <cell r="CN4" t="str">
            <v>autre</v>
          </cell>
          <cell r="CO4" t="str">
            <v>Autre</v>
          </cell>
          <cell r="CP4" t="str">
            <v>Marmite</v>
          </cell>
          <cell r="CQ4">
            <v>2.6</v>
          </cell>
          <cell r="CR4" t="str">
            <v>8.0</v>
          </cell>
          <cell r="CS4" t="str">
            <v>1750.0</v>
          </cell>
          <cell r="CT4">
            <v>84.134615384615387</v>
          </cell>
          <cell r="CU4" t="str">
            <v>Oui</v>
          </cell>
          <cell r="CV4" t="str">
            <v>Oui</v>
          </cell>
          <cell r="CW4" t="str">
            <v>275.0</v>
          </cell>
          <cell r="CX4" t="str">
            <v>Oui</v>
          </cell>
          <cell r="CY4" t="str">
            <v>Livres (lb)</v>
          </cell>
          <cell r="CZ4" t="str">
            <v>lb</v>
          </cell>
          <cell r="DA4" t="str">
            <v>Livres (lb)</v>
          </cell>
          <cell r="DB4" t="str">
            <v>6.0</v>
          </cell>
          <cell r="DC4" t="str">
            <v>Non</v>
          </cell>
          <cell r="DD4" t="str">
            <v/>
          </cell>
          <cell r="DE4" t="str">
            <v/>
          </cell>
          <cell r="DF4" t="str">
            <v>Autre</v>
          </cell>
          <cell r="DG4" t="str">
            <v>Marmite</v>
          </cell>
          <cell r="DH4" t="str">
            <v>autre</v>
          </cell>
          <cell r="DI4" t="str">
            <v>Autre</v>
          </cell>
          <cell r="DJ4" t="str">
            <v>Marmite</v>
          </cell>
          <cell r="DK4"/>
          <cell r="DL4" t="str">
            <v>8.0</v>
          </cell>
          <cell r="DM4" t="str">
            <v>1500.0</v>
          </cell>
          <cell r="DN4"/>
          <cell r="DO4" t="str">
            <v>Oui</v>
          </cell>
          <cell r="DP4" t="str">
            <v>Oui</v>
          </cell>
          <cell r="DQ4" t="str">
            <v>250.0</v>
          </cell>
          <cell r="DR4" t="str">
            <v>Non</v>
          </cell>
          <cell r="DS4" t="str">
            <v/>
          </cell>
          <cell r="DT4" t="str">
            <v/>
          </cell>
          <cell r="DU4" t="str">
            <v/>
          </cell>
          <cell r="DV4" t="str">
            <v/>
          </cell>
          <cell r="DW4" t="str">
            <v/>
          </cell>
          <cell r="DX4" t="str">
            <v/>
          </cell>
          <cell r="DY4" t="str">
            <v/>
          </cell>
          <cell r="DZ4" t="str">
            <v/>
          </cell>
          <cell r="EA4" t="str">
            <v/>
          </cell>
          <cell r="EB4" t="str">
            <v/>
          </cell>
          <cell r="EC4" t="str">
            <v/>
          </cell>
          <cell r="ED4" t="str">
            <v/>
          </cell>
          <cell r="EE4"/>
          <cell r="EF4" t="str">
            <v/>
          </cell>
          <cell r="EG4" t="str">
            <v/>
          </cell>
          <cell r="EH4"/>
          <cell r="EI4" t="str">
            <v/>
          </cell>
          <cell r="EJ4" t="str">
            <v/>
          </cell>
          <cell r="EK4" t="str">
            <v/>
          </cell>
          <cell r="EL4" t="str">
            <v/>
          </cell>
          <cell r="EM4" t="str">
            <v/>
          </cell>
          <cell r="EN4" t="str">
            <v/>
          </cell>
          <cell r="EO4" t="str">
            <v/>
          </cell>
          <cell r="EP4" t="str">
            <v/>
          </cell>
          <cell r="EQ4" t="str">
            <v>Non</v>
          </cell>
          <cell r="ER4" t="str">
            <v/>
          </cell>
          <cell r="ES4" t="str">
            <v/>
          </cell>
          <cell r="ET4" t="str">
            <v>Autre</v>
          </cell>
          <cell r="EU4" t="str">
            <v>Marmite</v>
          </cell>
          <cell r="EV4" t="str">
            <v>autre</v>
          </cell>
          <cell r="EW4" t="str">
            <v>Autre</v>
          </cell>
          <cell r="EX4" t="str">
            <v>Marmite</v>
          </cell>
          <cell r="EY4"/>
          <cell r="EZ4" t="str">
            <v>8.0</v>
          </cell>
          <cell r="FA4" t="str">
            <v>3000.0</v>
          </cell>
          <cell r="FB4"/>
          <cell r="FC4" t="str">
            <v>Oui</v>
          </cell>
          <cell r="FD4" t="str">
            <v>Oui</v>
          </cell>
          <cell r="FE4" t="str">
            <v>550.0</v>
          </cell>
          <cell r="FF4"/>
          <cell r="FG4" t="str">
            <v>Non</v>
          </cell>
          <cell r="FH4" t="str">
            <v/>
          </cell>
          <cell r="FI4" t="str">
            <v/>
          </cell>
          <cell r="FJ4" t="str">
            <v/>
          </cell>
          <cell r="FK4" t="str">
            <v/>
          </cell>
          <cell r="FL4" t="str">
            <v/>
          </cell>
          <cell r="FM4" t="str">
            <v/>
          </cell>
          <cell r="FN4" t="str">
            <v/>
          </cell>
          <cell r="FO4" t="str">
            <v/>
          </cell>
          <cell r="FP4" t="str">
            <v/>
          </cell>
          <cell r="FQ4" t="str">
            <v/>
          </cell>
          <cell r="FR4" t="str">
            <v/>
          </cell>
          <cell r="FS4" t="str">
            <v/>
          </cell>
          <cell r="FT4"/>
          <cell r="FU4" t="str">
            <v/>
          </cell>
          <cell r="FV4" t="str">
            <v/>
          </cell>
          <cell r="FW4"/>
          <cell r="FX4" t="str">
            <v/>
          </cell>
          <cell r="FY4" t="str">
            <v/>
          </cell>
          <cell r="FZ4" t="str">
            <v/>
          </cell>
          <cell r="GA4"/>
          <cell r="GB4" t="str">
            <v/>
          </cell>
          <cell r="GC4" t="str">
            <v/>
          </cell>
          <cell r="GD4" t="str">
            <v/>
          </cell>
          <cell r="GE4" t="str">
            <v/>
          </cell>
          <cell r="GF4" t="str">
            <v/>
          </cell>
          <cell r="GG4" t="str">
            <v>Oui</v>
          </cell>
          <cell r="GH4" t="str">
            <v>650.0</v>
          </cell>
          <cell r="GI4" t="str">
            <v/>
          </cell>
          <cell r="GJ4" t="str">
            <v/>
          </cell>
          <cell r="GK4" t="str">
            <v/>
          </cell>
          <cell r="GL4" t="str">
            <v/>
          </cell>
          <cell r="GM4" t="str">
            <v/>
          </cell>
          <cell r="GN4" t="str">
            <v/>
          </cell>
          <cell r="GO4" t="str">
            <v/>
          </cell>
          <cell r="GP4" t="str">
            <v/>
          </cell>
          <cell r="GQ4">
            <v>650</v>
          </cell>
          <cell r="GR4" t="str">
            <v>Oui</v>
          </cell>
          <cell r="GS4" t="str">
            <v>Oui</v>
          </cell>
          <cell r="GT4" t="str">
            <v>Changement du taux de change de la Gourde Insécurité en ville Insécurité sur les routes Mauvais état des routes Absence de moyen de transport A cause d’une catastrophe naturelle Article trop cher</v>
          </cell>
          <cell r="GU4" t="str">
            <v>1</v>
          </cell>
          <cell r="GV4" t="str">
            <v>1</v>
          </cell>
          <cell r="GW4" t="str">
            <v>1</v>
          </cell>
          <cell r="GX4" t="str">
            <v>1</v>
          </cell>
          <cell r="GY4" t="str">
            <v>0</v>
          </cell>
          <cell r="GZ4" t="str">
            <v>0</v>
          </cell>
          <cell r="HA4" t="str">
            <v>0</v>
          </cell>
          <cell r="HB4" t="str">
            <v>1</v>
          </cell>
          <cell r="HC4" t="str">
            <v>1</v>
          </cell>
          <cell r="HD4" t="str">
            <v>0</v>
          </cell>
          <cell r="HE4" t="str">
            <v>1</v>
          </cell>
          <cell r="HF4" t="str">
            <v>0</v>
          </cell>
          <cell r="HG4" t="str">
            <v>0</v>
          </cell>
          <cell r="HH4" t="str">
            <v>0</v>
          </cell>
          <cell r="HI4" t="str">
            <v>0</v>
          </cell>
          <cell r="HJ4" t="str">
            <v>0</v>
          </cell>
          <cell r="HK4" t="str">
            <v>0</v>
          </cell>
          <cell r="HL4" t="str">
            <v/>
          </cell>
          <cell r="HM4" t="str">
            <v>Farine de blé (blanche) Riz Maïs Sucre Haricot noir Huile végétale</v>
          </cell>
          <cell r="HN4" t="str">
            <v>1</v>
          </cell>
          <cell r="HO4" t="str">
            <v>1</v>
          </cell>
          <cell r="HP4" t="str">
            <v>1</v>
          </cell>
          <cell r="HQ4" t="str">
            <v>1</v>
          </cell>
          <cell r="HR4" t="str">
            <v>1</v>
          </cell>
          <cell r="HS4" t="str">
            <v>0</v>
          </cell>
          <cell r="HT4" t="str">
            <v>1</v>
          </cell>
          <cell r="HU4" t="str">
            <v>0</v>
          </cell>
          <cell r="HV4" t="str">
            <v>Oui</v>
          </cell>
          <cell r="HW4" t="str">
            <v>Ouest</v>
          </cell>
          <cell r="HX4" t="str">
            <v>Croix-Des-Bouquets</v>
          </cell>
          <cell r="HY4" t="str">
            <v>Non</v>
          </cell>
          <cell r="HZ4" t="str">
            <v>Non</v>
          </cell>
          <cell r="IA4" t="str">
            <v>Oui</v>
          </cell>
          <cell r="IB4" t="str">
            <v/>
          </cell>
          <cell r="IC4" t="str">
            <v>Savon lessive Brosse à dent Dentifrice Papier toilette Serviettes hygiéniques Savon pour se laver</v>
          </cell>
          <cell r="ID4">
            <v>1</v>
          </cell>
          <cell r="IE4">
            <v>1</v>
          </cell>
          <cell r="IF4">
            <v>1</v>
          </cell>
          <cell r="IG4">
            <v>1</v>
          </cell>
          <cell r="IH4">
            <v>1</v>
          </cell>
          <cell r="II4">
            <v>0</v>
          </cell>
          <cell r="IJ4">
            <v>0</v>
          </cell>
          <cell r="IK4">
            <v>1</v>
          </cell>
          <cell r="IL4">
            <v>0</v>
          </cell>
          <cell r="IM4" t="str">
            <v>Non</v>
          </cell>
          <cell r="IN4" t="str">
            <v/>
          </cell>
          <cell r="IO4"/>
          <cell r="IP4"/>
          <cell r="IQ4"/>
          <cell r="IR4" t="str">
            <v>Oui</v>
          </cell>
          <cell r="IS4" t="str">
            <v>Oui</v>
          </cell>
          <cell r="IT4" t="str">
            <v>25.0</v>
          </cell>
          <cell r="IU4" t="str">
            <v/>
          </cell>
          <cell r="IV4" t="str">
            <v/>
          </cell>
          <cell r="IW4">
            <v>25</v>
          </cell>
          <cell r="IX4" t="str">
            <v>Oui</v>
          </cell>
          <cell r="IY4" t="str">
            <v>Non</v>
          </cell>
          <cell r="IZ4" t="str">
            <v/>
          </cell>
          <cell r="JA4"/>
          <cell r="JB4"/>
          <cell r="JD4" t="str">
            <v>Oui</v>
          </cell>
          <cell r="JE4" t="str">
            <v>Oui</v>
          </cell>
          <cell r="JF4" t="str">
            <v>50.0</v>
          </cell>
          <cell r="JG4" t="str">
            <v/>
          </cell>
          <cell r="JH4" t="str">
            <v/>
          </cell>
          <cell r="JI4">
            <v>50</v>
          </cell>
          <cell r="JJ4" t="str">
            <v>Oui</v>
          </cell>
          <cell r="JK4" t="str">
            <v>Oui</v>
          </cell>
          <cell r="JL4" t="str">
            <v>57.0</v>
          </cell>
          <cell r="JM4" t="str">
            <v/>
          </cell>
          <cell r="JN4" t="str">
            <v/>
          </cell>
          <cell r="JO4">
            <v>57</v>
          </cell>
          <cell r="JP4" t="str">
            <v>Oui</v>
          </cell>
          <cell r="JQ4" t="str">
            <v/>
          </cell>
          <cell r="JR4" t="str">
            <v/>
          </cell>
          <cell r="JS4" t="str">
            <v/>
          </cell>
          <cell r="JT4" t="str">
            <v/>
          </cell>
          <cell r="JU4" t="str">
            <v/>
          </cell>
          <cell r="JV4" t="str">
            <v/>
          </cell>
          <cell r="JW4" t="str">
            <v/>
          </cell>
          <cell r="JX4" t="str">
            <v/>
          </cell>
          <cell r="JZ4" t="str">
            <v/>
          </cell>
          <cell r="KA4" t="str">
            <v/>
          </cell>
          <cell r="KC4" t="str">
            <v/>
          </cell>
          <cell r="KD4" t="str">
            <v/>
          </cell>
          <cell r="KE4" t="str">
            <v/>
          </cell>
          <cell r="KF4" t="str">
            <v/>
          </cell>
          <cell r="KG4" t="str">
            <v/>
          </cell>
          <cell r="KH4" t="str">
            <v/>
          </cell>
          <cell r="KI4" t="str">
            <v/>
          </cell>
          <cell r="KJ4" t="str">
            <v/>
          </cell>
          <cell r="KK4" t="str">
            <v/>
          </cell>
          <cell r="KL4" t="str">
            <v/>
          </cell>
          <cell r="KM4" t="str">
            <v/>
          </cell>
          <cell r="KO4" t="str">
            <v/>
          </cell>
          <cell r="KP4" t="str">
            <v>Oui</v>
          </cell>
          <cell r="KQ4" t="str">
            <v>75.0</v>
          </cell>
          <cell r="KR4" t="str">
            <v/>
          </cell>
          <cell r="KS4" t="str">
            <v/>
          </cell>
          <cell r="KT4">
            <v>75</v>
          </cell>
          <cell r="KU4" t="str">
            <v>Oui</v>
          </cell>
          <cell r="KV4" t="str">
            <v>Oui</v>
          </cell>
          <cell r="KW4" t="str">
            <v>Changement du taux de change de la Gourde Insécurité en ville Insécurité sur les routes Mauvais état des routes Le prix du transport a augmenté Absence de moyen de transport A cause d’une catastrophe naturelle</v>
          </cell>
          <cell r="KX4" t="str">
            <v>1</v>
          </cell>
          <cell r="KY4" t="str">
            <v>1</v>
          </cell>
          <cell r="KZ4" t="str">
            <v>1</v>
          </cell>
          <cell r="LA4" t="str">
            <v>1</v>
          </cell>
          <cell r="LB4" t="str">
            <v>1</v>
          </cell>
          <cell r="LC4" t="str">
            <v>0</v>
          </cell>
          <cell r="LD4" t="str">
            <v>0</v>
          </cell>
          <cell r="LE4" t="str">
            <v>1</v>
          </cell>
          <cell r="LF4" t="str">
            <v>1</v>
          </cell>
          <cell r="LG4" t="str">
            <v>0</v>
          </cell>
          <cell r="LH4" t="str">
            <v>0</v>
          </cell>
          <cell r="LI4" t="str">
            <v>0</v>
          </cell>
          <cell r="LJ4" t="str">
            <v>0</v>
          </cell>
          <cell r="LK4" t="str">
            <v>0</v>
          </cell>
          <cell r="LL4" t="str">
            <v>0</v>
          </cell>
          <cell r="LM4" t="str">
            <v>0</v>
          </cell>
          <cell r="LN4" t="str">
            <v/>
          </cell>
          <cell r="LO4" t="str">
            <v>Savon lessive Brosse à dent Dentifrice Papier toilette Serviettes hygiéniques Savon pour se laver</v>
          </cell>
          <cell r="LP4" t="str">
            <v>1</v>
          </cell>
          <cell r="LQ4" t="str">
            <v>1</v>
          </cell>
          <cell r="LR4" t="str">
            <v>1</v>
          </cell>
          <cell r="LS4" t="str">
            <v>1</v>
          </cell>
          <cell r="LT4" t="str">
            <v>1</v>
          </cell>
          <cell r="LU4" t="str">
            <v>0</v>
          </cell>
          <cell r="LV4" t="str">
            <v>0</v>
          </cell>
          <cell r="LW4" t="str">
            <v>1</v>
          </cell>
          <cell r="LX4" t="str">
            <v>0</v>
          </cell>
          <cell r="LY4" t="str">
            <v>Oui</v>
          </cell>
          <cell r="LZ4" t="str">
            <v>Ouest</v>
          </cell>
          <cell r="MA4" t="str">
            <v>Croix-Des-Bouquets</v>
          </cell>
          <cell r="MB4" t="str">
            <v>Non</v>
          </cell>
          <cell r="MC4" t="str">
            <v>Non</v>
          </cell>
          <cell r="MD4" t="str">
            <v>19.939056666666666 -72.83270666666667 -25.1 5.0</v>
          </cell>
          <cell r="ME4" t="str">
            <v>19.939056666666666</v>
          </cell>
          <cell r="MF4" t="str">
            <v>-72.83270666666667</v>
          </cell>
          <cell r="MG4" t="str">
            <v>-25.1</v>
          </cell>
          <cell r="MH4" t="str">
            <v>5.0</v>
          </cell>
          <cell r="MI4" t="str">
            <v>La mesure en grammes de la caisse de savon lessive n 'est pas specifiée</v>
          </cell>
          <cell r="MJ4" t="str">
            <v/>
          </cell>
          <cell r="MK4">
            <v>140874475</v>
          </cell>
          <cell r="ML4" t="str">
            <v>6acbbfa9-33fe-43a9-948f-af0e5b117a31</v>
          </cell>
          <cell r="MM4" t="str">
            <v>2020-11-27T19:24:51</v>
          </cell>
          <cell r="MN4" t="str">
            <v/>
          </cell>
          <cell r="MO4">
            <v>131</v>
          </cell>
        </row>
        <row r="5">
          <cell r="A5" t="str">
            <v>d3e8b631-ecf2-4770-a75d-98d6f34be152</v>
          </cell>
          <cell r="B5" t="str">
            <v>Cité Soleil, Ouest</v>
          </cell>
          <cell r="C5" t="str">
            <v>Concern CWW-03</v>
          </cell>
          <cell r="D5" t="str">
            <v>2020-11-24T10:56:17.632-05:00</v>
          </cell>
          <cell r="E5" t="str">
            <v>2020-11-24T12:02:04.745-05:00</v>
          </cell>
          <cell r="F5" t="str">
            <v>2020-11-24 10:56</v>
          </cell>
          <cell r="G5" t="str">
            <v>2020-11-24 12:02</v>
          </cell>
          <cell r="H5">
            <v>4.5833333329937886E-2</v>
          </cell>
          <cell r="I5">
            <v>8</v>
          </cell>
          <cell r="J5" t="str">
            <v>2020-11-24</v>
          </cell>
          <cell r="K5" t="str">
            <v>icsm_haiti</v>
          </cell>
          <cell r="L5" t="str">
            <v/>
          </cell>
          <cell r="M5" t="str">
            <v>0</v>
          </cell>
          <cell r="N5" t="str">
            <v>2020-11-24</v>
          </cell>
          <cell r="O5" t="str">
            <v>Concern</v>
          </cell>
          <cell r="P5" t="str">
            <v/>
          </cell>
          <cell r="Q5" t="str">
            <v>concern</v>
          </cell>
          <cell r="R5" t="str">
            <v>Concern</v>
          </cell>
          <cell r="S5" t="str">
            <v>Concern</v>
          </cell>
          <cell r="T5" t="str">
            <v>CWW-03</v>
          </cell>
          <cell r="U5" t="str">
            <v/>
          </cell>
          <cell r="V5" t="str">
            <v>Ouest</v>
          </cell>
          <cell r="W5" t="str">
            <v>Cité Soleil</v>
          </cell>
          <cell r="X5" t="str">
            <v>HT0117</v>
          </cell>
          <cell r="Y5" t="str">
            <v>Cité Soleil</v>
          </cell>
          <cell r="Z5" t="str">
            <v>Terre-noire</v>
          </cell>
          <cell r="AA5" t="str">
            <v>Marché de Terre Noire</v>
          </cell>
          <cell r="AB5" t="str">
            <v/>
          </cell>
          <cell r="AC5" t="str">
            <v>terre_noir</v>
          </cell>
          <cell r="AD5" t="str">
            <v>Marché de Terre Noire</v>
          </cell>
          <cell r="AE5" t="str">
            <v>Marché de Terre Noire</v>
          </cell>
          <cell r="AF5" t="str">
            <v>Oui</v>
          </cell>
          <cell r="AG5" t="str">
            <v/>
          </cell>
          <cell r="AH5" t="str">
            <v>Oui</v>
          </cell>
          <cell r="AI5" t="str">
            <v/>
          </cell>
          <cell r="AJ5" t="str">
            <v>Geneus JILLES</v>
          </cell>
          <cell r="AK5" t="str">
            <v>4415343</v>
          </cell>
          <cell r="AL5" t="str">
            <v>Produits d'hygiène, eau ou assainissement</v>
          </cell>
          <cell r="AM5" t="str">
            <v>0</v>
          </cell>
          <cell r="AN5" t="str">
            <v>1</v>
          </cell>
          <cell r="AO5" t="str">
            <v>0</v>
          </cell>
          <cell r="AP5" t="str">
            <v>0</v>
          </cell>
          <cell r="AQ5" t="str">
            <v>0</v>
          </cell>
          <cell r="AR5" t="str">
            <v>wash</v>
          </cell>
          <cell r="AS5" t="str">
            <v>Produits d'hygiène, eau ou assainissement</v>
          </cell>
          <cell r="AT5" t="str">
            <v>En espèces (Gourde)</v>
          </cell>
          <cell r="AU5" t="str">
            <v>1</v>
          </cell>
          <cell r="AV5" t="str">
            <v>0</v>
          </cell>
          <cell r="AW5" t="str">
            <v>0</v>
          </cell>
          <cell r="AX5" t="str">
            <v>0</v>
          </cell>
          <cell r="AY5" t="str">
            <v>0</v>
          </cell>
          <cell r="AZ5" t="str">
            <v>0</v>
          </cell>
          <cell r="BA5" t="str">
            <v>0</v>
          </cell>
          <cell r="BB5" t="str">
            <v/>
          </cell>
          <cell r="BC5" t="str">
            <v>Oui, il y a plus de commerçants par rapport au mois passé</v>
          </cell>
          <cell r="BD5" t="str">
            <v>Entre 30 et 100</v>
          </cell>
          <cell r="BE5" t="str">
            <v/>
          </cell>
          <cell r="BF5" t="str">
            <v/>
          </cell>
          <cell r="BG5" t="str">
            <v/>
          </cell>
          <cell r="BH5" t="str">
            <v/>
          </cell>
          <cell r="BI5" t="str">
            <v/>
          </cell>
          <cell r="BJ5" t="str">
            <v/>
          </cell>
          <cell r="BK5" t="str">
            <v/>
          </cell>
          <cell r="BL5" t="str">
            <v/>
          </cell>
          <cell r="BM5" t="str">
            <v/>
          </cell>
          <cell r="BN5" t="str">
            <v/>
          </cell>
          <cell r="BO5" t="str">
            <v/>
          </cell>
          <cell r="BP5" t="str">
            <v/>
          </cell>
          <cell r="BQ5" t="str">
            <v/>
          </cell>
          <cell r="BR5" t="str">
            <v/>
          </cell>
          <cell r="BS5" t="str">
            <v/>
          </cell>
          <cell r="BT5" t="str">
            <v/>
          </cell>
          <cell r="BU5" t="str">
            <v/>
          </cell>
          <cell r="BV5"/>
          <cell r="BW5" t="str">
            <v/>
          </cell>
          <cell r="BX5" t="str">
            <v/>
          </cell>
          <cell r="BY5"/>
          <cell r="BZ5" t="str">
            <v/>
          </cell>
          <cell r="CA5" t="str">
            <v/>
          </cell>
          <cell r="CB5" t="str">
            <v/>
          </cell>
          <cell r="CC5"/>
          <cell r="CD5" t="str">
            <v/>
          </cell>
          <cell r="CE5" t="str">
            <v/>
          </cell>
          <cell r="CF5" t="str">
            <v/>
          </cell>
          <cell r="CG5" t="str">
            <v/>
          </cell>
          <cell r="CH5" t="str">
            <v/>
          </cell>
          <cell r="CI5" t="str">
            <v/>
          </cell>
          <cell r="CJ5" t="str">
            <v/>
          </cell>
          <cell r="CK5" t="str">
            <v/>
          </cell>
          <cell r="CL5" t="str">
            <v/>
          </cell>
          <cell r="CM5" t="str">
            <v/>
          </cell>
          <cell r="CN5" t="str">
            <v/>
          </cell>
          <cell r="CO5" t="str">
            <v/>
          </cell>
          <cell r="CP5" t="str">
            <v/>
          </cell>
          <cell r="CQ5"/>
          <cell r="CR5" t="str">
            <v/>
          </cell>
          <cell r="CS5" t="str">
            <v/>
          </cell>
          <cell r="CT5"/>
          <cell r="CU5" t="str">
            <v/>
          </cell>
          <cell r="CV5" t="str">
            <v/>
          </cell>
          <cell r="CW5" t="str">
            <v/>
          </cell>
          <cell r="CX5" t="str">
            <v/>
          </cell>
          <cell r="CY5" t="str">
            <v/>
          </cell>
          <cell r="CZ5" t="str">
            <v/>
          </cell>
          <cell r="DA5" t="str">
            <v/>
          </cell>
          <cell r="DB5" t="str">
            <v/>
          </cell>
          <cell r="DC5" t="str">
            <v/>
          </cell>
          <cell r="DD5" t="str">
            <v/>
          </cell>
          <cell r="DE5" t="str">
            <v/>
          </cell>
          <cell r="DF5" t="str">
            <v/>
          </cell>
          <cell r="DG5" t="str">
            <v/>
          </cell>
          <cell r="DH5" t="str">
            <v/>
          </cell>
          <cell r="DI5" t="str">
            <v/>
          </cell>
          <cell r="DJ5" t="str">
            <v/>
          </cell>
          <cell r="DK5"/>
          <cell r="DL5" t="str">
            <v/>
          </cell>
          <cell r="DM5" t="str">
            <v/>
          </cell>
          <cell r="DN5"/>
          <cell r="DO5" t="str">
            <v/>
          </cell>
          <cell r="DP5" t="str">
            <v/>
          </cell>
          <cell r="DQ5" t="str">
            <v/>
          </cell>
          <cell r="DR5" t="str">
            <v/>
          </cell>
          <cell r="DS5" t="str">
            <v/>
          </cell>
          <cell r="DT5" t="str">
            <v/>
          </cell>
          <cell r="DU5" t="str">
            <v/>
          </cell>
          <cell r="DV5" t="str">
            <v/>
          </cell>
          <cell r="DW5" t="str">
            <v/>
          </cell>
          <cell r="DX5" t="str">
            <v/>
          </cell>
          <cell r="DY5" t="str">
            <v/>
          </cell>
          <cell r="DZ5" t="str">
            <v/>
          </cell>
          <cell r="EA5" t="str">
            <v/>
          </cell>
          <cell r="EB5" t="str">
            <v/>
          </cell>
          <cell r="EC5" t="str">
            <v/>
          </cell>
          <cell r="ED5" t="str">
            <v/>
          </cell>
          <cell r="EE5"/>
          <cell r="EF5" t="str">
            <v/>
          </cell>
          <cell r="EG5" t="str">
            <v/>
          </cell>
          <cell r="EH5"/>
          <cell r="EI5" t="str">
            <v/>
          </cell>
          <cell r="EJ5" t="str">
            <v/>
          </cell>
          <cell r="EK5" t="str">
            <v/>
          </cell>
          <cell r="EL5" t="str">
            <v/>
          </cell>
          <cell r="EM5" t="str">
            <v/>
          </cell>
          <cell r="EN5" t="str">
            <v/>
          </cell>
          <cell r="EO5" t="str">
            <v/>
          </cell>
          <cell r="EP5" t="str">
            <v/>
          </cell>
          <cell r="EQ5" t="str">
            <v/>
          </cell>
          <cell r="ER5" t="str">
            <v/>
          </cell>
          <cell r="ES5" t="str">
            <v/>
          </cell>
          <cell r="ET5" t="str">
            <v/>
          </cell>
          <cell r="EU5" t="str">
            <v/>
          </cell>
          <cell r="EV5" t="str">
            <v/>
          </cell>
          <cell r="EW5" t="str">
            <v/>
          </cell>
          <cell r="EX5" t="str">
            <v/>
          </cell>
          <cell r="EY5"/>
          <cell r="EZ5" t="str">
            <v/>
          </cell>
          <cell r="FA5" t="str">
            <v/>
          </cell>
          <cell r="FB5"/>
          <cell r="FC5" t="str">
            <v/>
          </cell>
          <cell r="FD5" t="str">
            <v/>
          </cell>
          <cell r="FE5" t="str">
            <v/>
          </cell>
          <cell r="FF5"/>
          <cell r="FG5" t="str">
            <v/>
          </cell>
          <cell r="FH5" t="str">
            <v/>
          </cell>
          <cell r="FI5" t="str">
            <v/>
          </cell>
          <cell r="FJ5" t="str">
            <v/>
          </cell>
          <cell r="FK5" t="str">
            <v/>
          </cell>
          <cell r="FL5" t="str">
            <v/>
          </cell>
          <cell r="FM5" t="str">
            <v/>
          </cell>
          <cell r="FN5" t="str">
            <v/>
          </cell>
          <cell r="FO5" t="str">
            <v/>
          </cell>
          <cell r="FP5" t="str">
            <v/>
          </cell>
          <cell r="FQ5" t="str">
            <v/>
          </cell>
          <cell r="FR5" t="str">
            <v/>
          </cell>
          <cell r="FS5" t="str">
            <v/>
          </cell>
          <cell r="FT5"/>
          <cell r="FU5" t="str">
            <v/>
          </cell>
          <cell r="FV5" t="str">
            <v/>
          </cell>
          <cell r="FW5"/>
          <cell r="FX5" t="str">
            <v/>
          </cell>
          <cell r="FY5" t="str">
            <v/>
          </cell>
          <cell r="FZ5" t="str">
            <v/>
          </cell>
          <cell r="GA5"/>
          <cell r="GB5" t="str">
            <v/>
          </cell>
          <cell r="GC5" t="str">
            <v/>
          </cell>
          <cell r="GD5" t="str">
            <v/>
          </cell>
          <cell r="GE5" t="str">
            <v/>
          </cell>
          <cell r="GF5" t="str">
            <v/>
          </cell>
          <cell r="GG5" t="str">
            <v/>
          </cell>
          <cell r="GH5" t="str">
            <v/>
          </cell>
          <cell r="GI5" t="str">
            <v/>
          </cell>
          <cell r="GJ5" t="str">
            <v/>
          </cell>
          <cell r="GK5" t="str">
            <v/>
          </cell>
          <cell r="GL5" t="str">
            <v/>
          </cell>
          <cell r="GM5" t="str">
            <v/>
          </cell>
          <cell r="GN5" t="str">
            <v/>
          </cell>
          <cell r="GO5" t="str">
            <v/>
          </cell>
          <cell r="GP5" t="str">
            <v/>
          </cell>
          <cell r="GQ5"/>
          <cell r="GR5" t="str">
            <v/>
          </cell>
          <cell r="GS5" t="str">
            <v/>
          </cell>
          <cell r="GT5" t="str">
            <v/>
          </cell>
          <cell r="GU5" t="str">
            <v/>
          </cell>
          <cell r="GV5" t="str">
            <v/>
          </cell>
          <cell r="GW5" t="str">
            <v/>
          </cell>
          <cell r="GX5" t="str">
            <v/>
          </cell>
          <cell r="GY5" t="str">
            <v/>
          </cell>
          <cell r="GZ5" t="str">
            <v/>
          </cell>
          <cell r="HA5" t="str">
            <v/>
          </cell>
          <cell r="HB5" t="str">
            <v/>
          </cell>
          <cell r="HC5" t="str">
            <v/>
          </cell>
          <cell r="HD5" t="str">
            <v/>
          </cell>
          <cell r="HE5" t="str">
            <v/>
          </cell>
          <cell r="HF5" t="str">
            <v/>
          </cell>
          <cell r="HG5" t="str">
            <v/>
          </cell>
          <cell r="HH5" t="str">
            <v/>
          </cell>
          <cell r="HI5" t="str">
            <v/>
          </cell>
          <cell r="HJ5" t="str">
            <v/>
          </cell>
          <cell r="HK5" t="str">
            <v/>
          </cell>
          <cell r="HL5" t="str">
            <v/>
          </cell>
          <cell r="HM5" t="str">
            <v/>
          </cell>
          <cell r="HN5" t="str">
            <v/>
          </cell>
          <cell r="HO5" t="str">
            <v/>
          </cell>
          <cell r="HP5" t="str">
            <v/>
          </cell>
          <cell r="HQ5" t="str">
            <v/>
          </cell>
          <cell r="HR5" t="str">
            <v/>
          </cell>
          <cell r="HS5" t="str">
            <v/>
          </cell>
          <cell r="HT5" t="str">
            <v/>
          </cell>
          <cell r="HU5" t="str">
            <v/>
          </cell>
          <cell r="HV5" t="str">
            <v/>
          </cell>
          <cell r="HW5" t="str">
            <v/>
          </cell>
          <cell r="HX5" t="str">
            <v/>
          </cell>
          <cell r="HY5" t="str">
            <v/>
          </cell>
          <cell r="HZ5" t="str">
            <v/>
          </cell>
          <cell r="IA5" t="str">
            <v/>
          </cell>
          <cell r="IB5" t="str">
            <v/>
          </cell>
          <cell r="IC5" t="str">
            <v>Brosse à dent Dentifrice Papier toilette Serviettes hygiéniques Chlore liquide (nettoyage) Savon pour se laver Eau pour boire (traité) Savon lessive</v>
          </cell>
          <cell r="ID5">
            <v>1</v>
          </cell>
          <cell r="IE5">
            <v>1</v>
          </cell>
          <cell r="IF5">
            <v>1</v>
          </cell>
          <cell r="IG5">
            <v>1</v>
          </cell>
          <cell r="IH5">
            <v>1</v>
          </cell>
          <cell r="II5">
            <v>1</v>
          </cell>
          <cell r="IJ5">
            <v>1</v>
          </cell>
          <cell r="IK5">
            <v>1</v>
          </cell>
          <cell r="IL5">
            <v>0</v>
          </cell>
          <cell r="IM5" t="str">
            <v>Oui</v>
          </cell>
          <cell r="IN5" t="str">
            <v>30.0</v>
          </cell>
          <cell r="IO5" t="str">
            <v/>
          </cell>
          <cell r="IP5" t="str">
            <v/>
          </cell>
          <cell r="IQ5">
            <v>30</v>
          </cell>
          <cell r="IR5" t="str">
            <v>Non</v>
          </cell>
          <cell r="IS5" t="str">
            <v>Oui</v>
          </cell>
          <cell r="IT5"/>
          <cell r="IU5" t="str">
            <v/>
          </cell>
          <cell r="IV5" t="str">
            <v/>
          </cell>
          <cell r="IX5" t="str">
            <v>Oui</v>
          </cell>
          <cell r="IY5" t="str">
            <v>Oui</v>
          </cell>
          <cell r="IZ5" t="str">
            <v>75.0</v>
          </cell>
          <cell r="JA5" t="str">
            <v/>
          </cell>
          <cell r="JB5" t="str">
            <v/>
          </cell>
          <cell r="JC5">
            <v>75</v>
          </cell>
          <cell r="JD5" t="str">
            <v>Oui</v>
          </cell>
          <cell r="JE5" t="str">
            <v>Oui</v>
          </cell>
          <cell r="JF5" t="str">
            <v>50.0</v>
          </cell>
          <cell r="JG5" t="str">
            <v/>
          </cell>
          <cell r="JH5" t="str">
            <v/>
          </cell>
          <cell r="JI5">
            <v>50</v>
          </cell>
          <cell r="JJ5" t="str">
            <v>Oui</v>
          </cell>
          <cell r="JK5" t="str">
            <v>Oui</v>
          </cell>
          <cell r="JL5" t="str">
            <v>50.0</v>
          </cell>
          <cell r="JM5" t="str">
            <v/>
          </cell>
          <cell r="JN5" t="str">
            <v/>
          </cell>
          <cell r="JO5">
            <v>50</v>
          </cell>
          <cell r="JP5" t="str">
            <v>Oui</v>
          </cell>
          <cell r="JQ5" t="str">
            <v>Non</v>
          </cell>
          <cell r="JR5" t="str">
            <v/>
          </cell>
          <cell r="JS5" t="str">
            <v/>
          </cell>
          <cell r="JT5" t="str">
            <v>Autre</v>
          </cell>
          <cell r="JU5" t="str">
            <v>Bidon</v>
          </cell>
          <cell r="JV5" t="str">
            <v>autre</v>
          </cell>
          <cell r="JW5" t="str">
            <v>Autre</v>
          </cell>
          <cell r="JX5" t="str">
            <v>Bidon</v>
          </cell>
          <cell r="JY5">
            <v>0.59</v>
          </cell>
          <cell r="JZ5" t="str">
            <v>1.0</v>
          </cell>
          <cell r="KA5" t="str">
            <v>25.0</v>
          </cell>
          <cell r="KB5">
            <v>160.38135593220341</v>
          </cell>
          <cell r="KC5" t="str">
            <v>Non</v>
          </cell>
          <cell r="KD5" t="str">
            <v>Oui</v>
          </cell>
          <cell r="KE5" t="str">
            <v>20.0</v>
          </cell>
          <cell r="KF5" t="str">
            <v/>
          </cell>
          <cell r="KG5" t="str">
            <v/>
          </cell>
          <cell r="KH5" t="str">
            <v/>
          </cell>
          <cell r="KI5" t="str">
            <v/>
          </cell>
          <cell r="KJ5" t="str">
            <v/>
          </cell>
          <cell r="KK5" t="str">
            <v/>
          </cell>
          <cell r="KL5" t="str">
            <v/>
          </cell>
          <cell r="KM5" t="str">
            <v/>
          </cell>
          <cell r="KN5">
            <v>20</v>
          </cell>
          <cell r="KO5" t="str">
            <v>Oui</v>
          </cell>
          <cell r="KP5" t="str">
            <v>Oui</v>
          </cell>
          <cell r="KQ5" t="str">
            <v>50.0</v>
          </cell>
          <cell r="KR5" t="str">
            <v/>
          </cell>
          <cell r="KS5" t="str">
            <v/>
          </cell>
          <cell r="KT5">
            <v>50</v>
          </cell>
          <cell r="KU5" t="str">
            <v>Oui</v>
          </cell>
          <cell r="KV5" t="str">
            <v>Oui</v>
          </cell>
          <cell r="KW5" t="str">
            <v>Autre (précisez)</v>
          </cell>
          <cell r="KX5" t="str">
            <v>0</v>
          </cell>
          <cell r="KY5" t="str">
            <v>0</v>
          </cell>
          <cell r="KZ5" t="str">
            <v>0</v>
          </cell>
          <cell r="LA5" t="str">
            <v>0</v>
          </cell>
          <cell r="LB5" t="str">
            <v>0</v>
          </cell>
          <cell r="LC5" t="str">
            <v>0</v>
          </cell>
          <cell r="LD5" t="str">
            <v>0</v>
          </cell>
          <cell r="LE5" t="str">
            <v>0</v>
          </cell>
          <cell r="LF5" t="str">
            <v>0</v>
          </cell>
          <cell r="LG5" t="str">
            <v>0</v>
          </cell>
          <cell r="LH5" t="str">
            <v>0</v>
          </cell>
          <cell r="LI5" t="str">
            <v>0</v>
          </cell>
          <cell r="LJ5" t="str">
            <v>0</v>
          </cell>
          <cell r="LK5" t="str">
            <v>0</v>
          </cell>
          <cell r="LL5" t="str">
            <v>1</v>
          </cell>
          <cell r="LM5" t="str">
            <v>0</v>
          </cell>
          <cell r="LN5" t="str">
            <v>Pas assez d' argent pour réapprovisioner</v>
          </cell>
          <cell r="LO5" t="str">
            <v>Savon lessive Brosse à dent Dentifrice Papier toilette Serviettes hygiéniques Chlore liquide (nettoyage) Savon pour se laver</v>
          </cell>
          <cell r="LP5" t="str">
            <v>1</v>
          </cell>
          <cell r="LQ5" t="str">
            <v>1</v>
          </cell>
          <cell r="LR5" t="str">
            <v>1</v>
          </cell>
          <cell r="LS5" t="str">
            <v>1</v>
          </cell>
          <cell r="LT5" t="str">
            <v>1</v>
          </cell>
          <cell r="LU5" t="str">
            <v>0</v>
          </cell>
          <cell r="LV5" t="str">
            <v>1</v>
          </cell>
          <cell r="LW5" t="str">
            <v>1</v>
          </cell>
          <cell r="LX5" t="str">
            <v>0</v>
          </cell>
          <cell r="LY5" t="str">
            <v>Oui</v>
          </cell>
          <cell r="LZ5" t="str">
            <v>Ouest</v>
          </cell>
          <cell r="MA5" t="str">
            <v>Cité Soleil</v>
          </cell>
          <cell r="MB5" t="str">
            <v>Non</v>
          </cell>
          <cell r="MC5" t="str">
            <v>Non</v>
          </cell>
          <cell r="MD5" t="str">
            <v>18.59379518 -72.3105895 -21.03643798828125 4.288</v>
          </cell>
          <cell r="ME5" t="str">
            <v>18.59379518</v>
          </cell>
          <cell r="MF5" t="str">
            <v>-72.3105895</v>
          </cell>
          <cell r="MG5" t="str">
            <v>-21.03643798828125</v>
          </cell>
          <cell r="MH5" t="str">
            <v>4.288</v>
          </cell>
          <cell r="MI5" t="str">
            <v>Na</v>
          </cell>
          <cell r="MJ5" t="str">
            <v/>
          </cell>
          <cell r="MK5">
            <v>140047985</v>
          </cell>
          <cell r="ML5" t="str">
            <v>d3e8b631-ecf2-4770-a75d-98d6f34be152</v>
          </cell>
          <cell r="MM5" t="str">
            <v>2020-11-24T18:29:29</v>
          </cell>
          <cell r="MN5" t="str">
            <v/>
          </cell>
          <cell r="MO5">
            <v>70</v>
          </cell>
        </row>
        <row r="6">
          <cell r="A6" t="str">
            <v>f1d80da1-b068-4ce5-bed4-952689979b65</v>
          </cell>
          <cell r="B6" t="str">
            <v>Port-à-Piment, Sud</v>
          </cell>
          <cell r="C6" t="str">
            <v>MOJDDE EI3120</v>
          </cell>
          <cell r="D6" t="str">
            <v>2020-11-23T12:57:52.340-05:00</v>
          </cell>
          <cell r="E6" t="str">
            <v>2020-11-23T13:05:55.159-05:00</v>
          </cell>
          <cell r="F6" t="str">
            <v>2020-11-23 12:57</v>
          </cell>
          <cell r="G6" t="str">
            <v>2020-11-23 13:05</v>
          </cell>
          <cell r="H6">
            <v>5.5555555591126904E-3</v>
          </cell>
          <cell r="I6">
            <v>6</v>
          </cell>
          <cell r="J6" t="str">
            <v>2020-11-23</v>
          </cell>
          <cell r="K6" t="str">
            <v>icsm_haiti</v>
          </cell>
          <cell r="L6" t="str">
            <v>338050917819017</v>
          </cell>
          <cell r="M6" t="str">
            <v/>
          </cell>
          <cell r="N6" t="str">
            <v>2020-11-23</v>
          </cell>
          <cell r="O6" t="str">
            <v>MOJDDE</v>
          </cell>
          <cell r="P6" t="str">
            <v/>
          </cell>
          <cell r="Q6" t="str">
            <v>mojdde</v>
          </cell>
          <cell r="R6" t="str">
            <v>MOJDDE</v>
          </cell>
          <cell r="S6" t="str">
            <v>MOJDDE</v>
          </cell>
          <cell r="T6" t="str">
            <v>EI3120</v>
          </cell>
          <cell r="U6" t="str">
            <v/>
          </cell>
          <cell r="V6" t="str">
            <v>Sud</v>
          </cell>
          <cell r="W6" t="str">
            <v>Port-à-Piment</v>
          </cell>
          <cell r="X6" t="str">
            <v>HT0742</v>
          </cell>
          <cell r="Y6" t="str">
            <v>Port-à-Piment</v>
          </cell>
          <cell r="Z6" t="str">
            <v>Port-à-piment</v>
          </cell>
          <cell r="AA6" t="str">
            <v>Marché de Port-à-Piment</v>
          </cell>
          <cell r="AB6" t="str">
            <v/>
          </cell>
          <cell r="AC6" t="str">
            <v>port-piment</v>
          </cell>
          <cell r="AD6" t="str">
            <v>Marché de Port-à-Piment</v>
          </cell>
          <cell r="AE6" t="str">
            <v>Marché de Port-à-Piment</v>
          </cell>
          <cell r="AF6" t="str">
            <v>Oui</v>
          </cell>
          <cell r="AG6" t="str">
            <v/>
          </cell>
          <cell r="AH6" t="str">
            <v>Oui</v>
          </cell>
          <cell r="AI6" t="str">
            <v/>
          </cell>
          <cell r="AJ6" t="str">
            <v>Pierre-Louis carmele</v>
          </cell>
          <cell r="AK6" t="str">
            <v>31744667</v>
          </cell>
          <cell r="AL6" t="str">
            <v>Produits d'hygiène, eau ou assainissement</v>
          </cell>
          <cell r="AM6" t="str">
            <v>0</v>
          </cell>
          <cell r="AN6" t="str">
            <v>1</v>
          </cell>
          <cell r="AO6" t="str">
            <v>0</v>
          </cell>
          <cell r="AP6" t="str">
            <v>0</v>
          </cell>
          <cell r="AQ6" t="str">
            <v>0</v>
          </cell>
          <cell r="AR6" t="str">
            <v>wash</v>
          </cell>
          <cell r="AS6" t="str">
            <v>Produits d'hygiène, eau ou assainissement</v>
          </cell>
          <cell r="AT6" t="str">
            <v>En espèces (Gourde) À crédit</v>
          </cell>
          <cell r="AU6" t="str">
            <v>1</v>
          </cell>
          <cell r="AV6" t="str">
            <v>0</v>
          </cell>
          <cell r="AW6" t="str">
            <v>0</v>
          </cell>
          <cell r="AX6" t="str">
            <v>1</v>
          </cell>
          <cell r="AY6" t="str">
            <v>0</v>
          </cell>
          <cell r="AZ6" t="str">
            <v>0</v>
          </cell>
          <cell r="BA6" t="str">
            <v>0</v>
          </cell>
          <cell r="BB6" t="str">
            <v/>
          </cell>
          <cell r="BC6" t="str">
            <v>Non, il n'y a pas eu de variation</v>
          </cell>
          <cell r="BD6" t="str">
            <v>Entre 30 et 100</v>
          </cell>
          <cell r="BE6" t="str">
            <v/>
          </cell>
          <cell r="BF6" t="str">
            <v/>
          </cell>
          <cell r="BG6" t="str">
            <v/>
          </cell>
          <cell r="BH6" t="str">
            <v/>
          </cell>
          <cell r="BI6" t="str">
            <v/>
          </cell>
          <cell r="BJ6" t="str">
            <v/>
          </cell>
          <cell r="BK6" t="str">
            <v/>
          </cell>
          <cell r="BL6" t="str">
            <v/>
          </cell>
          <cell r="BM6" t="str">
            <v/>
          </cell>
          <cell r="BN6" t="str">
            <v/>
          </cell>
          <cell r="BO6"/>
          <cell r="BP6" t="str">
            <v/>
          </cell>
          <cell r="BQ6" t="str">
            <v/>
          </cell>
          <cell r="BR6" t="str">
            <v/>
          </cell>
          <cell r="BS6" t="str">
            <v/>
          </cell>
          <cell r="BT6" t="str">
            <v/>
          </cell>
          <cell r="BU6" t="str">
            <v/>
          </cell>
          <cell r="BV6"/>
          <cell r="BW6" t="str">
            <v/>
          </cell>
          <cell r="BX6" t="str">
            <v/>
          </cell>
          <cell r="BY6"/>
          <cell r="BZ6" t="str">
            <v/>
          </cell>
          <cell r="CA6" t="str">
            <v/>
          </cell>
          <cell r="CB6" t="str">
            <v/>
          </cell>
          <cell r="CC6"/>
          <cell r="CD6" t="str">
            <v/>
          </cell>
          <cell r="CE6" t="str">
            <v/>
          </cell>
          <cell r="CF6" t="str">
            <v/>
          </cell>
          <cell r="CG6" t="str">
            <v/>
          </cell>
          <cell r="CH6" t="str">
            <v/>
          </cell>
          <cell r="CI6" t="str">
            <v/>
          </cell>
          <cell r="CJ6" t="str">
            <v/>
          </cell>
          <cell r="CK6" t="str">
            <v/>
          </cell>
          <cell r="CL6" t="str">
            <v/>
          </cell>
          <cell r="CM6" t="str">
            <v/>
          </cell>
          <cell r="CN6" t="str">
            <v/>
          </cell>
          <cell r="CO6" t="str">
            <v/>
          </cell>
          <cell r="CP6" t="str">
            <v/>
          </cell>
          <cell r="CQ6"/>
          <cell r="CR6" t="str">
            <v/>
          </cell>
          <cell r="CS6" t="str">
            <v/>
          </cell>
          <cell r="CT6"/>
          <cell r="CU6" t="str">
            <v/>
          </cell>
          <cell r="CV6" t="str">
            <v/>
          </cell>
          <cell r="CW6" t="str">
            <v/>
          </cell>
          <cell r="CX6" t="str">
            <v/>
          </cell>
          <cell r="CY6" t="str">
            <v/>
          </cell>
          <cell r="CZ6" t="str">
            <v/>
          </cell>
          <cell r="DA6" t="str">
            <v/>
          </cell>
          <cell r="DB6" t="str">
            <v/>
          </cell>
          <cell r="DC6" t="str">
            <v/>
          </cell>
          <cell r="DD6" t="str">
            <v/>
          </cell>
          <cell r="DE6" t="str">
            <v/>
          </cell>
          <cell r="DF6" t="str">
            <v/>
          </cell>
          <cell r="DG6" t="str">
            <v/>
          </cell>
          <cell r="DH6" t="str">
            <v/>
          </cell>
          <cell r="DI6" t="str">
            <v/>
          </cell>
          <cell r="DJ6" t="str">
            <v/>
          </cell>
          <cell r="DK6"/>
          <cell r="DL6" t="str">
            <v/>
          </cell>
          <cell r="DM6" t="str">
            <v/>
          </cell>
          <cell r="DN6"/>
          <cell r="DO6" t="str">
            <v/>
          </cell>
          <cell r="DP6" t="str">
            <v/>
          </cell>
          <cell r="DQ6" t="str">
            <v/>
          </cell>
          <cell r="DR6" t="str">
            <v/>
          </cell>
          <cell r="DS6" t="str">
            <v/>
          </cell>
          <cell r="DT6" t="str">
            <v/>
          </cell>
          <cell r="DU6" t="str">
            <v/>
          </cell>
          <cell r="DV6" t="str">
            <v/>
          </cell>
          <cell r="DW6" t="str">
            <v/>
          </cell>
          <cell r="DX6" t="str">
            <v/>
          </cell>
          <cell r="DY6" t="str">
            <v/>
          </cell>
          <cell r="DZ6" t="str">
            <v/>
          </cell>
          <cell r="EA6" t="str">
            <v/>
          </cell>
          <cell r="EB6" t="str">
            <v/>
          </cell>
          <cell r="EC6" t="str">
            <v/>
          </cell>
          <cell r="ED6" t="str">
            <v/>
          </cell>
          <cell r="EE6"/>
          <cell r="EF6" t="str">
            <v/>
          </cell>
          <cell r="EG6" t="str">
            <v/>
          </cell>
          <cell r="EH6"/>
          <cell r="EI6" t="str">
            <v/>
          </cell>
          <cell r="EJ6" t="str">
            <v/>
          </cell>
          <cell r="EK6" t="str">
            <v/>
          </cell>
          <cell r="EL6" t="str">
            <v/>
          </cell>
          <cell r="EM6" t="str">
            <v/>
          </cell>
          <cell r="EN6" t="str">
            <v/>
          </cell>
          <cell r="EO6" t="str">
            <v/>
          </cell>
          <cell r="EP6" t="str">
            <v/>
          </cell>
          <cell r="EQ6" t="str">
            <v/>
          </cell>
          <cell r="ER6" t="str">
            <v/>
          </cell>
          <cell r="ES6" t="str">
            <v/>
          </cell>
          <cell r="ET6" t="str">
            <v/>
          </cell>
          <cell r="EU6" t="str">
            <v/>
          </cell>
          <cell r="EV6" t="str">
            <v/>
          </cell>
          <cell r="EW6" t="str">
            <v/>
          </cell>
          <cell r="EX6" t="str">
            <v/>
          </cell>
          <cell r="EY6"/>
          <cell r="EZ6" t="str">
            <v/>
          </cell>
          <cell r="FA6" t="str">
            <v/>
          </cell>
          <cell r="FB6"/>
          <cell r="FC6" t="str">
            <v/>
          </cell>
          <cell r="FD6" t="str">
            <v/>
          </cell>
          <cell r="FE6" t="str">
            <v/>
          </cell>
          <cell r="FF6"/>
          <cell r="FG6" t="str">
            <v/>
          </cell>
          <cell r="FH6" t="str">
            <v/>
          </cell>
          <cell r="FI6" t="str">
            <v/>
          </cell>
          <cell r="FJ6" t="str">
            <v/>
          </cell>
          <cell r="FK6" t="str">
            <v/>
          </cell>
          <cell r="FL6" t="str">
            <v/>
          </cell>
          <cell r="FM6" t="str">
            <v/>
          </cell>
          <cell r="FN6" t="str">
            <v/>
          </cell>
          <cell r="FO6" t="str">
            <v/>
          </cell>
          <cell r="FP6" t="str">
            <v/>
          </cell>
          <cell r="FQ6" t="str">
            <v/>
          </cell>
          <cell r="FR6" t="str">
            <v/>
          </cell>
          <cell r="FS6" t="str">
            <v/>
          </cell>
          <cell r="FT6"/>
          <cell r="FU6" t="str">
            <v/>
          </cell>
          <cell r="FV6" t="str">
            <v/>
          </cell>
          <cell r="FW6"/>
          <cell r="FX6" t="str">
            <v/>
          </cell>
          <cell r="FY6" t="str">
            <v/>
          </cell>
          <cell r="FZ6" t="str">
            <v/>
          </cell>
          <cell r="GA6"/>
          <cell r="GB6" t="str">
            <v/>
          </cell>
          <cell r="GC6" t="str">
            <v/>
          </cell>
          <cell r="GD6" t="str">
            <v/>
          </cell>
          <cell r="GE6" t="str">
            <v/>
          </cell>
          <cell r="GF6" t="str">
            <v/>
          </cell>
          <cell r="GG6" t="str">
            <v/>
          </cell>
          <cell r="GH6" t="str">
            <v/>
          </cell>
          <cell r="GI6" t="str">
            <v/>
          </cell>
          <cell r="GJ6" t="str">
            <v/>
          </cell>
          <cell r="GK6" t="str">
            <v/>
          </cell>
          <cell r="GL6" t="str">
            <v/>
          </cell>
          <cell r="GM6" t="str">
            <v/>
          </cell>
          <cell r="GN6" t="str">
            <v/>
          </cell>
          <cell r="GO6" t="str">
            <v/>
          </cell>
          <cell r="GP6" t="str">
            <v/>
          </cell>
          <cell r="GQ6"/>
          <cell r="GR6" t="str">
            <v/>
          </cell>
          <cell r="GS6" t="str">
            <v/>
          </cell>
          <cell r="GT6" t="str">
            <v/>
          </cell>
          <cell r="GU6" t="str">
            <v/>
          </cell>
          <cell r="GV6" t="str">
            <v/>
          </cell>
          <cell r="GW6" t="str">
            <v/>
          </cell>
          <cell r="GX6" t="str">
            <v/>
          </cell>
          <cell r="GY6" t="str">
            <v/>
          </cell>
          <cell r="GZ6" t="str">
            <v/>
          </cell>
          <cell r="HA6" t="str">
            <v/>
          </cell>
          <cell r="HB6" t="str">
            <v/>
          </cell>
          <cell r="HC6" t="str">
            <v/>
          </cell>
          <cell r="HD6" t="str">
            <v/>
          </cell>
          <cell r="HE6" t="str">
            <v/>
          </cell>
          <cell r="HF6" t="str">
            <v/>
          </cell>
          <cell r="HG6" t="str">
            <v/>
          </cell>
          <cell r="HH6" t="str">
            <v/>
          </cell>
          <cell r="HI6" t="str">
            <v/>
          </cell>
          <cell r="HJ6" t="str">
            <v/>
          </cell>
          <cell r="HK6" t="str">
            <v/>
          </cell>
          <cell r="HL6" t="str">
            <v/>
          </cell>
          <cell r="HM6" t="str">
            <v/>
          </cell>
          <cell r="HN6" t="str">
            <v/>
          </cell>
          <cell r="HO6" t="str">
            <v/>
          </cell>
          <cell r="HP6" t="str">
            <v/>
          </cell>
          <cell r="HQ6" t="str">
            <v/>
          </cell>
          <cell r="HR6" t="str">
            <v/>
          </cell>
          <cell r="HS6" t="str">
            <v/>
          </cell>
          <cell r="HT6" t="str">
            <v/>
          </cell>
          <cell r="HU6" t="str">
            <v/>
          </cell>
          <cell r="HV6" t="str">
            <v/>
          </cell>
          <cell r="HW6" t="str">
            <v/>
          </cell>
          <cell r="HX6" t="str">
            <v/>
          </cell>
          <cell r="HY6" t="str">
            <v/>
          </cell>
          <cell r="HZ6" t="str">
            <v/>
          </cell>
          <cell r="IA6" t="str">
            <v/>
          </cell>
          <cell r="IB6" t="str">
            <v/>
          </cell>
          <cell r="IC6" t="str">
            <v>Savon lessive Brosse à dent Dentifrice Papier toilette Serviettes hygiéniques Savon pour se laver</v>
          </cell>
          <cell r="ID6">
            <v>1</v>
          </cell>
          <cell r="IE6">
            <v>1</v>
          </cell>
          <cell r="IF6">
            <v>1</v>
          </cell>
          <cell r="IG6">
            <v>1</v>
          </cell>
          <cell r="IH6">
            <v>1</v>
          </cell>
          <cell r="II6">
            <v>0</v>
          </cell>
          <cell r="IJ6">
            <v>0</v>
          </cell>
          <cell r="IK6">
            <v>1</v>
          </cell>
          <cell r="IL6">
            <v>0</v>
          </cell>
          <cell r="IM6" t="str">
            <v>Oui</v>
          </cell>
          <cell r="IN6" t="str">
            <v>20.0</v>
          </cell>
          <cell r="IO6" t="str">
            <v/>
          </cell>
          <cell r="IP6" t="str">
            <v/>
          </cell>
          <cell r="IQ6">
            <v>20</v>
          </cell>
          <cell r="IR6" t="str">
            <v>Oui</v>
          </cell>
          <cell r="IS6" t="str">
            <v>Oui</v>
          </cell>
          <cell r="IT6" t="str">
            <v>25.0</v>
          </cell>
          <cell r="IU6" t="str">
            <v/>
          </cell>
          <cell r="IV6" t="str">
            <v/>
          </cell>
          <cell r="IW6">
            <v>25</v>
          </cell>
          <cell r="IX6" t="str">
            <v>Oui</v>
          </cell>
          <cell r="IY6" t="str">
            <v>Oui</v>
          </cell>
          <cell r="IZ6" t="str">
            <v>100.0</v>
          </cell>
          <cell r="JA6" t="str">
            <v/>
          </cell>
          <cell r="JB6" t="str">
            <v/>
          </cell>
          <cell r="JC6">
            <v>100</v>
          </cell>
          <cell r="JD6" t="str">
            <v>Oui</v>
          </cell>
          <cell r="JE6" t="str">
            <v>Oui</v>
          </cell>
          <cell r="JF6" t="str">
            <v>50.0</v>
          </cell>
          <cell r="JG6" t="str">
            <v/>
          </cell>
          <cell r="JH6" t="str">
            <v/>
          </cell>
          <cell r="JI6">
            <v>50</v>
          </cell>
          <cell r="JJ6" t="str">
            <v>Oui</v>
          </cell>
          <cell r="JK6" t="str">
            <v>Oui</v>
          </cell>
          <cell r="JL6" t="str">
            <v>100.0</v>
          </cell>
          <cell r="JM6" t="str">
            <v/>
          </cell>
          <cell r="JN6" t="str">
            <v/>
          </cell>
          <cell r="JO6">
            <v>100</v>
          </cell>
          <cell r="JP6" t="str">
            <v>Oui</v>
          </cell>
          <cell r="JQ6" t="str">
            <v/>
          </cell>
          <cell r="JR6" t="str">
            <v/>
          </cell>
          <cell r="JS6" t="str">
            <v/>
          </cell>
          <cell r="JT6" t="str">
            <v/>
          </cell>
          <cell r="JU6" t="str">
            <v/>
          </cell>
          <cell r="JV6" t="str">
            <v/>
          </cell>
          <cell r="JW6" t="str">
            <v/>
          </cell>
          <cell r="JX6" t="str">
            <v/>
          </cell>
          <cell r="JZ6" t="str">
            <v/>
          </cell>
          <cell r="KA6" t="str">
            <v/>
          </cell>
          <cell r="KC6" t="str">
            <v/>
          </cell>
          <cell r="KD6" t="str">
            <v/>
          </cell>
          <cell r="KE6" t="str">
            <v/>
          </cell>
          <cell r="KF6" t="str">
            <v/>
          </cell>
          <cell r="KG6" t="str">
            <v/>
          </cell>
          <cell r="KH6" t="str">
            <v/>
          </cell>
          <cell r="KI6" t="str">
            <v/>
          </cell>
          <cell r="KJ6" t="str">
            <v/>
          </cell>
          <cell r="KK6" t="str">
            <v/>
          </cell>
          <cell r="KL6" t="str">
            <v/>
          </cell>
          <cell r="KM6" t="str">
            <v/>
          </cell>
          <cell r="KO6" t="str">
            <v/>
          </cell>
          <cell r="KP6" t="str">
            <v>Oui</v>
          </cell>
          <cell r="KQ6" t="str">
            <v>50.0</v>
          </cell>
          <cell r="KR6" t="str">
            <v/>
          </cell>
          <cell r="KS6" t="str">
            <v/>
          </cell>
          <cell r="KT6">
            <v>50</v>
          </cell>
          <cell r="KU6" t="str">
            <v>Oui</v>
          </cell>
          <cell r="KV6" t="str">
            <v>Oui</v>
          </cell>
          <cell r="KW6" t="str">
            <v>Insécurité sur les routes Changement du taux de change de la Gourde</v>
          </cell>
          <cell r="KX6" t="str">
            <v>1</v>
          </cell>
          <cell r="KY6" t="str">
            <v>0</v>
          </cell>
          <cell r="KZ6" t="str">
            <v>1</v>
          </cell>
          <cell r="LA6" t="str">
            <v>0</v>
          </cell>
          <cell r="LB6" t="str">
            <v>0</v>
          </cell>
          <cell r="LC6" t="str">
            <v>0</v>
          </cell>
          <cell r="LD6" t="str">
            <v>0</v>
          </cell>
          <cell r="LE6" t="str">
            <v>0</v>
          </cell>
          <cell r="LF6" t="str">
            <v>0</v>
          </cell>
          <cell r="LG6" t="str">
            <v>0</v>
          </cell>
          <cell r="LH6" t="str">
            <v>0</v>
          </cell>
          <cell r="LI6" t="str">
            <v>0</v>
          </cell>
          <cell r="LJ6" t="str">
            <v>0</v>
          </cell>
          <cell r="LK6" t="str">
            <v>0</v>
          </cell>
          <cell r="LL6" t="str">
            <v>0</v>
          </cell>
          <cell r="LM6" t="str">
            <v>0</v>
          </cell>
          <cell r="LN6" t="str">
            <v/>
          </cell>
          <cell r="LO6" t="str">
            <v>Savon lessive Brosse à dent Dentifrice Papier toilette Savon pour se laver Serviettes hygiéniques</v>
          </cell>
          <cell r="LP6" t="str">
            <v>1</v>
          </cell>
          <cell r="LQ6" t="str">
            <v>1</v>
          </cell>
          <cell r="LR6" t="str">
            <v>1</v>
          </cell>
          <cell r="LS6" t="str">
            <v>1</v>
          </cell>
          <cell r="LT6" t="str">
            <v>1</v>
          </cell>
          <cell r="LU6" t="str">
            <v>0</v>
          </cell>
          <cell r="LV6" t="str">
            <v>0</v>
          </cell>
          <cell r="LW6" t="str">
            <v>1</v>
          </cell>
          <cell r="LX6" t="str">
            <v>0</v>
          </cell>
          <cell r="LY6" t="str">
            <v>Oui</v>
          </cell>
          <cell r="LZ6" t="str">
            <v>Sud</v>
          </cell>
          <cell r="MA6" t="str">
            <v>Les Cayes</v>
          </cell>
          <cell r="MB6" t="str">
            <v>Non</v>
          </cell>
          <cell r="MC6" t="str">
            <v>Non</v>
          </cell>
          <cell r="MD6" t="str">
            <v/>
          </cell>
          <cell r="ME6" t="str">
            <v/>
          </cell>
          <cell r="MF6" t="str">
            <v/>
          </cell>
          <cell r="MG6" t="str">
            <v/>
          </cell>
          <cell r="MH6" t="str">
            <v/>
          </cell>
          <cell r="MI6" t="str">
            <v>Rien à signaler</v>
          </cell>
          <cell r="MJ6" t="str">
            <v/>
          </cell>
          <cell r="MK6">
            <v>139741645</v>
          </cell>
          <cell r="ML6" t="str">
            <v>f1d80da1-b068-4ce5-bed4-952689979b65</v>
          </cell>
          <cell r="MM6" t="str">
            <v>2020-11-23T17:13:30</v>
          </cell>
          <cell r="MN6" t="str">
            <v/>
          </cell>
          <cell r="MO6">
            <v>54</v>
          </cell>
        </row>
        <row r="7">
          <cell r="A7" t="str">
            <v>dded33a4-fe5f-4716-bda8-cca73d8a8ca1</v>
          </cell>
          <cell r="B7" t="str">
            <v>Port-de-Paix, Nord-Ouest</v>
          </cell>
          <cell r="C7" t="str">
            <v>ACF Code enquêteur 3</v>
          </cell>
          <cell r="D7" t="str">
            <v>2020-11-25T11:23:21.891-05</v>
          </cell>
          <cell r="E7" t="str">
            <v>2020-11-25T14:48:49.165-05</v>
          </cell>
          <cell r="F7" t="str">
            <v>2020-11-25 11:23</v>
          </cell>
          <cell r="G7" t="str">
            <v>2020-11-25 14:48</v>
          </cell>
          <cell r="H7">
            <v>0.14236111110949423</v>
          </cell>
          <cell r="I7">
            <v>7</v>
          </cell>
          <cell r="J7" t="str">
            <v>2020-11-25</v>
          </cell>
          <cell r="K7" t="str">
            <v>icsm_haiti</v>
          </cell>
          <cell r="L7" t="str">
            <v/>
          </cell>
          <cell r="M7" t="str">
            <v>0</v>
          </cell>
          <cell r="N7" t="str">
            <v>2020-11-25</v>
          </cell>
          <cell r="O7" t="str">
            <v>ACF</v>
          </cell>
          <cell r="P7" t="str">
            <v/>
          </cell>
          <cell r="Q7" t="str">
            <v>acf</v>
          </cell>
          <cell r="R7" t="str">
            <v>ACF</v>
          </cell>
          <cell r="S7" t="str">
            <v>ACF</v>
          </cell>
          <cell r="T7" t="str">
            <v>Code enquêteur 3</v>
          </cell>
          <cell r="U7" t="str">
            <v/>
          </cell>
          <cell r="V7" t="str">
            <v>Nord-Ouest</v>
          </cell>
          <cell r="W7" t="str">
            <v>Port-de-Paix</v>
          </cell>
          <cell r="X7" t="str">
            <v>HT0911</v>
          </cell>
          <cell r="Y7" t="str">
            <v>Port-de-Paix</v>
          </cell>
          <cell r="Z7" t="str">
            <v>Port-de-Paix</v>
          </cell>
          <cell r="AA7" t="str">
            <v>Marché Dumarsais Estimé</v>
          </cell>
          <cell r="AB7" t="str">
            <v/>
          </cell>
          <cell r="AC7" t="str">
            <v>beauchamp</v>
          </cell>
          <cell r="AD7" t="str">
            <v>Marché Dumarsais Estimé</v>
          </cell>
          <cell r="AE7" t="str">
            <v>Marché Dumarsais Estimé</v>
          </cell>
          <cell r="AF7" t="str">
            <v>Oui</v>
          </cell>
          <cell r="AG7" t="str">
            <v/>
          </cell>
          <cell r="AH7" t="str">
            <v>Oui</v>
          </cell>
          <cell r="AI7" t="str">
            <v/>
          </cell>
          <cell r="AJ7" t="str">
            <v>Walna Milfort</v>
          </cell>
          <cell r="AK7"/>
          <cell r="AL7" t="str">
            <v>Produits d'hygiène, eau ou assainissement</v>
          </cell>
          <cell r="AM7" t="str">
            <v>0</v>
          </cell>
          <cell r="AN7" t="str">
            <v>1</v>
          </cell>
          <cell r="AO7" t="str">
            <v>0</v>
          </cell>
          <cell r="AP7" t="str">
            <v>0</v>
          </cell>
          <cell r="AQ7" t="str">
            <v>0</v>
          </cell>
          <cell r="AR7" t="str">
            <v>wash</v>
          </cell>
          <cell r="AS7" t="str">
            <v>Produits d'hygiène, eau ou assainissement</v>
          </cell>
          <cell r="AT7" t="str">
            <v>En espèces (Gourde)</v>
          </cell>
          <cell r="AU7" t="str">
            <v>1</v>
          </cell>
          <cell r="AV7" t="str">
            <v>0</v>
          </cell>
          <cell r="AW7" t="str">
            <v>0</v>
          </cell>
          <cell r="AX7" t="str">
            <v>0</v>
          </cell>
          <cell r="AY7" t="str">
            <v>0</v>
          </cell>
          <cell r="AZ7" t="str">
            <v>0</v>
          </cell>
          <cell r="BA7" t="str">
            <v>0</v>
          </cell>
          <cell r="BB7" t="str">
            <v/>
          </cell>
          <cell r="BC7" t="str">
            <v>Je ne sais pas / Je ne souhaite pas répondre</v>
          </cell>
          <cell r="BD7" t="str">
            <v>Je ne sais pas / Je ne souhaite pas répondre</v>
          </cell>
          <cell r="BE7" t="str">
            <v/>
          </cell>
          <cell r="BF7" t="str">
            <v/>
          </cell>
          <cell r="BG7" t="str">
            <v/>
          </cell>
          <cell r="BH7" t="str">
            <v/>
          </cell>
          <cell r="BI7" t="str">
            <v/>
          </cell>
          <cell r="BJ7" t="str">
            <v/>
          </cell>
          <cell r="BK7" t="str">
            <v/>
          </cell>
          <cell r="BL7" t="str">
            <v/>
          </cell>
          <cell r="BM7" t="str">
            <v/>
          </cell>
          <cell r="BN7" t="str">
            <v/>
          </cell>
          <cell r="BO7"/>
          <cell r="BP7" t="str">
            <v/>
          </cell>
          <cell r="BQ7" t="str">
            <v/>
          </cell>
          <cell r="BR7" t="str">
            <v/>
          </cell>
          <cell r="BS7" t="str">
            <v/>
          </cell>
          <cell r="BT7" t="str">
            <v/>
          </cell>
          <cell r="BU7" t="str">
            <v/>
          </cell>
          <cell r="BV7"/>
          <cell r="BW7" t="str">
            <v/>
          </cell>
          <cell r="BX7" t="str">
            <v/>
          </cell>
          <cell r="BY7"/>
          <cell r="BZ7" t="str">
            <v/>
          </cell>
          <cell r="CA7" t="str">
            <v/>
          </cell>
          <cell r="CB7" t="str">
            <v/>
          </cell>
          <cell r="CC7"/>
          <cell r="CD7" t="str">
            <v/>
          </cell>
          <cell r="CE7" t="str">
            <v/>
          </cell>
          <cell r="CF7" t="str">
            <v/>
          </cell>
          <cell r="CG7" t="str">
            <v/>
          </cell>
          <cell r="CH7" t="str">
            <v/>
          </cell>
          <cell r="CI7" t="str">
            <v/>
          </cell>
          <cell r="CJ7" t="str">
            <v/>
          </cell>
          <cell r="CK7" t="str">
            <v/>
          </cell>
          <cell r="CL7" t="str">
            <v/>
          </cell>
          <cell r="CM7" t="str">
            <v/>
          </cell>
          <cell r="CN7" t="str">
            <v/>
          </cell>
          <cell r="CO7" t="str">
            <v/>
          </cell>
          <cell r="CP7" t="str">
            <v/>
          </cell>
          <cell r="CQ7"/>
          <cell r="CR7" t="str">
            <v/>
          </cell>
          <cell r="CS7" t="str">
            <v/>
          </cell>
          <cell r="CT7"/>
          <cell r="CU7" t="str">
            <v/>
          </cell>
          <cell r="CV7" t="str">
            <v/>
          </cell>
          <cell r="CW7" t="str">
            <v/>
          </cell>
          <cell r="CX7" t="str">
            <v/>
          </cell>
          <cell r="CY7" t="str">
            <v/>
          </cell>
          <cell r="CZ7" t="str">
            <v/>
          </cell>
          <cell r="DA7" t="str">
            <v/>
          </cell>
          <cell r="DB7" t="str">
            <v/>
          </cell>
          <cell r="DC7" t="str">
            <v/>
          </cell>
          <cell r="DD7" t="str">
            <v/>
          </cell>
          <cell r="DE7" t="str">
            <v/>
          </cell>
          <cell r="DF7" t="str">
            <v/>
          </cell>
          <cell r="DG7" t="str">
            <v/>
          </cell>
          <cell r="DH7" t="str">
            <v/>
          </cell>
          <cell r="DI7" t="str">
            <v/>
          </cell>
          <cell r="DJ7" t="str">
            <v/>
          </cell>
          <cell r="DK7"/>
          <cell r="DL7" t="str">
            <v/>
          </cell>
          <cell r="DM7" t="str">
            <v/>
          </cell>
          <cell r="DN7"/>
          <cell r="DO7" t="str">
            <v/>
          </cell>
          <cell r="DP7" t="str">
            <v/>
          </cell>
          <cell r="DQ7" t="str">
            <v/>
          </cell>
          <cell r="DR7" t="str">
            <v/>
          </cell>
          <cell r="DS7" t="str">
            <v/>
          </cell>
          <cell r="DT7" t="str">
            <v/>
          </cell>
          <cell r="DU7" t="str">
            <v/>
          </cell>
          <cell r="DV7" t="str">
            <v/>
          </cell>
          <cell r="DW7" t="str">
            <v/>
          </cell>
          <cell r="DX7" t="str">
            <v/>
          </cell>
          <cell r="DY7" t="str">
            <v/>
          </cell>
          <cell r="DZ7" t="str">
            <v/>
          </cell>
          <cell r="EA7" t="str">
            <v/>
          </cell>
          <cell r="EB7" t="str">
            <v/>
          </cell>
          <cell r="EC7" t="str">
            <v/>
          </cell>
          <cell r="ED7" t="str">
            <v/>
          </cell>
          <cell r="EE7"/>
          <cell r="EF7" t="str">
            <v/>
          </cell>
          <cell r="EG7" t="str">
            <v/>
          </cell>
          <cell r="EH7"/>
          <cell r="EI7" t="str">
            <v/>
          </cell>
          <cell r="EJ7" t="str">
            <v/>
          </cell>
          <cell r="EK7" t="str">
            <v/>
          </cell>
          <cell r="EL7" t="str">
            <v/>
          </cell>
          <cell r="EM7" t="str">
            <v/>
          </cell>
          <cell r="EN7" t="str">
            <v/>
          </cell>
          <cell r="EO7" t="str">
            <v/>
          </cell>
          <cell r="EP7" t="str">
            <v/>
          </cell>
          <cell r="EQ7" t="str">
            <v/>
          </cell>
          <cell r="ER7" t="str">
            <v/>
          </cell>
          <cell r="ES7" t="str">
            <v/>
          </cell>
          <cell r="ET7" t="str">
            <v/>
          </cell>
          <cell r="EU7" t="str">
            <v/>
          </cell>
          <cell r="EV7" t="str">
            <v/>
          </cell>
          <cell r="EW7" t="str">
            <v/>
          </cell>
          <cell r="EX7" t="str">
            <v/>
          </cell>
          <cell r="EY7"/>
          <cell r="EZ7" t="str">
            <v/>
          </cell>
          <cell r="FA7" t="str">
            <v/>
          </cell>
          <cell r="FB7"/>
          <cell r="FC7" t="str">
            <v/>
          </cell>
          <cell r="FD7" t="str">
            <v/>
          </cell>
          <cell r="FE7" t="str">
            <v/>
          </cell>
          <cell r="FF7"/>
          <cell r="FG7" t="str">
            <v/>
          </cell>
          <cell r="FH7" t="str">
            <v/>
          </cell>
          <cell r="FI7" t="str">
            <v/>
          </cell>
          <cell r="FJ7" t="str">
            <v/>
          </cell>
          <cell r="FK7" t="str">
            <v/>
          </cell>
          <cell r="FL7" t="str">
            <v/>
          </cell>
          <cell r="FM7" t="str">
            <v/>
          </cell>
          <cell r="FN7" t="str">
            <v/>
          </cell>
          <cell r="FO7" t="str">
            <v/>
          </cell>
          <cell r="FP7" t="str">
            <v/>
          </cell>
          <cell r="FQ7" t="str">
            <v/>
          </cell>
          <cell r="FR7" t="str">
            <v/>
          </cell>
          <cell r="FS7" t="str">
            <v/>
          </cell>
          <cell r="FT7"/>
          <cell r="FU7" t="str">
            <v/>
          </cell>
          <cell r="FV7" t="str">
            <v/>
          </cell>
          <cell r="FW7"/>
          <cell r="FX7" t="str">
            <v/>
          </cell>
          <cell r="FY7" t="str">
            <v/>
          </cell>
          <cell r="FZ7" t="str">
            <v/>
          </cell>
          <cell r="GA7"/>
          <cell r="GB7" t="str">
            <v/>
          </cell>
          <cell r="GC7" t="str">
            <v/>
          </cell>
          <cell r="GD7" t="str">
            <v/>
          </cell>
          <cell r="GE7" t="str">
            <v/>
          </cell>
          <cell r="GF7" t="str">
            <v/>
          </cell>
          <cell r="GG7" t="str">
            <v/>
          </cell>
          <cell r="GH7" t="str">
            <v/>
          </cell>
          <cell r="GI7" t="str">
            <v/>
          </cell>
          <cell r="GJ7" t="str">
            <v/>
          </cell>
          <cell r="GK7" t="str">
            <v/>
          </cell>
          <cell r="GL7" t="str">
            <v/>
          </cell>
          <cell r="GM7" t="str">
            <v/>
          </cell>
          <cell r="GN7" t="str">
            <v/>
          </cell>
          <cell r="GO7" t="str">
            <v/>
          </cell>
          <cell r="GP7" t="str">
            <v/>
          </cell>
          <cell r="GQ7"/>
          <cell r="GR7" t="str">
            <v/>
          </cell>
          <cell r="GS7" t="str">
            <v/>
          </cell>
          <cell r="GT7" t="str">
            <v/>
          </cell>
          <cell r="GU7" t="str">
            <v/>
          </cell>
          <cell r="GV7" t="str">
            <v/>
          </cell>
          <cell r="GW7" t="str">
            <v/>
          </cell>
          <cell r="GX7" t="str">
            <v/>
          </cell>
          <cell r="GY7" t="str">
            <v/>
          </cell>
          <cell r="GZ7" t="str">
            <v/>
          </cell>
          <cell r="HA7" t="str">
            <v/>
          </cell>
          <cell r="HB7" t="str">
            <v/>
          </cell>
          <cell r="HC7" t="str">
            <v/>
          </cell>
          <cell r="HD7" t="str">
            <v/>
          </cell>
          <cell r="HE7" t="str">
            <v/>
          </cell>
          <cell r="HF7" t="str">
            <v/>
          </cell>
          <cell r="HG7" t="str">
            <v/>
          </cell>
          <cell r="HH7" t="str">
            <v/>
          </cell>
          <cell r="HI7" t="str">
            <v/>
          </cell>
          <cell r="HJ7" t="str">
            <v/>
          </cell>
          <cell r="HK7" t="str">
            <v/>
          </cell>
          <cell r="HL7" t="str">
            <v/>
          </cell>
          <cell r="HM7" t="str">
            <v/>
          </cell>
          <cell r="HN7" t="str">
            <v/>
          </cell>
          <cell r="HO7" t="str">
            <v/>
          </cell>
          <cell r="HP7" t="str">
            <v/>
          </cell>
          <cell r="HQ7" t="str">
            <v/>
          </cell>
          <cell r="HR7" t="str">
            <v/>
          </cell>
          <cell r="HS7" t="str">
            <v/>
          </cell>
          <cell r="HT7" t="str">
            <v/>
          </cell>
          <cell r="HU7" t="str">
            <v/>
          </cell>
          <cell r="HV7" t="str">
            <v/>
          </cell>
          <cell r="HW7" t="str">
            <v/>
          </cell>
          <cell r="HX7" t="str">
            <v/>
          </cell>
          <cell r="HY7" t="str">
            <v/>
          </cell>
          <cell r="HZ7" t="str">
            <v/>
          </cell>
          <cell r="IA7" t="str">
            <v/>
          </cell>
          <cell r="IB7" t="str">
            <v/>
          </cell>
          <cell r="IC7" t="str">
            <v>Savon lessive Brosse à dent Dentifrice Papier toilette Serviettes hygiéniques Chlore liquide (nettoyage) Savon pour se laver</v>
          </cell>
          <cell r="ID7">
            <v>1</v>
          </cell>
          <cell r="IE7">
            <v>1</v>
          </cell>
          <cell r="IF7">
            <v>1</v>
          </cell>
          <cell r="IG7">
            <v>1</v>
          </cell>
          <cell r="IH7">
            <v>1</v>
          </cell>
          <cell r="II7">
            <v>0</v>
          </cell>
          <cell r="IJ7">
            <v>1</v>
          </cell>
          <cell r="IK7">
            <v>1</v>
          </cell>
          <cell r="IL7">
            <v>0</v>
          </cell>
          <cell r="IM7" t="str">
            <v>Non</v>
          </cell>
          <cell r="IN7" t="str">
            <v/>
          </cell>
          <cell r="IO7" t="str">
            <v>160 Grammes</v>
          </cell>
          <cell r="IP7" t="str">
            <v>30.0</v>
          </cell>
          <cell r="IQ7">
            <v>14.0625</v>
          </cell>
          <cell r="IR7" t="str">
            <v>Oui</v>
          </cell>
          <cell r="IS7" t="str">
            <v>Oui</v>
          </cell>
          <cell r="IT7" t="str">
            <v>50.0</v>
          </cell>
          <cell r="IU7" t="str">
            <v/>
          </cell>
          <cell r="IV7" t="str">
            <v/>
          </cell>
          <cell r="IW7">
            <v>50</v>
          </cell>
          <cell r="IX7" t="str">
            <v>Oui</v>
          </cell>
          <cell r="IY7" t="str">
            <v>Oui</v>
          </cell>
          <cell r="IZ7" t="str">
            <v>75.0</v>
          </cell>
          <cell r="JA7" t="str">
            <v/>
          </cell>
          <cell r="JB7" t="str">
            <v/>
          </cell>
          <cell r="JC7">
            <v>75</v>
          </cell>
          <cell r="JD7" t="str">
            <v>Oui</v>
          </cell>
          <cell r="JE7" t="str">
            <v>Oui</v>
          </cell>
          <cell r="JF7" t="str">
            <v>50.0</v>
          </cell>
          <cell r="JG7" t="str">
            <v/>
          </cell>
          <cell r="JH7" t="str">
            <v/>
          </cell>
          <cell r="JI7">
            <v>50</v>
          </cell>
          <cell r="JJ7" t="str">
            <v>Oui</v>
          </cell>
          <cell r="JK7" t="str">
            <v>Oui</v>
          </cell>
          <cell r="JL7" t="str">
            <v>75.0</v>
          </cell>
          <cell r="JM7" t="str">
            <v/>
          </cell>
          <cell r="JN7" t="str">
            <v/>
          </cell>
          <cell r="JO7">
            <v>75</v>
          </cell>
          <cell r="JP7" t="str">
            <v>Oui</v>
          </cell>
          <cell r="JQ7" t="str">
            <v/>
          </cell>
          <cell r="JR7" t="str">
            <v/>
          </cell>
          <cell r="JS7" t="str">
            <v/>
          </cell>
          <cell r="JT7" t="str">
            <v/>
          </cell>
          <cell r="JU7" t="str">
            <v/>
          </cell>
          <cell r="JV7" t="str">
            <v/>
          </cell>
          <cell r="JW7" t="str">
            <v/>
          </cell>
          <cell r="JX7" t="str">
            <v/>
          </cell>
          <cell r="JZ7" t="str">
            <v/>
          </cell>
          <cell r="KA7" t="str">
            <v/>
          </cell>
          <cell r="KC7" t="str">
            <v/>
          </cell>
          <cell r="KD7" t="str">
            <v>Non</v>
          </cell>
          <cell r="KE7" t="str">
            <v/>
          </cell>
          <cell r="KF7" t="str">
            <v/>
          </cell>
          <cell r="KG7" t="str">
            <v>Autre</v>
          </cell>
          <cell r="KH7" t="str">
            <v>Gadyen dlo 16 once</v>
          </cell>
          <cell r="KI7" t="str">
            <v>autre</v>
          </cell>
          <cell r="KJ7" t="str">
            <v>Autre</v>
          </cell>
          <cell r="KK7"/>
          <cell r="KL7"/>
          <cell r="KM7"/>
          <cell r="KO7" t="str">
            <v>Oui</v>
          </cell>
          <cell r="KP7" t="str">
            <v>Oui</v>
          </cell>
          <cell r="KQ7" t="str">
            <v>50.0</v>
          </cell>
          <cell r="KR7" t="str">
            <v/>
          </cell>
          <cell r="KS7" t="str">
            <v/>
          </cell>
          <cell r="KT7">
            <v>50</v>
          </cell>
          <cell r="KU7" t="str">
            <v>Oui</v>
          </cell>
          <cell r="KV7" t="str">
            <v>Oui</v>
          </cell>
          <cell r="KW7" t="str">
            <v>Changement du taux de change de la Gourde Insécurité sur les routes Le prix du transport a augmenté</v>
          </cell>
          <cell r="KX7" t="str">
            <v>1</v>
          </cell>
          <cell r="KY7" t="str">
            <v>0</v>
          </cell>
          <cell r="KZ7" t="str">
            <v>1</v>
          </cell>
          <cell r="LA7" t="str">
            <v>0</v>
          </cell>
          <cell r="LB7" t="str">
            <v>1</v>
          </cell>
          <cell r="LC7" t="str">
            <v>0</v>
          </cell>
          <cell r="LD7" t="str">
            <v>0</v>
          </cell>
          <cell r="LE7" t="str">
            <v>0</v>
          </cell>
          <cell r="LF7" t="str">
            <v>0</v>
          </cell>
          <cell r="LG7" t="str">
            <v>0</v>
          </cell>
          <cell r="LH7" t="str">
            <v>0</v>
          </cell>
          <cell r="LI7" t="str">
            <v>0</v>
          </cell>
          <cell r="LJ7" t="str">
            <v>0</v>
          </cell>
          <cell r="LK7" t="str">
            <v>0</v>
          </cell>
          <cell r="LL7" t="str">
            <v>0</v>
          </cell>
          <cell r="LM7" t="str">
            <v>0</v>
          </cell>
          <cell r="LN7" t="str">
            <v/>
          </cell>
          <cell r="LO7" t="str">
            <v>Dentifrice Chlore liquide (nettoyage) Savon pour se laver</v>
          </cell>
          <cell r="LP7" t="str">
            <v>0</v>
          </cell>
          <cell r="LQ7" t="str">
            <v>0</v>
          </cell>
          <cell r="LR7" t="str">
            <v>1</v>
          </cell>
          <cell r="LS7" t="str">
            <v>0</v>
          </cell>
          <cell r="LT7" t="str">
            <v>0</v>
          </cell>
          <cell r="LU7" t="str">
            <v>0</v>
          </cell>
          <cell r="LV7" t="str">
            <v>1</v>
          </cell>
          <cell r="LW7" t="str">
            <v>1</v>
          </cell>
          <cell r="LX7" t="str">
            <v>0</v>
          </cell>
          <cell r="LY7" t="str">
            <v>Oui</v>
          </cell>
          <cell r="LZ7" t="str">
            <v>Nord-Ouest</v>
          </cell>
          <cell r="MA7" t="str">
            <v>Port-de-Paix</v>
          </cell>
          <cell r="MB7" t="str">
            <v>Non</v>
          </cell>
          <cell r="MC7" t="str">
            <v>Oui</v>
          </cell>
          <cell r="MD7" t="str">
            <v/>
          </cell>
          <cell r="ME7" t="str">
            <v/>
          </cell>
          <cell r="MF7" t="str">
            <v/>
          </cell>
          <cell r="MG7" t="str">
            <v/>
          </cell>
          <cell r="MH7" t="str">
            <v/>
          </cell>
          <cell r="MI7" t="str">
            <v>Nombre de produits insuffisants</v>
          </cell>
          <cell r="MJ7" t="str">
            <v/>
          </cell>
          <cell r="MK7">
            <v>140681289</v>
          </cell>
          <cell r="ML7" t="str">
            <v>dded33a4-fe5f-4716-bda8-cca73d8a8ca1</v>
          </cell>
          <cell r="MM7" t="str">
            <v>2020-11-26T23:41:13</v>
          </cell>
          <cell r="MN7" t="str">
            <v/>
          </cell>
          <cell r="MO7">
            <v>113</v>
          </cell>
        </row>
        <row r="8">
          <cell r="A8" t="str">
            <v>c6ed6328-a612-4c19-91d7-7477b366e99b</v>
          </cell>
          <cell r="B8" t="str">
            <v>Miragoâne, Nippes</v>
          </cell>
          <cell r="C8" t="str">
            <v>FOKA DAI AYITI Code enquêteur 1</v>
          </cell>
          <cell r="D8" t="str">
            <v>2020-11-25T10:46:40.127-05:00</v>
          </cell>
          <cell r="E8" t="str">
            <v>2020-11-25T21:21:31.798-05:00</v>
          </cell>
          <cell r="F8" t="str">
            <v>2020-11-25 10:46</v>
          </cell>
          <cell r="G8" t="str">
            <v>2020-11-25 21:21</v>
          </cell>
          <cell r="H8">
            <v>0.44097222221898846</v>
          </cell>
          <cell r="I8">
            <v>12</v>
          </cell>
          <cell r="J8" t="str">
            <v>2020-11-25</v>
          </cell>
          <cell r="K8" t="str">
            <v>icsm_haiti</v>
          </cell>
          <cell r="L8" t="str">
            <v>372032326687189</v>
          </cell>
          <cell r="M8" t="str">
            <v>0</v>
          </cell>
          <cell r="N8" t="str">
            <v>2020-11-25</v>
          </cell>
          <cell r="O8" t="str">
            <v>FOKA DAI AYITI</v>
          </cell>
          <cell r="P8" t="str">
            <v/>
          </cell>
          <cell r="Q8" t="str">
            <v>foka_dai_ayiti</v>
          </cell>
          <cell r="R8" t="str">
            <v>FOKA DAI AYITI</v>
          </cell>
          <cell r="S8" t="str">
            <v>FOKA DAI AYITI</v>
          </cell>
          <cell r="T8" t="str">
            <v>Code enquêteur 1</v>
          </cell>
          <cell r="U8" t="str">
            <v/>
          </cell>
          <cell r="V8" t="str">
            <v>Nippes</v>
          </cell>
          <cell r="W8" t="str">
            <v>Miragoâne</v>
          </cell>
          <cell r="X8" t="str">
            <v>HT1011</v>
          </cell>
          <cell r="Y8" t="str">
            <v>Miragoâne</v>
          </cell>
          <cell r="Z8" t="str">
            <v>Dessources</v>
          </cell>
          <cell r="AA8" t="str">
            <v>Autre</v>
          </cell>
          <cell r="AB8" t="str">
            <v>Dessources</v>
          </cell>
          <cell r="AC8" t="str">
            <v>autre</v>
          </cell>
          <cell r="AD8" t="str">
            <v>Autre</v>
          </cell>
          <cell r="AE8" t="str">
            <v>Marché Dessources</v>
          </cell>
          <cell r="AF8" t="str">
            <v>Oui</v>
          </cell>
          <cell r="AG8" t="str">
            <v/>
          </cell>
          <cell r="AH8" t="str">
            <v>Oui</v>
          </cell>
          <cell r="AI8" t="str">
            <v/>
          </cell>
          <cell r="AJ8" t="str">
            <v>Maskarie Cécile</v>
          </cell>
          <cell r="AK8" t="str">
            <v>31090598</v>
          </cell>
          <cell r="AL8" t="str">
            <v>Nourriture Produits d'hygiène, eau ou assainissement Médicament ou produits de santé</v>
          </cell>
          <cell r="AM8" t="str">
            <v>1</v>
          </cell>
          <cell r="AN8" t="str">
            <v>1</v>
          </cell>
          <cell r="AO8" t="str">
            <v>0</v>
          </cell>
          <cell r="AP8" t="str">
            <v>1</v>
          </cell>
          <cell r="AQ8" t="str">
            <v>0</v>
          </cell>
          <cell r="AR8" t="str">
            <v>nourriture</v>
          </cell>
          <cell r="AS8" t="str">
            <v>Nourriture</v>
          </cell>
          <cell r="AT8" t="str">
            <v>En espèces (Gourde)</v>
          </cell>
          <cell r="AU8" t="str">
            <v>1</v>
          </cell>
          <cell r="AV8" t="str">
            <v>0</v>
          </cell>
          <cell r="AW8" t="str">
            <v>0</v>
          </cell>
          <cell r="AX8" t="str">
            <v>0</v>
          </cell>
          <cell r="AY8" t="str">
            <v>0</v>
          </cell>
          <cell r="AZ8" t="str">
            <v>0</v>
          </cell>
          <cell r="BA8" t="str">
            <v>0</v>
          </cell>
          <cell r="BB8" t="str">
            <v/>
          </cell>
          <cell r="BC8" t="str">
            <v>Oui, il y a moins de commerçants par rapport au mois passé</v>
          </cell>
          <cell r="BD8" t="str">
            <v>Je ne sais pas / Je ne souhaite pas répondre</v>
          </cell>
          <cell r="BE8" t="str">
            <v>Farine de blé (blanche) Sucre Maïs Riz Haricot noir Huile végétale</v>
          </cell>
          <cell r="BF8">
            <v>1</v>
          </cell>
          <cell r="BG8">
            <v>1</v>
          </cell>
          <cell r="BH8">
            <v>1</v>
          </cell>
          <cell r="BI8">
            <v>1</v>
          </cell>
          <cell r="BJ8">
            <v>1</v>
          </cell>
          <cell r="BK8">
            <v>0</v>
          </cell>
          <cell r="BL8">
            <v>1</v>
          </cell>
          <cell r="BM8">
            <v>0</v>
          </cell>
          <cell r="BN8" t="str">
            <v>Non</v>
          </cell>
          <cell r="BO8" t="str">
            <v/>
          </cell>
          <cell r="BP8" t="str">
            <v/>
          </cell>
          <cell r="BQ8" t="str">
            <v>Kilogrammes (kg)</v>
          </cell>
          <cell r="BR8" t="str">
            <v/>
          </cell>
          <cell r="BS8" t="str">
            <v>kg</v>
          </cell>
          <cell r="BT8" t="str">
            <v>Kilogrammes (kg)</v>
          </cell>
          <cell r="BU8" t="str">
            <v>Kilogrammes (kg)</v>
          </cell>
          <cell r="BV8"/>
          <cell r="BW8" t="str">
            <v>25.0</v>
          </cell>
          <cell r="BX8" t="str">
            <v>1200.0</v>
          </cell>
          <cell r="BY8">
            <v>48</v>
          </cell>
          <cell r="BZ8" t="str">
            <v>Oui</v>
          </cell>
          <cell r="CA8" t="str">
            <v>Oui</v>
          </cell>
          <cell r="CB8" t="str">
            <v>125.0</v>
          </cell>
          <cell r="CC8">
            <v>125</v>
          </cell>
          <cell r="CD8" t="str">
            <v>Non</v>
          </cell>
          <cell r="CE8" t="str">
            <v/>
          </cell>
          <cell r="CF8" t="str">
            <v/>
          </cell>
          <cell r="CG8" t="str">
            <v/>
          </cell>
          <cell r="CH8" t="str">
            <v/>
          </cell>
          <cell r="CI8" t="str">
            <v>Oui</v>
          </cell>
          <cell r="CJ8" t="str">
            <v>25.0</v>
          </cell>
          <cell r="CK8" t="str">
            <v/>
          </cell>
          <cell r="CL8" t="str">
            <v/>
          </cell>
          <cell r="CM8" t="str">
            <v/>
          </cell>
          <cell r="CN8" t="str">
            <v/>
          </cell>
          <cell r="CO8" t="str">
            <v/>
          </cell>
          <cell r="CP8" t="str">
            <v/>
          </cell>
          <cell r="CQ8"/>
          <cell r="CR8" t="str">
            <v/>
          </cell>
          <cell r="CS8" t="str">
            <v/>
          </cell>
          <cell r="CT8">
            <v>25</v>
          </cell>
          <cell r="CU8" t="str">
            <v>Oui</v>
          </cell>
          <cell r="CV8" t="str">
            <v>Oui</v>
          </cell>
          <cell r="CW8" t="str">
            <v>200.0</v>
          </cell>
          <cell r="CX8" t="str">
            <v>Non</v>
          </cell>
          <cell r="CY8" t="str">
            <v/>
          </cell>
          <cell r="CZ8" t="str">
            <v/>
          </cell>
          <cell r="DA8" t="str">
            <v/>
          </cell>
          <cell r="DB8" t="str">
            <v/>
          </cell>
          <cell r="DC8" t="str">
            <v>Non</v>
          </cell>
          <cell r="DD8" t="str">
            <v/>
          </cell>
          <cell r="DE8" t="str">
            <v/>
          </cell>
          <cell r="DF8" t="str">
            <v>Autre</v>
          </cell>
          <cell r="DG8" t="str">
            <v>Marmite</v>
          </cell>
          <cell r="DH8" t="str">
            <v>autre</v>
          </cell>
          <cell r="DI8" t="str">
            <v>Autre</v>
          </cell>
          <cell r="DJ8" t="str">
            <v>Petite Marmite</v>
          </cell>
          <cell r="DK8">
            <v>0.54</v>
          </cell>
          <cell r="DL8">
            <v>1</v>
          </cell>
          <cell r="DM8" t="str">
            <v>20.0</v>
          </cell>
          <cell r="DN8"/>
          <cell r="DO8" t="str">
            <v>Oui</v>
          </cell>
          <cell r="DP8" t="str">
            <v>Oui</v>
          </cell>
          <cell r="DQ8" t="str">
            <v>160.0</v>
          </cell>
          <cell r="DR8" t="str">
            <v>Non</v>
          </cell>
          <cell r="DS8" t="str">
            <v/>
          </cell>
          <cell r="DT8" t="str">
            <v/>
          </cell>
          <cell r="DU8" t="str">
            <v/>
          </cell>
          <cell r="DV8" t="str">
            <v/>
          </cell>
          <cell r="DW8" t="str">
            <v>Oui</v>
          </cell>
          <cell r="DX8" t="str">
            <v>25.0</v>
          </cell>
          <cell r="DY8" t="str">
            <v/>
          </cell>
          <cell r="DZ8" t="str">
            <v/>
          </cell>
          <cell r="EA8" t="str">
            <v/>
          </cell>
          <cell r="EB8" t="str">
            <v/>
          </cell>
          <cell r="EC8" t="str">
            <v/>
          </cell>
          <cell r="ED8" t="str">
            <v/>
          </cell>
          <cell r="EE8"/>
          <cell r="EF8" t="str">
            <v/>
          </cell>
          <cell r="EG8" t="str">
            <v/>
          </cell>
          <cell r="EH8">
            <v>25</v>
          </cell>
          <cell r="EI8" t="str">
            <v>Oui</v>
          </cell>
          <cell r="EJ8" t="str">
            <v>Oui</v>
          </cell>
          <cell r="EK8" t="str">
            <v>200.0</v>
          </cell>
          <cell r="EL8" t="str">
            <v>Non</v>
          </cell>
          <cell r="EM8" t="str">
            <v/>
          </cell>
          <cell r="EN8" t="str">
            <v/>
          </cell>
          <cell r="EO8" t="str">
            <v/>
          </cell>
          <cell r="EP8" t="str">
            <v/>
          </cell>
          <cell r="EQ8" t="str">
            <v>Oui</v>
          </cell>
          <cell r="ER8" t="str">
            <v>65.0</v>
          </cell>
          <cell r="ES8" t="str">
            <v/>
          </cell>
          <cell r="ET8" t="str">
            <v/>
          </cell>
          <cell r="EU8" t="str">
            <v/>
          </cell>
          <cell r="EV8" t="str">
            <v/>
          </cell>
          <cell r="EW8" t="str">
            <v/>
          </cell>
          <cell r="EX8" t="str">
            <v/>
          </cell>
          <cell r="EY8"/>
          <cell r="EZ8" t="str">
            <v/>
          </cell>
          <cell r="FA8" t="str">
            <v/>
          </cell>
          <cell r="FB8">
            <v>65</v>
          </cell>
          <cell r="FC8" t="str">
            <v>Non</v>
          </cell>
          <cell r="FD8" t="str">
            <v>Oui</v>
          </cell>
          <cell r="FE8" t="str">
            <v>520.0</v>
          </cell>
          <cell r="FF8"/>
          <cell r="FG8" t="str">
            <v>Non</v>
          </cell>
          <cell r="FH8" t="str">
            <v/>
          </cell>
          <cell r="FI8" t="str">
            <v/>
          </cell>
          <cell r="FJ8" t="str">
            <v/>
          </cell>
          <cell r="FK8" t="str">
            <v/>
          </cell>
          <cell r="FL8" t="str">
            <v/>
          </cell>
          <cell r="FM8" t="str">
            <v/>
          </cell>
          <cell r="FN8" t="str">
            <v/>
          </cell>
          <cell r="FO8" t="str">
            <v/>
          </cell>
          <cell r="FP8" t="str">
            <v/>
          </cell>
          <cell r="FQ8" t="str">
            <v/>
          </cell>
          <cell r="FR8" t="str">
            <v/>
          </cell>
          <cell r="FS8" t="str">
            <v/>
          </cell>
          <cell r="FT8"/>
          <cell r="FU8" t="str">
            <v/>
          </cell>
          <cell r="FV8" t="str">
            <v/>
          </cell>
          <cell r="FW8"/>
          <cell r="FX8" t="str">
            <v/>
          </cell>
          <cell r="FY8" t="str">
            <v/>
          </cell>
          <cell r="FZ8" t="str">
            <v/>
          </cell>
          <cell r="GA8"/>
          <cell r="GB8" t="str">
            <v/>
          </cell>
          <cell r="GC8" t="str">
            <v/>
          </cell>
          <cell r="GD8" t="str">
            <v/>
          </cell>
          <cell r="GE8" t="str">
            <v/>
          </cell>
          <cell r="GF8" t="str">
            <v/>
          </cell>
          <cell r="GG8" t="str">
            <v>Oui</v>
          </cell>
          <cell r="GH8" t="str">
            <v>350.0</v>
          </cell>
          <cell r="GI8" t="str">
            <v/>
          </cell>
          <cell r="GJ8" t="str">
            <v/>
          </cell>
          <cell r="GK8" t="str">
            <v/>
          </cell>
          <cell r="GL8" t="str">
            <v/>
          </cell>
          <cell r="GM8" t="str">
            <v/>
          </cell>
          <cell r="GN8" t="str">
            <v/>
          </cell>
          <cell r="GO8" t="str">
            <v/>
          </cell>
          <cell r="GP8" t="str">
            <v/>
          </cell>
          <cell r="GQ8">
            <v>350</v>
          </cell>
          <cell r="GR8" t="str">
            <v>Oui</v>
          </cell>
          <cell r="GS8" t="str">
            <v>Oui</v>
          </cell>
          <cell r="GT8" t="str">
            <v>Problème de stockage Mauvais état des routes</v>
          </cell>
          <cell r="GU8" t="str">
            <v>0</v>
          </cell>
          <cell r="GV8" t="str">
            <v>0</v>
          </cell>
          <cell r="GW8" t="str">
            <v>0</v>
          </cell>
          <cell r="GX8" t="str">
            <v>1</v>
          </cell>
          <cell r="GY8" t="str">
            <v>0</v>
          </cell>
          <cell r="GZ8" t="str">
            <v>0</v>
          </cell>
          <cell r="HA8" t="str">
            <v>0</v>
          </cell>
          <cell r="HB8" t="str">
            <v>0</v>
          </cell>
          <cell r="HC8" t="str">
            <v>0</v>
          </cell>
          <cell r="HD8" t="str">
            <v>0</v>
          </cell>
          <cell r="HE8" t="str">
            <v>0</v>
          </cell>
          <cell r="HF8" t="str">
            <v>1</v>
          </cell>
          <cell r="HG8" t="str">
            <v>0</v>
          </cell>
          <cell r="HH8" t="str">
            <v>0</v>
          </cell>
          <cell r="HI8" t="str">
            <v>0</v>
          </cell>
          <cell r="HJ8" t="str">
            <v>0</v>
          </cell>
          <cell r="HK8" t="str">
            <v>0</v>
          </cell>
          <cell r="HL8" t="str">
            <v/>
          </cell>
          <cell r="HM8" t="str">
            <v>Riz Maïs Farine de blé (blanche) Huile végétale Haricot noir Sucre</v>
          </cell>
          <cell r="HN8" t="str">
            <v>1</v>
          </cell>
          <cell r="HO8" t="str">
            <v>1</v>
          </cell>
          <cell r="HP8" t="str">
            <v>1</v>
          </cell>
          <cell r="HQ8" t="str">
            <v>1</v>
          </cell>
          <cell r="HR8" t="str">
            <v>1</v>
          </cell>
          <cell r="HS8" t="str">
            <v>0</v>
          </cell>
          <cell r="HT8" t="str">
            <v>1</v>
          </cell>
          <cell r="HU8" t="str">
            <v>0</v>
          </cell>
          <cell r="HV8" t="str">
            <v>Oui</v>
          </cell>
          <cell r="HW8" t="str">
            <v>Nippes</v>
          </cell>
          <cell r="HX8" t="str">
            <v>Fonds des Nègres</v>
          </cell>
          <cell r="HY8" t="str">
            <v>Non</v>
          </cell>
          <cell r="HZ8" t="str">
            <v>Non</v>
          </cell>
          <cell r="IA8" t="str">
            <v>Oui</v>
          </cell>
          <cell r="IB8" t="str">
            <v>1606320042427.jpg</v>
          </cell>
          <cell r="IC8" t="str">
            <v>Savon lessive Brosse à dent Dentifrice Papier toilette Serviettes hygiéniques Savon pour se laver</v>
          </cell>
          <cell r="ID8">
            <v>1</v>
          </cell>
          <cell r="IE8">
            <v>1</v>
          </cell>
          <cell r="IF8">
            <v>1</v>
          </cell>
          <cell r="IG8">
            <v>1</v>
          </cell>
          <cell r="IH8">
            <v>1</v>
          </cell>
          <cell r="II8">
            <v>0</v>
          </cell>
          <cell r="IJ8">
            <v>0</v>
          </cell>
          <cell r="IK8">
            <v>1</v>
          </cell>
          <cell r="IL8">
            <v>0</v>
          </cell>
          <cell r="IM8" t="str">
            <v>Oui</v>
          </cell>
          <cell r="IN8" t="str">
            <v>20.0</v>
          </cell>
          <cell r="IO8" t="str">
            <v/>
          </cell>
          <cell r="IP8" t="str">
            <v/>
          </cell>
          <cell r="IQ8">
            <v>20</v>
          </cell>
          <cell r="IR8" t="str">
            <v>Oui</v>
          </cell>
          <cell r="IS8" t="str">
            <v>Oui</v>
          </cell>
          <cell r="IT8" t="str">
            <v>25.0</v>
          </cell>
          <cell r="IU8" t="str">
            <v/>
          </cell>
          <cell r="IV8" t="str">
            <v/>
          </cell>
          <cell r="IW8">
            <v>25</v>
          </cell>
          <cell r="IX8" t="str">
            <v>Oui</v>
          </cell>
          <cell r="IY8" t="str">
            <v>Oui</v>
          </cell>
          <cell r="IZ8" t="str">
            <v>75.0</v>
          </cell>
          <cell r="JA8" t="str">
            <v/>
          </cell>
          <cell r="JB8" t="str">
            <v/>
          </cell>
          <cell r="JC8">
            <v>75</v>
          </cell>
          <cell r="JD8" t="str">
            <v>Oui</v>
          </cell>
          <cell r="JE8" t="str">
            <v>Oui</v>
          </cell>
          <cell r="JF8" t="str">
            <v>50.0</v>
          </cell>
          <cell r="JG8" t="str">
            <v/>
          </cell>
          <cell r="JH8" t="str">
            <v/>
          </cell>
          <cell r="JI8">
            <v>50</v>
          </cell>
          <cell r="JJ8" t="str">
            <v>Oui</v>
          </cell>
          <cell r="JK8" t="str">
            <v>Oui</v>
          </cell>
          <cell r="JL8" t="str">
            <v>75.0</v>
          </cell>
          <cell r="JM8" t="str">
            <v/>
          </cell>
          <cell r="JN8" t="str">
            <v/>
          </cell>
          <cell r="JO8">
            <v>75</v>
          </cell>
          <cell r="JP8" t="str">
            <v>Oui</v>
          </cell>
          <cell r="JQ8" t="str">
            <v/>
          </cell>
          <cell r="JR8" t="str">
            <v/>
          </cell>
          <cell r="JS8" t="str">
            <v/>
          </cell>
          <cell r="JT8" t="str">
            <v/>
          </cell>
          <cell r="JU8" t="str">
            <v/>
          </cell>
          <cell r="JV8" t="str">
            <v/>
          </cell>
          <cell r="JW8" t="str">
            <v/>
          </cell>
          <cell r="JX8" t="str">
            <v/>
          </cell>
          <cell r="JZ8" t="str">
            <v/>
          </cell>
          <cell r="KA8" t="str">
            <v/>
          </cell>
          <cell r="KC8" t="str">
            <v/>
          </cell>
          <cell r="KD8" t="str">
            <v/>
          </cell>
          <cell r="KE8" t="str">
            <v/>
          </cell>
          <cell r="KF8" t="str">
            <v/>
          </cell>
          <cell r="KG8" t="str">
            <v/>
          </cell>
          <cell r="KH8" t="str">
            <v/>
          </cell>
          <cell r="KI8" t="str">
            <v/>
          </cell>
          <cell r="KJ8" t="str">
            <v/>
          </cell>
          <cell r="KK8" t="str">
            <v/>
          </cell>
          <cell r="KL8" t="str">
            <v/>
          </cell>
          <cell r="KM8" t="str">
            <v/>
          </cell>
          <cell r="KO8" t="str">
            <v/>
          </cell>
          <cell r="KP8" t="str">
            <v>Oui</v>
          </cell>
          <cell r="KQ8" t="str">
            <v>50.0</v>
          </cell>
          <cell r="KR8" t="str">
            <v/>
          </cell>
          <cell r="KS8" t="str">
            <v/>
          </cell>
          <cell r="KT8">
            <v>50</v>
          </cell>
          <cell r="KU8" t="str">
            <v>Oui</v>
          </cell>
          <cell r="KV8" t="str">
            <v>Oui</v>
          </cell>
          <cell r="KW8" t="str">
            <v>Article indisponible chez les fournisseurs Mauvais état des routes</v>
          </cell>
          <cell r="KX8" t="str">
            <v>0</v>
          </cell>
          <cell r="KY8" t="str">
            <v>0</v>
          </cell>
          <cell r="KZ8" t="str">
            <v>0</v>
          </cell>
          <cell r="LA8" t="str">
            <v>1</v>
          </cell>
          <cell r="LB8" t="str">
            <v>0</v>
          </cell>
          <cell r="LC8" t="str">
            <v>0</v>
          </cell>
          <cell r="LD8" t="str">
            <v>0</v>
          </cell>
          <cell r="LE8" t="str">
            <v>0</v>
          </cell>
          <cell r="LF8" t="str">
            <v>0</v>
          </cell>
          <cell r="LG8" t="str">
            <v>0</v>
          </cell>
          <cell r="LH8" t="str">
            <v>0</v>
          </cell>
          <cell r="LI8" t="str">
            <v>1</v>
          </cell>
          <cell r="LJ8" t="str">
            <v>0</v>
          </cell>
          <cell r="LK8" t="str">
            <v>0</v>
          </cell>
          <cell r="LL8" t="str">
            <v>0</v>
          </cell>
          <cell r="LM8" t="str">
            <v>0</v>
          </cell>
          <cell r="LN8" t="str">
            <v/>
          </cell>
          <cell r="LO8" t="str">
            <v>Savon lessive Brosse à dent Dentifrice Papier toilette Serviettes hygiéniques Savon pour se laver</v>
          </cell>
          <cell r="LP8" t="str">
            <v>1</v>
          </cell>
          <cell r="LQ8" t="str">
            <v>1</v>
          </cell>
          <cell r="LR8" t="str">
            <v>1</v>
          </cell>
          <cell r="LS8" t="str">
            <v>1</v>
          </cell>
          <cell r="LT8" t="str">
            <v>1</v>
          </cell>
          <cell r="LU8" t="str">
            <v>0</v>
          </cell>
          <cell r="LV8" t="str">
            <v>0</v>
          </cell>
          <cell r="LW8" t="str">
            <v>1</v>
          </cell>
          <cell r="LX8" t="str">
            <v>0</v>
          </cell>
          <cell r="LY8" t="str">
            <v>Oui</v>
          </cell>
          <cell r="LZ8" t="str">
            <v>Nippes</v>
          </cell>
          <cell r="MA8" t="str">
            <v>Fonds des Nègres</v>
          </cell>
          <cell r="MB8" t="str">
            <v>Non</v>
          </cell>
          <cell r="MC8" t="str">
            <v>Non</v>
          </cell>
          <cell r="MD8" t="str">
            <v>18.28556209 -72.99801971 653.0 4.288</v>
          </cell>
          <cell r="ME8" t="str">
            <v>18.28556209</v>
          </cell>
          <cell r="MF8" t="str">
            <v>-72.99801971</v>
          </cell>
          <cell r="MG8" t="str">
            <v>653.0</v>
          </cell>
          <cell r="MH8" t="str">
            <v>4.288</v>
          </cell>
          <cell r="MI8" t="str">
            <v/>
          </cell>
          <cell r="MJ8" t="str">
            <v/>
          </cell>
          <cell r="MK8">
            <v>140400282</v>
          </cell>
          <cell r="ML8" t="str">
            <v>c6ed6328-a612-4c19-91d7-7477b366e99b</v>
          </cell>
          <cell r="MM8" t="str">
            <v>2020-11-26T02:22:48</v>
          </cell>
          <cell r="MN8" t="str">
            <v/>
          </cell>
          <cell r="MO8">
            <v>104</v>
          </cell>
        </row>
        <row r="9">
          <cell r="A9" t="str">
            <v>fc0084d1-9736-4a42-9077-c589b3ed07dd</v>
          </cell>
          <cell r="B9" t="str">
            <v>Port-à-Piment, Sud</v>
          </cell>
          <cell r="C9" t="str">
            <v>MOJDDE EI3120</v>
          </cell>
          <cell r="D9" t="str">
            <v>2020-11-21T16:04:07.763-05:00</v>
          </cell>
          <cell r="E9" t="str">
            <v>2020-11-21T16:17:36.733-05:00</v>
          </cell>
          <cell r="F9" t="str">
            <v>2020-11-21 16:04</v>
          </cell>
          <cell r="G9" t="str">
            <v>2020-11-21 16:17</v>
          </cell>
          <cell r="H9">
            <v>9.0277777781011537E-3</v>
          </cell>
          <cell r="I9">
            <v>8</v>
          </cell>
          <cell r="J9" t="str">
            <v>2020-11-21</v>
          </cell>
          <cell r="K9" t="str">
            <v>icsm_haiti</v>
          </cell>
          <cell r="L9" t="str">
            <v>338050917819017</v>
          </cell>
          <cell r="M9" t="str">
            <v/>
          </cell>
          <cell r="N9" t="str">
            <v>2020-11-21</v>
          </cell>
          <cell r="O9" t="str">
            <v>MOJDDE</v>
          </cell>
          <cell r="P9" t="str">
            <v/>
          </cell>
          <cell r="Q9" t="str">
            <v>mojdde</v>
          </cell>
          <cell r="R9" t="str">
            <v>MOJDDE</v>
          </cell>
          <cell r="S9" t="str">
            <v>MOJDDE</v>
          </cell>
          <cell r="T9" t="str">
            <v>EI3120</v>
          </cell>
          <cell r="U9" t="str">
            <v/>
          </cell>
          <cell r="V9" t="str">
            <v>Sud</v>
          </cell>
          <cell r="W9" t="str">
            <v>Port-à-Piment</v>
          </cell>
          <cell r="X9" t="str">
            <v>HT0742</v>
          </cell>
          <cell r="Y9" t="str">
            <v>Port-à-Piment</v>
          </cell>
          <cell r="Z9" t="str">
            <v>Port-à-piment</v>
          </cell>
          <cell r="AA9" t="str">
            <v>Marché de Port-à-Piment</v>
          </cell>
          <cell r="AB9" t="str">
            <v/>
          </cell>
          <cell r="AC9" t="str">
            <v>port-piment</v>
          </cell>
          <cell r="AD9" t="str">
            <v>Marché de Port-à-Piment</v>
          </cell>
          <cell r="AE9" t="str">
            <v>Marché de Port-à-Piment</v>
          </cell>
          <cell r="AF9" t="str">
            <v>Oui</v>
          </cell>
          <cell r="AG9" t="str">
            <v/>
          </cell>
          <cell r="AH9" t="str">
            <v>Oui</v>
          </cell>
          <cell r="AI9" t="str">
            <v/>
          </cell>
          <cell r="AJ9" t="str">
            <v>Pierre-Louis marie-louise</v>
          </cell>
          <cell r="AK9" t="str">
            <v>39490070</v>
          </cell>
          <cell r="AL9" t="str">
            <v>Produits d'hygiène, eau ou assainissement</v>
          </cell>
          <cell r="AM9" t="str">
            <v>0</v>
          </cell>
          <cell r="AN9" t="str">
            <v>1</v>
          </cell>
          <cell r="AO9" t="str">
            <v>0</v>
          </cell>
          <cell r="AP9" t="str">
            <v>0</v>
          </cell>
          <cell r="AQ9" t="str">
            <v>0</v>
          </cell>
          <cell r="AR9" t="str">
            <v>wash</v>
          </cell>
          <cell r="AS9" t="str">
            <v>Produits d'hygiène, eau ou assainissement</v>
          </cell>
          <cell r="AT9" t="str">
            <v>En espèces (Gourde) À crédit</v>
          </cell>
          <cell r="AU9" t="str">
            <v>1</v>
          </cell>
          <cell r="AV9" t="str">
            <v>0</v>
          </cell>
          <cell r="AW9" t="str">
            <v>0</v>
          </cell>
          <cell r="AX9" t="str">
            <v>1</v>
          </cell>
          <cell r="AY9" t="str">
            <v>0</v>
          </cell>
          <cell r="AZ9" t="str">
            <v>0</v>
          </cell>
          <cell r="BA9" t="str">
            <v>0</v>
          </cell>
          <cell r="BB9" t="str">
            <v/>
          </cell>
          <cell r="BC9" t="str">
            <v>Non, il n'y a pas eu de variation</v>
          </cell>
          <cell r="BD9" t="str">
            <v>Entre 30 et 100</v>
          </cell>
          <cell r="BE9" t="str">
            <v/>
          </cell>
          <cell r="BF9" t="str">
            <v/>
          </cell>
          <cell r="BG9" t="str">
            <v/>
          </cell>
          <cell r="BH9" t="str">
            <v/>
          </cell>
          <cell r="BI9" t="str">
            <v/>
          </cell>
          <cell r="BJ9" t="str">
            <v/>
          </cell>
          <cell r="BK9" t="str">
            <v/>
          </cell>
          <cell r="BL9" t="str">
            <v/>
          </cell>
          <cell r="BM9" t="str">
            <v/>
          </cell>
          <cell r="BN9" t="str">
            <v/>
          </cell>
          <cell r="BO9"/>
          <cell r="BP9" t="str">
            <v/>
          </cell>
          <cell r="BQ9" t="str">
            <v/>
          </cell>
          <cell r="BR9" t="str">
            <v/>
          </cell>
          <cell r="BS9" t="str">
            <v/>
          </cell>
          <cell r="BT9" t="str">
            <v/>
          </cell>
          <cell r="BU9" t="str">
            <v/>
          </cell>
          <cell r="BV9"/>
          <cell r="BW9" t="str">
            <v/>
          </cell>
          <cell r="BX9" t="str">
            <v/>
          </cell>
          <cell r="BY9"/>
          <cell r="BZ9" t="str">
            <v/>
          </cell>
          <cell r="CA9" t="str">
            <v/>
          </cell>
          <cell r="CB9" t="str">
            <v/>
          </cell>
          <cell r="CC9"/>
          <cell r="CD9" t="str">
            <v/>
          </cell>
          <cell r="CE9" t="str">
            <v/>
          </cell>
          <cell r="CF9" t="str">
            <v/>
          </cell>
          <cell r="CG9" t="str">
            <v/>
          </cell>
          <cell r="CH9" t="str">
            <v/>
          </cell>
          <cell r="CI9" t="str">
            <v/>
          </cell>
          <cell r="CJ9" t="str">
            <v/>
          </cell>
          <cell r="CK9" t="str">
            <v/>
          </cell>
          <cell r="CL9" t="str">
            <v/>
          </cell>
          <cell r="CM9" t="str">
            <v/>
          </cell>
          <cell r="CN9" t="str">
            <v/>
          </cell>
          <cell r="CO9" t="str">
            <v/>
          </cell>
          <cell r="CP9" t="str">
            <v/>
          </cell>
          <cell r="CQ9"/>
          <cell r="CR9" t="str">
            <v/>
          </cell>
          <cell r="CS9" t="str">
            <v/>
          </cell>
          <cell r="CT9"/>
          <cell r="CU9" t="str">
            <v/>
          </cell>
          <cell r="CV9" t="str">
            <v/>
          </cell>
          <cell r="CW9" t="str">
            <v/>
          </cell>
          <cell r="CX9" t="str">
            <v/>
          </cell>
          <cell r="CY9" t="str">
            <v/>
          </cell>
          <cell r="CZ9" t="str">
            <v/>
          </cell>
          <cell r="DA9" t="str">
            <v/>
          </cell>
          <cell r="DB9" t="str">
            <v/>
          </cell>
          <cell r="DC9" t="str">
            <v/>
          </cell>
          <cell r="DD9" t="str">
            <v/>
          </cell>
          <cell r="DE9" t="str">
            <v/>
          </cell>
          <cell r="DF9" t="str">
            <v/>
          </cell>
          <cell r="DG9" t="str">
            <v/>
          </cell>
          <cell r="DH9" t="str">
            <v/>
          </cell>
          <cell r="DI9" t="str">
            <v/>
          </cell>
          <cell r="DJ9" t="str">
            <v/>
          </cell>
          <cell r="DK9"/>
          <cell r="DL9" t="str">
            <v/>
          </cell>
          <cell r="DM9" t="str">
            <v/>
          </cell>
          <cell r="DN9"/>
          <cell r="DO9" t="str">
            <v/>
          </cell>
          <cell r="DP9" t="str">
            <v/>
          </cell>
          <cell r="DQ9" t="str">
            <v/>
          </cell>
          <cell r="DR9" t="str">
            <v/>
          </cell>
          <cell r="DS9" t="str">
            <v/>
          </cell>
          <cell r="DT9" t="str">
            <v/>
          </cell>
          <cell r="DU9" t="str">
            <v/>
          </cell>
          <cell r="DV9" t="str">
            <v/>
          </cell>
          <cell r="DW9" t="str">
            <v/>
          </cell>
          <cell r="DX9" t="str">
            <v/>
          </cell>
          <cell r="DY9" t="str">
            <v/>
          </cell>
          <cell r="DZ9" t="str">
            <v/>
          </cell>
          <cell r="EA9" t="str">
            <v/>
          </cell>
          <cell r="EB9" t="str">
            <v/>
          </cell>
          <cell r="EC9" t="str">
            <v/>
          </cell>
          <cell r="ED9" t="str">
            <v/>
          </cell>
          <cell r="EE9"/>
          <cell r="EF9" t="str">
            <v/>
          </cell>
          <cell r="EG9" t="str">
            <v/>
          </cell>
          <cell r="EH9"/>
          <cell r="EI9" t="str">
            <v/>
          </cell>
          <cell r="EJ9" t="str">
            <v/>
          </cell>
          <cell r="EK9" t="str">
            <v/>
          </cell>
          <cell r="EL9" t="str">
            <v/>
          </cell>
          <cell r="EM9" t="str">
            <v/>
          </cell>
          <cell r="EN9" t="str">
            <v/>
          </cell>
          <cell r="EO9" t="str">
            <v/>
          </cell>
          <cell r="EP9" t="str">
            <v/>
          </cell>
          <cell r="EQ9" t="str">
            <v/>
          </cell>
          <cell r="ER9" t="str">
            <v/>
          </cell>
          <cell r="ES9" t="str">
            <v/>
          </cell>
          <cell r="ET9" t="str">
            <v/>
          </cell>
          <cell r="EU9" t="str">
            <v/>
          </cell>
          <cell r="EV9" t="str">
            <v/>
          </cell>
          <cell r="EW9" t="str">
            <v/>
          </cell>
          <cell r="EX9" t="str">
            <v/>
          </cell>
          <cell r="EY9"/>
          <cell r="EZ9" t="str">
            <v/>
          </cell>
          <cell r="FA9" t="str">
            <v/>
          </cell>
          <cell r="FB9"/>
          <cell r="FC9" t="str">
            <v/>
          </cell>
          <cell r="FD9" t="str">
            <v/>
          </cell>
          <cell r="FE9" t="str">
            <v/>
          </cell>
          <cell r="FF9"/>
          <cell r="FG9" t="str">
            <v/>
          </cell>
          <cell r="FH9" t="str">
            <v/>
          </cell>
          <cell r="FI9" t="str">
            <v/>
          </cell>
          <cell r="FJ9" t="str">
            <v/>
          </cell>
          <cell r="FK9" t="str">
            <v/>
          </cell>
          <cell r="FL9" t="str">
            <v/>
          </cell>
          <cell r="FM9" t="str">
            <v/>
          </cell>
          <cell r="FN9" t="str">
            <v/>
          </cell>
          <cell r="FO9" t="str">
            <v/>
          </cell>
          <cell r="FP9" t="str">
            <v/>
          </cell>
          <cell r="FQ9" t="str">
            <v/>
          </cell>
          <cell r="FR9" t="str">
            <v/>
          </cell>
          <cell r="FS9" t="str">
            <v/>
          </cell>
          <cell r="FT9"/>
          <cell r="FU9" t="str">
            <v/>
          </cell>
          <cell r="FV9" t="str">
            <v/>
          </cell>
          <cell r="FW9"/>
          <cell r="FX9" t="str">
            <v/>
          </cell>
          <cell r="FY9" t="str">
            <v/>
          </cell>
          <cell r="FZ9" t="str">
            <v/>
          </cell>
          <cell r="GA9"/>
          <cell r="GB9" t="str">
            <v/>
          </cell>
          <cell r="GC9" t="str">
            <v/>
          </cell>
          <cell r="GD9" t="str">
            <v/>
          </cell>
          <cell r="GE9" t="str">
            <v/>
          </cell>
          <cell r="GF9" t="str">
            <v/>
          </cell>
          <cell r="GG9" t="str">
            <v/>
          </cell>
          <cell r="GH9" t="str">
            <v/>
          </cell>
          <cell r="GI9" t="str">
            <v/>
          </cell>
          <cell r="GJ9" t="str">
            <v/>
          </cell>
          <cell r="GK9" t="str">
            <v/>
          </cell>
          <cell r="GL9" t="str">
            <v/>
          </cell>
          <cell r="GM9" t="str">
            <v/>
          </cell>
          <cell r="GN9" t="str">
            <v/>
          </cell>
          <cell r="GO9" t="str">
            <v/>
          </cell>
          <cell r="GP9" t="str">
            <v/>
          </cell>
          <cell r="GQ9"/>
          <cell r="GR9" t="str">
            <v/>
          </cell>
          <cell r="GS9" t="str">
            <v/>
          </cell>
          <cell r="GT9" t="str">
            <v/>
          </cell>
          <cell r="GU9" t="str">
            <v/>
          </cell>
          <cell r="GV9" t="str">
            <v/>
          </cell>
          <cell r="GW9" t="str">
            <v/>
          </cell>
          <cell r="GX9" t="str">
            <v/>
          </cell>
          <cell r="GY9" t="str">
            <v/>
          </cell>
          <cell r="GZ9" t="str">
            <v/>
          </cell>
          <cell r="HA9" t="str">
            <v/>
          </cell>
          <cell r="HB9" t="str">
            <v/>
          </cell>
          <cell r="HC9" t="str">
            <v/>
          </cell>
          <cell r="HD9" t="str">
            <v/>
          </cell>
          <cell r="HE9" t="str">
            <v/>
          </cell>
          <cell r="HF9" t="str">
            <v/>
          </cell>
          <cell r="HG9" t="str">
            <v/>
          </cell>
          <cell r="HH9" t="str">
            <v/>
          </cell>
          <cell r="HI9" t="str">
            <v/>
          </cell>
          <cell r="HJ9" t="str">
            <v/>
          </cell>
          <cell r="HK9" t="str">
            <v/>
          </cell>
          <cell r="HL9" t="str">
            <v/>
          </cell>
          <cell r="HM9" t="str">
            <v/>
          </cell>
          <cell r="HN9" t="str">
            <v/>
          </cell>
          <cell r="HO9" t="str">
            <v/>
          </cell>
          <cell r="HP9" t="str">
            <v/>
          </cell>
          <cell r="HQ9" t="str">
            <v/>
          </cell>
          <cell r="HR9" t="str">
            <v/>
          </cell>
          <cell r="HS9" t="str">
            <v/>
          </cell>
          <cell r="HT9" t="str">
            <v/>
          </cell>
          <cell r="HU9" t="str">
            <v/>
          </cell>
          <cell r="HV9" t="str">
            <v/>
          </cell>
          <cell r="HW9" t="str">
            <v/>
          </cell>
          <cell r="HX9" t="str">
            <v/>
          </cell>
          <cell r="HY9" t="str">
            <v/>
          </cell>
          <cell r="HZ9" t="str">
            <v/>
          </cell>
          <cell r="IA9" t="str">
            <v/>
          </cell>
          <cell r="IB9" t="str">
            <v/>
          </cell>
          <cell r="IC9" t="str">
            <v>Savon lessive Brosse à dent Dentifrice Papier toilette Serviettes hygiéniques Eau pour boire (traité) Chlore liquide (nettoyage) Savon pour se laver</v>
          </cell>
          <cell r="ID9">
            <v>1</v>
          </cell>
          <cell r="IE9">
            <v>1</v>
          </cell>
          <cell r="IF9">
            <v>1</v>
          </cell>
          <cell r="IG9">
            <v>1</v>
          </cell>
          <cell r="IH9">
            <v>1</v>
          </cell>
          <cell r="II9">
            <v>1</v>
          </cell>
          <cell r="IJ9">
            <v>1</v>
          </cell>
          <cell r="IK9">
            <v>1</v>
          </cell>
          <cell r="IL9">
            <v>0</v>
          </cell>
          <cell r="IM9" t="str">
            <v>Oui</v>
          </cell>
          <cell r="IN9" t="str">
            <v>20.0</v>
          </cell>
          <cell r="IO9" t="str">
            <v/>
          </cell>
          <cell r="IP9" t="str">
            <v/>
          </cell>
          <cell r="IQ9">
            <v>20</v>
          </cell>
          <cell r="IR9" t="str">
            <v>Oui</v>
          </cell>
          <cell r="IS9" t="str">
            <v>Oui</v>
          </cell>
          <cell r="IT9" t="str">
            <v>25.0</v>
          </cell>
          <cell r="IU9" t="str">
            <v/>
          </cell>
          <cell r="IV9" t="str">
            <v/>
          </cell>
          <cell r="IW9">
            <v>25</v>
          </cell>
          <cell r="IX9" t="str">
            <v>Oui</v>
          </cell>
          <cell r="IY9" t="str">
            <v>Oui</v>
          </cell>
          <cell r="IZ9" t="str">
            <v>100.0</v>
          </cell>
          <cell r="JA9" t="str">
            <v/>
          </cell>
          <cell r="JB9" t="str">
            <v/>
          </cell>
          <cell r="JC9">
            <v>100</v>
          </cell>
          <cell r="JD9" t="str">
            <v>Oui</v>
          </cell>
          <cell r="JE9" t="str">
            <v>Oui</v>
          </cell>
          <cell r="JF9" t="str">
            <v>50.0</v>
          </cell>
          <cell r="JG9" t="str">
            <v/>
          </cell>
          <cell r="JH9" t="str">
            <v/>
          </cell>
          <cell r="JI9">
            <v>50</v>
          </cell>
          <cell r="JJ9" t="str">
            <v>Oui</v>
          </cell>
          <cell r="JK9" t="str">
            <v>Oui</v>
          </cell>
          <cell r="JL9" t="str">
            <v>75.0</v>
          </cell>
          <cell r="JM9" t="str">
            <v/>
          </cell>
          <cell r="JN9" t="str">
            <v/>
          </cell>
          <cell r="JO9">
            <v>75</v>
          </cell>
          <cell r="JP9" t="str">
            <v>Oui</v>
          </cell>
          <cell r="JQ9" t="str">
            <v>Oui</v>
          </cell>
          <cell r="JR9">
            <v>10</v>
          </cell>
          <cell r="JS9" t="str">
            <v/>
          </cell>
          <cell r="JT9" t="str">
            <v/>
          </cell>
          <cell r="JU9" t="str">
            <v/>
          </cell>
          <cell r="JV9" t="str">
            <v/>
          </cell>
          <cell r="JW9" t="str">
            <v/>
          </cell>
          <cell r="JX9" t="str">
            <v/>
          </cell>
          <cell r="JZ9" t="str">
            <v/>
          </cell>
          <cell r="KA9" t="str">
            <v/>
          </cell>
          <cell r="KB9">
            <v>10</v>
          </cell>
          <cell r="KC9" t="str">
            <v>Non</v>
          </cell>
          <cell r="KD9" t="str">
            <v>Oui</v>
          </cell>
          <cell r="KE9" t="str">
            <v>100.0</v>
          </cell>
          <cell r="KF9" t="str">
            <v/>
          </cell>
          <cell r="KG9" t="str">
            <v/>
          </cell>
          <cell r="KH9" t="str">
            <v/>
          </cell>
          <cell r="KI9" t="str">
            <v/>
          </cell>
          <cell r="KJ9" t="str">
            <v/>
          </cell>
          <cell r="KK9" t="str">
            <v/>
          </cell>
          <cell r="KL9" t="str">
            <v/>
          </cell>
          <cell r="KM9" t="str">
            <v/>
          </cell>
          <cell r="KN9">
            <v>100</v>
          </cell>
          <cell r="KO9" t="str">
            <v>Oui</v>
          </cell>
          <cell r="KP9" t="str">
            <v>Oui</v>
          </cell>
          <cell r="KQ9" t="str">
            <v>50.0</v>
          </cell>
          <cell r="KR9" t="str">
            <v/>
          </cell>
          <cell r="KS9" t="str">
            <v/>
          </cell>
          <cell r="KT9">
            <v>50</v>
          </cell>
          <cell r="KU9" t="str">
            <v>Oui</v>
          </cell>
          <cell r="KV9" t="str">
            <v>Oui</v>
          </cell>
          <cell r="KW9" t="str">
            <v>Changement du taux de change de la Gourde</v>
          </cell>
          <cell r="KX9" t="str">
            <v>1</v>
          </cell>
          <cell r="KY9" t="str">
            <v>0</v>
          </cell>
          <cell r="KZ9" t="str">
            <v>0</v>
          </cell>
          <cell r="LA9" t="str">
            <v>0</v>
          </cell>
          <cell r="LB9" t="str">
            <v>0</v>
          </cell>
          <cell r="LC9" t="str">
            <v>0</v>
          </cell>
          <cell r="LD9" t="str">
            <v>0</v>
          </cell>
          <cell r="LE9" t="str">
            <v>0</v>
          </cell>
          <cell r="LF9" t="str">
            <v>0</v>
          </cell>
          <cell r="LG9" t="str">
            <v>0</v>
          </cell>
          <cell r="LH9" t="str">
            <v>0</v>
          </cell>
          <cell r="LI9" t="str">
            <v>0</v>
          </cell>
          <cell r="LJ9" t="str">
            <v>0</v>
          </cell>
          <cell r="LK9" t="str">
            <v>0</v>
          </cell>
          <cell r="LL9" t="str">
            <v>0</v>
          </cell>
          <cell r="LM9" t="str">
            <v>0</v>
          </cell>
          <cell r="LN9" t="str">
            <v/>
          </cell>
          <cell r="LO9" t="str">
            <v>Savon lessive Brosse à dent Dentifrice Papier toilette Savon pour se laver</v>
          </cell>
          <cell r="LP9" t="str">
            <v>1</v>
          </cell>
          <cell r="LQ9" t="str">
            <v>1</v>
          </cell>
          <cell r="LR9" t="str">
            <v>1</v>
          </cell>
          <cell r="LS9" t="str">
            <v>1</v>
          </cell>
          <cell r="LT9" t="str">
            <v>0</v>
          </cell>
          <cell r="LU9" t="str">
            <v>0</v>
          </cell>
          <cell r="LV9" t="str">
            <v>0</v>
          </cell>
          <cell r="LW9" t="str">
            <v>1</v>
          </cell>
          <cell r="LX9" t="str">
            <v>0</v>
          </cell>
          <cell r="LY9" t="str">
            <v>Oui</v>
          </cell>
          <cell r="LZ9" t="str">
            <v>Sud</v>
          </cell>
          <cell r="MA9" t="str">
            <v>Les Cayes</v>
          </cell>
          <cell r="MB9" t="str">
            <v>Non</v>
          </cell>
          <cell r="MC9" t="str">
            <v>Oui</v>
          </cell>
          <cell r="MD9" t="str">
            <v/>
          </cell>
          <cell r="ME9" t="str">
            <v/>
          </cell>
          <cell r="MF9" t="str">
            <v/>
          </cell>
          <cell r="MG9" t="str">
            <v/>
          </cell>
          <cell r="MH9" t="str">
            <v/>
          </cell>
          <cell r="MI9" t="str">
            <v>Rien à signaler</v>
          </cell>
          <cell r="MJ9" t="str">
            <v/>
          </cell>
          <cell r="MK9">
            <v>139741627</v>
          </cell>
          <cell r="ML9" t="str">
            <v>fc0084d1-9736-4a42-9077-c589b3ed07dd</v>
          </cell>
          <cell r="MM9" t="str">
            <v>2020-11-23T17:13:27</v>
          </cell>
          <cell r="MN9" t="str">
            <v/>
          </cell>
          <cell r="MO9">
            <v>52</v>
          </cell>
        </row>
        <row r="10">
          <cell r="A10" t="str">
            <v>73aefd62-7765-404f-a216-fba244e2b27a</v>
          </cell>
          <cell r="B10" t="str">
            <v>Les Cayes, Sud</v>
          </cell>
          <cell r="C10" t="str">
            <v>WFP sud_8132</v>
          </cell>
          <cell r="D10" t="str">
            <v>2020-11-25T14:45:36.890-05:00</v>
          </cell>
          <cell r="E10" t="str">
            <v>2020-11-25T17:47:27.250-05:00</v>
          </cell>
          <cell r="F10" t="str">
            <v>2020-11-25 14:45</v>
          </cell>
          <cell r="G10" t="str">
            <v>2020-11-25 17:47</v>
          </cell>
          <cell r="H10">
            <v>0.12638888888614019</v>
          </cell>
          <cell r="I10">
            <v>13</v>
          </cell>
          <cell r="J10" t="str">
            <v>2020-11-25</v>
          </cell>
          <cell r="K10" t="str">
            <v>icsm_haiti</v>
          </cell>
          <cell r="L10" t="str">
            <v/>
          </cell>
          <cell r="M10" t="str">
            <v/>
          </cell>
          <cell r="N10" t="str">
            <v>2020-11-25</v>
          </cell>
          <cell r="O10" t="str">
            <v>WFP</v>
          </cell>
          <cell r="P10" t="str">
            <v/>
          </cell>
          <cell r="Q10" t="str">
            <v>wfp</v>
          </cell>
          <cell r="R10" t="str">
            <v>WFP</v>
          </cell>
          <cell r="S10" t="str">
            <v>WFP</v>
          </cell>
          <cell r="T10" t="str">
            <v>sud_8132</v>
          </cell>
          <cell r="U10" t="str">
            <v/>
          </cell>
          <cell r="V10" t="str">
            <v>Sud</v>
          </cell>
          <cell r="W10" t="str">
            <v>Les Cayes</v>
          </cell>
          <cell r="X10" t="str">
            <v>HT0711</v>
          </cell>
          <cell r="Y10" t="str">
            <v>Les Cayes</v>
          </cell>
          <cell r="Z10" t="str">
            <v>Les Cayes</v>
          </cell>
          <cell r="AA10" t="str">
            <v>TBD- Les Cayes</v>
          </cell>
          <cell r="AB10" t="str">
            <v/>
          </cell>
          <cell r="AC10" t="str">
            <v>lescayes</v>
          </cell>
          <cell r="AD10" t="str">
            <v>TBD- Les Cayes</v>
          </cell>
          <cell r="AE10" t="str">
            <v>Marché des Cayes</v>
          </cell>
          <cell r="AF10" t="str">
            <v>Oui</v>
          </cell>
          <cell r="AG10" t="str">
            <v/>
          </cell>
          <cell r="AH10" t="str">
            <v>Oui</v>
          </cell>
          <cell r="AI10" t="str">
            <v/>
          </cell>
          <cell r="AJ10" t="str">
            <v>Rose Guerlande</v>
          </cell>
          <cell r="AK10"/>
          <cell r="AL10" t="str">
            <v>Nourriture Produits d'hygiène, eau ou assainissement</v>
          </cell>
          <cell r="AM10" t="str">
            <v>1</v>
          </cell>
          <cell r="AN10" t="str">
            <v>1</v>
          </cell>
          <cell r="AO10" t="str">
            <v>0</v>
          </cell>
          <cell r="AP10" t="str">
            <v>0</v>
          </cell>
          <cell r="AQ10" t="str">
            <v>0</v>
          </cell>
          <cell r="AR10" t="str">
            <v>nourriture</v>
          </cell>
          <cell r="AS10" t="str">
            <v>Nourriture</v>
          </cell>
          <cell r="AT10" t="str">
            <v>En espèces (Gourde)</v>
          </cell>
          <cell r="AU10" t="str">
            <v>1</v>
          </cell>
          <cell r="AV10" t="str">
            <v>0</v>
          </cell>
          <cell r="AW10" t="str">
            <v>0</v>
          </cell>
          <cell r="AX10" t="str">
            <v>0</v>
          </cell>
          <cell r="AY10" t="str">
            <v>0</v>
          </cell>
          <cell r="AZ10" t="str">
            <v>0</v>
          </cell>
          <cell r="BA10" t="str">
            <v>0</v>
          </cell>
          <cell r="BB10" t="str">
            <v/>
          </cell>
          <cell r="BC10" t="str">
            <v>Non, il n'y a pas eu de variation</v>
          </cell>
          <cell r="BD10" t="str">
            <v>Moins de 30</v>
          </cell>
          <cell r="BE10" t="str">
            <v>Farine de blé (blanche) Riz Maïs Sucre Haricot noir Haricot rouge Huile végétale</v>
          </cell>
          <cell r="BF10">
            <v>1</v>
          </cell>
          <cell r="BG10">
            <v>1</v>
          </cell>
          <cell r="BH10">
            <v>1</v>
          </cell>
          <cell r="BI10">
            <v>1</v>
          </cell>
          <cell r="BJ10">
            <v>1</v>
          </cell>
          <cell r="BK10">
            <v>1</v>
          </cell>
          <cell r="BL10">
            <v>1</v>
          </cell>
          <cell r="BM10">
            <v>0</v>
          </cell>
          <cell r="BN10" t="str">
            <v>Non</v>
          </cell>
          <cell r="BO10"/>
          <cell r="BP10" t="str">
            <v/>
          </cell>
          <cell r="BQ10" t="str">
            <v>Autre</v>
          </cell>
          <cell r="BR10" t="str">
            <v>Verre</v>
          </cell>
          <cell r="BS10" t="str">
            <v>autre</v>
          </cell>
          <cell r="BT10" t="str">
            <v>Autre</v>
          </cell>
          <cell r="BU10"/>
          <cell r="BV10"/>
          <cell r="BW10"/>
          <cell r="BX10"/>
          <cell r="BY10"/>
          <cell r="BZ10" t="str">
            <v>Non</v>
          </cell>
          <cell r="CA10" t="str">
            <v>Oui</v>
          </cell>
          <cell r="CB10" t="str">
            <v>100.0</v>
          </cell>
          <cell r="CC10">
            <v>100</v>
          </cell>
          <cell r="CD10" t="str">
            <v>Non</v>
          </cell>
          <cell r="CE10" t="str">
            <v/>
          </cell>
          <cell r="CF10" t="str">
            <v/>
          </cell>
          <cell r="CG10" t="str">
            <v/>
          </cell>
          <cell r="CH10" t="str">
            <v/>
          </cell>
          <cell r="CI10" t="str">
            <v>Non</v>
          </cell>
          <cell r="CJ10" t="str">
            <v/>
          </cell>
          <cell r="CK10" t="str">
            <v/>
          </cell>
          <cell r="CL10" t="str">
            <v>Autre</v>
          </cell>
          <cell r="CM10" t="str">
            <v>Verre</v>
          </cell>
          <cell r="CN10" t="str">
            <v>autre</v>
          </cell>
          <cell r="CO10" t="str">
            <v>Autre</v>
          </cell>
          <cell r="CP10"/>
          <cell r="CQ10"/>
          <cell r="CR10"/>
          <cell r="CS10"/>
          <cell r="CT10"/>
          <cell r="CU10" t="str">
            <v>Oui</v>
          </cell>
          <cell r="CV10" t="str">
            <v>Oui</v>
          </cell>
          <cell r="CW10" t="str">
            <v>200.0</v>
          </cell>
          <cell r="CX10" t="str">
            <v>Non</v>
          </cell>
          <cell r="CY10" t="str">
            <v/>
          </cell>
          <cell r="CZ10" t="str">
            <v/>
          </cell>
          <cell r="DA10" t="str">
            <v/>
          </cell>
          <cell r="DB10" t="str">
            <v/>
          </cell>
          <cell r="DC10" t="str">
            <v>Non</v>
          </cell>
          <cell r="DD10" t="str">
            <v/>
          </cell>
          <cell r="DE10" t="str">
            <v/>
          </cell>
          <cell r="DF10" t="str">
            <v>Autre</v>
          </cell>
          <cell r="DG10" t="str">
            <v>Verre</v>
          </cell>
          <cell r="DH10" t="str">
            <v>autre</v>
          </cell>
          <cell r="DI10" t="str">
            <v>Autre</v>
          </cell>
          <cell r="DJ10"/>
          <cell r="DK10"/>
          <cell r="DL10"/>
          <cell r="DM10"/>
          <cell r="DN10"/>
          <cell r="DO10" t="str">
            <v>Oui</v>
          </cell>
          <cell r="DP10" t="str">
            <v>Oui</v>
          </cell>
          <cell r="DQ10" t="str">
            <v>150.0</v>
          </cell>
          <cell r="DR10" t="str">
            <v>Non</v>
          </cell>
          <cell r="DS10" t="str">
            <v/>
          </cell>
          <cell r="DT10" t="str">
            <v/>
          </cell>
          <cell r="DU10" t="str">
            <v/>
          </cell>
          <cell r="DV10" t="str">
            <v/>
          </cell>
          <cell r="DW10" t="str">
            <v>Non</v>
          </cell>
          <cell r="DX10" t="str">
            <v/>
          </cell>
          <cell r="DY10" t="str">
            <v/>
          </cell>
          <cell r="DZ10" t="str">
            <v>Autre</v>
          </cell>
          <cell r="EA10" t="str">
            <v>Verre</v>
          </cell>
          <cell r="EB10" t="str">
            <v>autre</v>
          </cell>
          <cell r="EC10" t="str">
            <v>Autre</v>
          </cell>
          <cell r="ED10"/>
          <cell r="EE10"/>
          <cell r="EF10"/>
          <cell r="EG10"/>
          <cell r="EH10"/>
          <cell r="EI10" t="str">
            <v>Oui</v>
          </cell>
          <cell r="EJ10" t="str">
            <v>Oui</v>
          </cell>
          <cell r="EK10" t="str">
            <v>200.0</v>
          </cell>
          <cell r="EL10" t="str">
            <v>Non</v>
          </cell>
          <cell r="EM10" t="str">
            <v/>
          </cell>
          <cell r="EN10" t="str">
            <v/>
          </cell>
          <cell r="EO10" t="str">
            <v/>
          </cell>
          <cell r="EP10" t="str">
            <v/>
          </cell>
          <cell r="EQ10" t="str">
            <v>Non</v>
          </cell>
          <cell r="ER10" t="str">
            <v/>
          </cell>
          <cell r="ES10" t="str">
            <v/>
          </cell>
          <cell r="ET10" t="str">
            <v>Autre</v>
          </cell>
          <cell r="EU10" t="str">
            <v>Verre</v>
          </cell>
          <cell r="EV10" t="str">
            <v>autre</v>
          </cell>
          <cell r="EW10" t="str">
            <v>Autre</v>
          </cell>
          <cell r="EX10"/>
          <cell r="EY10"/>
          <cell r="EZ10"/>
          <cell r="FA10"/>
          <cell r="FB10"/>
          <cell r="FC10" t="str">
            <v>Non</v>
          </cell>
          <cell r="FD10" t="str">
            <v>Oui</v>
          </cell>
          <cell r="FE10" t="str">
            <v>500.0</v>
          </cell>
          <cell r="FF10"/>
          <cell r="FG10" t="str">
            <v>Non</v>
          </cell>
          <cell r="FH10" t="str">
            <v/>
          </cell>
          <cell r="FI10" t="str">
            <v/>
          </cell>
          <cell r="FJ10" t="str">
            <v/>
          </cell>
          <cell r="FK10" t="str">
            <v/>
          </cell>
          <cell r="FL10" t="str">
            <v>Non</v>
          </cell>
          <cell r="FM10" t="str">
            <v/>
          </cell>
          <cell r="FN10" t="str">
            <v/>
          </cell>
          <cell r="FO10" t="str">
            <v>Autre</v>
          </cell>
          <cell r="FP10" t="str">
            <v>Verre</v>
          </cell>
          <cell r="FQ10" t="str">
            <v>autre</v>
          </cell>
          <cell r="FR10" t="str">
            <v>Autre</v>
          </cell>
          <cell r="FS10"/>
          <cell r="FT10"/>
          <cell r="FU10"/>
          <cell r="FV10"/>
          <cell r="FW10"/>
          <cell r="FX10" t="str">
            <v>Oui</v>
          </cell>
          <cell r="FY10" t="str">
            <v>Oui</v>
          </cell>
          <cell r="FZ10" t="str">
            <v>650.0</v>
          </cell>
          <cell r="GA10"/>
          <cell r="GB10" t="str">
            <v>Non</v>
          </cell>
          <cell r="GC10" t="str">
            <v/>
          </cell>
          <cell r="GD10" t="str">
            <v/>
          </cell>
          <cell r="GE10" t="str">
            <v/>
          </cell>
          <cell r="GF10" t="str">
            <v/>
          </cell>
          <cell r="GG10" t="str">
            <v>Oui</v>
          </cell>
          <cell r="GH10" t="str">
            <v>500.0</v>
          </cell>
          <cell r="GI10" t="str">
            <v/>
          </cell>
          <cell r="GJ10" t="str">
            <v/>
          </cell>
          <cell r="GK10" t="str">
            <v/>
          </cell>
          <cell r="GL10" t="str">
            <v/>
          </cell>
          <cell r="GM10" t="str">
            <v/>
          </cell>
          <cell r="GN10" t="str">
            <v/>
          </cell>
          <cell r="GO10" t="str">
            <v/>
          </cell>
          <cell r="GP10" t="str">
            <v/>
          </cell>
          <cell r="GQ10">
            <v>500</v>
          </cell>
          <cell r="GR10" t="str">
            <v>Non</v>
          </cell>
          <cell r="GS10" t="str">
            <v>Non</v>
          </cell>
          <cell r="GT10" t="str">
            <v/>
          </cell>
          <cell r="GU10" t="str">
            <v/>
          </cell>
          <cell r="GV10" t="str">
            <v/>
          </cell>
          <cell r="GW10" t="str">
            <v/>
          </cell>
          <cell r="GX10" t="str">
            <v/>
          </cell>
          <cell r="GY10" t="str">
            <v/>
          </cell>
          <cell r="GZ10" t="str">
            <v/>
          </cell>
          <cell r="HA10" t="str">
            <v/>
          </cell>
          <cell r="HB10" t="str">
            <v/>
          </cell>
          <cell r="HC10" t="str">
            <v/>
          </cell>
          <cell r="HD10" t="str">
            <v/>
          </cell>
          <cell r="HE10" t="str">
            <v/>
          </cell>
          <cell r="HF10" t="str">
            <v/>
          </cell>
          <cell r="HG10" t="str">
            <v/>
          </cell>
          <cell r="HH10" t="str">
            <v/>
          </cell>
          <cell r="HI10" t="str">
            <v/>
          </cell>
          <cell r="HJ10" t="str">
            <v/>
          </cell>
          <cell r="HK10" t="str">
            <v/>
          </cell>
          <cell r="HL10" t="str">
            <v/>
          </cell>
          <cell r="HM10" t="str">
            <v/>
          </cell>
          <cell r="HN10" t="str">
            <v/>
          </cell>
          <cell r="HO10" t="str">
            <v/>
          </cell>
          <cell r="HP10" t="str">
            <v/>
          </cell>
          <cell r="HQ10" t="str">
            <v/>
          </cell>
          <cell r="HR10" t="str">
            <v/>
          </cell>
          <cell r="HS10" t="str">
            <v/>
          </cell>
          <cell r="HT10" t="str">
            <v/>
          </cell>
          <cell r="HU10" t="str">
            <v/>
          </cell>
          <cell r="HV10" t="str">
            <v>Oui</v>
          </cell>
          <cell r="HW10" t="str">
            <v>Sud</v>
          </cell>
          <cell r="HX10" t="str">
            <v>Les Cayes</v>
          </cell>
          <cell r="HY10" t="str">
            <v>Oui</v>
          </cell>
          <cell r="HZ10" t="str">
            <v>Non</v>
          </cell>
          <cell r="IA10" t="str">
            <v>Oui</v>
          </cell>
          <cell r="IB10" t="str">
            <v/>
          </cell>
          <cell r="IC10" t="str">
            <v>Savon lessive Brosse à dent Dentifrice Papier toilette Serviettes hygiéniques Savon pour se laver</v>
          </cell>
          <cell r="ID10">
            <v>1</v>
          </cell>
          <cell r="IE10">
            <v>1</v>
          </cell>
          <cell r="IF10">
            <v>1</v>
          </cell>
          <cell r="IG10">
            <v>1</v>
          </cell>
          <cell r="IH10">
            <v>1</v>
          </cell>
          <cell r="II10">
            <v>0</v>
          </cell>
          <cell r="IJ10">
            <v>0</v>
          </cell>
          <cell r="IK10">
            <v>1</v>
          </cell>
          <cell r="IL10">
            <v>0</v>
          </cell>
          <cell r="IM10" t="str">
            <v>Oui</v>
          </cell>
          <cell r="IN10" t="str">
            <v>20.0</v>
          </cell>
          <cell r="IO10" t="str">
            <v/>
          </cell>
          <cell r="IP10" t="str">
            <v/>
          </cell>
          <cell r="IQ10">
            <v>20</v>
          </cell>
          <cell r="IR10" t="str">
            <v>Non</v>
          </cell>
          <cell r="IS10" t="str">
            <v>Oui</v>
          </cell>
          <cell r="IT10">
            <v>25</v>
          </cell>
          <cell r="IU10" t="str">
            <v/>
          </cell>
          <cell r="IV10" t="str">
            <v/>
          </cell>
          <cell r="IW10">
            <v>25</v>
          </cell>
          <cell r="IX10" t="str">
            <v>Oui</v>
          </cell>
          <cell r="IY10" t="str">
            <v>Oui</v>
          </cell>
          <cell r="IZ10" t="str">
            <v>125.0</v>
          </cell>
          <cell r="JA10" t="str">
            <v/>
          </cell>
          <cell r="JB10" t="str">
            <v/>
          </cell>
          <cell r="JC10">
            <v>125</v>
          </cell>
          <cell r="JD10" t="str">
            <v>Oui</v>
          </cell>
          <cell r="JE10" t="str">
            <v>Oui</v>
          </cell>
          <cell r="JF10">
            <v>15</v>
          </cell>
          <cell r="JG10" t="str">
            <v/>
          </cell>
          <cell r="JH10" t="str">
            <v/>
          </cell>
          <cell r="JI10">
            <v>15</v>
          </cell>
          <cell r="JJ10" t="str">
            <v>Non</v>
          </cell>
          <cell r="JK10" t="str">
            <v>Oui</v>
          </cell>
          <cell r="JL10" t="str">
            <v>75.0</v>
          </cell>
          <cell r="JM10" t="str">
            <v/>
          </cell>
          <cell r="JN10" t="str">
            <v/>
          </cell>
          <cell r="JO10">
            <v>75</v>
          </cell>
          <cell r="JP10" t="str">
            <v>Non</v>
          </cell>
          <cell r="JQ10" t="str">
            <v/>
          </cell>
          <cell r="JR10" t="str">
            <v/>
          </cell>
          <cell r="JS10" t="str">
            <v/>
          </cell>
          <cell r="JT10" t="str">
            <v/>
          </cell>
          <cell r="JU10" t="str">
            <v/>
          </cell>
          <cell r="JV10" t="str">
            <v/>
          </cell>
          <cell r="JW10" t="str">
            <v/>
          </cell>
          <cell r="JX10" t="str">
            <v/>
          </cell>
          <cell r="JZ10" t="str">
            <v/>
          </cell>
          <cell r="KA10" t="str">
            <v/>
          </cell>
          <cell r="KC10" t="str">
            <v/>
          </cell>
          <cell r="KD10" t="str">
            <v/>
          </cell>
          <cell r="KE10" t="str">
            <v/>
          </cell>
          <cell r="KF10" t="str">
            <v/>
          </cell>
          <cell r="KG10" t="str">
            <v/>
          </cell>
          <cell r="KH10" t="str">
            <v/>
          </cell>
          <cell r="KI10" t="str">
            <v/>
          </cell>
          <cell r="KJ10" t="str">
            <v/>
          </cell>
          <cell r="KK10" t="str">
            <v/>
          </cell>
          <cell r="KL10" t="str">
            <v/>
          </cell>
          <cell r="KM10" t="str">
            <v/>
          </cell>
          <cell r="KO10" t="str">
            <v/>
          </cell>
          <cell r="KP10" t="str">
            <v>Oui</v>
          </cell>
          <cell r="KQ10" t="str">
            <v>50.0</v>
          </cell>
          <cell r="KR10" t="str">
            <v/>
          </cell>
          <cell r="KS10" t="str">
            <v/>
          </cell>
          <cell r="KT10">
            <v>50</v>
          </cell>
          <cell r="KU10" t="str">
            <v>Non</v>
          </cell>
          <cell r="KV10" t="str">
            <v>Non</v>
          </cell>
          <cell r="KW10" t="str">
            <v/>
          </cell>
          <cell r="KX10" t="str">
            <v/>
          </cell>
          <cell r="KY10" t="str">
            <v/>
          </cell>
          <cell r="KZ10" t="str">
            <v/>
          </cell>
          <cell r="LA10" t="str">
            <v/>
          </cell>
          <cell r="LB10" t="str">
            <v/>
          </cell>
          <cell r="LC10" t="str">
            <v/>
          </cell>
          <cell r="LD10" t="str">
            <v/>
          </cell>
          <cell r="LE10" t="str">
            <v/>
          </cell>
          <cell r="LF10" t="str">
            <v/>
          </cell>
          <cell r="LG10" t="str">
            <v/>
          </cell>
          <cell r="LH10" t="str">
            <v/>
          </cell>
          <cell r="LI10" t="str">
            <v/>
          </cell>
          <cell r="LJ10" t="str">
            <v/>
          </cell>
          <cell r="LK10" t="str">
            <v/>
          </cell>
          <cell r="LL10" t="str">
            <v/>
          </cell>
          <cell r="LM10" t="str">
            <v/>
          </cell>
          <cell r="LN10" t="str">
            <v/>
          </cell>
          <cell r="LO10" t="str">
            <v/>
          </cell>
          <cell r="LP10" t="str">
            <v/>
          </cell>
          <cell r="LQ10" t="str">
            <v/>
          </cell>
          <cell r="LR10" t="str">
            <v/>
          </cell>
          <cell r="LS10" t="str">
            <v/>
          </cell>
          <cell r="LT10" t="str">
            <v/>
          </cell>
          <cell r="LU10" t="str">
            <v/>
          </cell>
          <cell r="LV10" t="str">
            <v/>
          </cell>
          <cell r="LW10" t="str">
            <v/>
          </cell>
          <cell r="LX10" t="str">
            <v/>
          </cell>
          <cell r="LY10" t="str">
            <v>Oui</v>
          </cell>
          <cell r="LZ10" t="str">
            <v>Ouest</v>
          </cell>
          <cell r="MA10" t="str">
            <v>Port-au-Prince</v>
          </cell>
          <cell r="MB10" t="str">
            <v>Oui</v>
          </cell>
          <cell r="MC10" t="str">
            <v>Oui</v>
          </cell>
          <cell r="MD10" t="str">
            <v/>
          </cell>
          <cell r="ME10" t="str">
            <v/>
          </cell>
          <cell r="MF10" t="str">
            <v/>
          </cell>
          <cell r="MG10" t="str">
            <v/>
          </cell>
          <cell r="MH10" t="str">
            <v/>
          </cell>
          <cell r="MI10" t="str">
            <v/>
          </cell>
          <cell r="MJ10" t="str">
            <v/>
          </cell>
          <cell r="MK10">
            <v>140393388</v>
          </cell>
          <cell r="ML10" t="str">
            <v>73aefd62-7765-404f-a216-fba244e2b27a</v>
          </cell>
          <cell r="MM10" t="str">
            <v>2020-11-26T00:59:49</v>
          </cell>
          <cell r="MN10" t="str">
            <v/>
          </cell>
          <cell r="MO10">
            <v>91</v>
          </cell>
        </row>
        <row r="11">
          <cell r="A11" t="str">
            <v>d359b554-05b2-4687-9e5b-25bb2b7fd827</v>
          </cell>
          <cell r="B11" t="str">
            <v>Chamsolme, Nord-Ouest</v>
          </cell>
          <cell r="C11" t="str">
            <v>ACF Code enquêteur 4</v>
          </cell>
          <cell r="D11" t="str">
            <v>2020-11-24T14:10:04.580-05:00</v>
          </cell>
          <cell r="E11" t="str">
            <v>2020-11-25T09:34:20.070-05:00</v>
          </cell>
          <cell r="F11" t="str">
            <v>2020-11-24 14:10</v>
          </cell>
          <cell r="G11" t="str">
            <v>2020-11-25 09:34</v>
          </cell>
          <cell r="H11">
            <v>0.8083333333270275</v>
          </cell>
          <cell r="I11">
            <v>6</v>
          </cell>
          <cell r="J11" t="str">
            <v>2020-11-24</v>
          </cell>
          <cell r="K11" t="str">
            <v>icsm_haiti</v>
          </cell>
          <cell r="L11" t="str">
            <v/>
          </cell>
          <cell r="M11" t="str">
            <v>1</v>
          </cell>
          <cell r="N11" t="str">
            <v>2020-11-25</v>
          </cell>
          <cell r="O11" t="str">
            <v>ACF</v>
          </cell>
          <cell r="P11" t="str">
            <v/>
          </cell>
          <cell r="Q11" t="str">
            <v>acf</v>
          </cell>
          <cell r="R11" t="str">
            <v>ACF</v>
          </cell>
          <cell r="S11" t="str">
            <v>ACF</v>
          </cell>
          <cell r="T11" t="str">
            <v>Code enquêteur 4</v>
          </cell>
          <cell r="U11" t="str">
            <v/>
          </cell>
          <cell r="V11" t="str">
            <v>Nord-Ouest</v>
          </cell>
          <cell r="W11" t="str">
            <v>Chamsolme</v>
          </cell>
          <cell r="X11" t="str">
            <v>HT0914</v>
          </cell>
          <cell r="Y11" t="str">
            <v>Chamsolme</v>
          </cell>
          <cell r="Z11" t="str">
            <v>Chamsolme</v>
          </cell>
          <cell r="AA11" t="str">
            <v>Marché Erla Jean Francois</v>
          </cell>
          <cell r="AB11" t="str">
            <v/>
          </cell>
          <cell r="AC11" t="str">
            <v>erla_jean_f</v>
          </cell>
          <cell r="AD11" t="str">
            <v>Marché Erla Jean Francois</v>
          </cell>
          <cell r="AE11" t="str">
            <v>Marché Erla Jean Francois</v>
          </cell>
          <cell r="AF11" t="str">
            <v>Oui</v>
          </cell>
          <cell r="AG11" t="str">
            <v/>
          </cell>
          <cell r="AH11" t="str">
            <v>Oui</v>
          </cell>
          <cell r="AI11" t="str">
            <v/>
          </cell>
          <cell r="AJ11" t="str">
            <v>Mant Vieille</v>
          </cell>
          <cell r="AK11" t="str">
            <v>0</v>
          </cell>
          <cell r="AL11" t="str">
            <v>Produits d'hygiène, eau ou assainissement</v>
          </cell>
          <cell r="AM11" t="str">
            <v>0</v>
          </cell>
          <cell r="AN11" t="str">
            <v>1</v>
          </cell>
          <cell r="AO11" t="str">
            <v>0</v>
          </cell>
          <cell r="AP11" t="str">
            <v>0</v>
          </cell>
          <cell r="AQ11" t="str">
            <v>0</v>
          </cell>
          <cell r="AR11" t="str">
            <v>wash</v>
          </cell>
          <cell r="AS11" t="str">
            <v>Produits d'hygiène, eau ou assainissement</v>
          </cell>
          <cell r="AT11" t="str">
            <v>En espèces (Gourde)</v>
          </cell>
          <cell r="AU11" t="str">
            <v>1</v>
          </cell>
          <cell r="AV11" t="str">
            <v>0</v>
          </cell>
          <cell r="AW11" t="str">
            <v>0</v>
          </cell>
          <cell r="AX11" t="str">
            <v>0</v>
          </cell>
          <cell r="AY11" t="str">
            <v>0</v>
          </cell>
          <cell r="AZ11" t="str">
            <v>0</v>
          </cell>
          <cell r="BA11" t="str">
            <v>0</v>
          </cell>
          <cell r="BB11" t="str">
            <v/>
          </cell>
          <cell r="BC11" t="str">
            <v>Oui, il y a moins de commerçants par rapport au mois passé</v>
          </cell>
          <cell r="BD11" t="str">
            <v>Moins de 30</v>
          </cell>
          <cell r="BE11" t="str">
            <v/>
          </cell>
          <cell r="BF11" t="str">
            <v/>
          </cell>
          <cell r="BG11" t="str">
            <v/>
          </cell>
          <cell r="BH11" t="str">
            <v/>
          </cell>
          <cell r="BI11" t="str">
            <v/>
          </cell>
          <cell r="BJ11" t="str">
            <v/>
          </cell>
          <cell r="BK11" t="str">
            <v/>
          </cell>
          <cell r="BL11" t="str">
            <v/>
          </cell>
          <cell r="BM11" t="str">
            <v/>
          </cell>
          <cell r="BN11" t="str">
            <v/>
          </cell>
          <cell r="BO11" t="str">
            <v/>
          </cell>
          <cell r="BP11" t="str">
            <v/>
          </cell>
          <cell r="BQ11" t="str">
            <v/>
          </cell>
          <cell r="BR11" t="str">
            <v/>
          </cell>
          <cell r="BS11" t="str">
            <v/>
          </cell>
          <cell r="BT11" t="str">
            <v/>
          </cell>
          <cell r="BU11" t="str">
            <v/>
          </cell>
          <cell r="BV11"/>
          <cell r="BW11" t="str">
            <v/>
          </cell>
          <cell r="BX11" t="str">
            <v/>
          </cell>
          <cell r="BY11"/>
          <cell r="BZ11" t="str">
            <v/>
          </cell>
          <cell r="CA11" t="str">
            <v/>
          </cell>
          <cell r="CB11" t="str">
            <v/>
          </cell>
          <cell r="CC11"/>
          <cell r="CD11" t="str">
            <v/>
          </cell>
          <cell r="CE11" t="str">
            <v/>
          </cell>
          <cell r="CF11" t="str">
            <v/>
          </cell>
          <cell r="CG11" t="str">
            <v/>
          </cell>
          <cell r="CH11" t="str">
            <v/>
          </cell>
          <cell r="CI11" t="str">
            <v/>
          </cell>
          <cell r="CJ11" t="str">
            <v/>
          </cell>
          <cell r="CK11" t="str">
            <v/>
          </cell>
          <cell r="CL11" t="str">
            <v/>
          </cell>
          <cell r="CM11" t="str">
            <v/>
          </cell>
          <cell r="CN11" t="str">
            <v/>
          </cell>
          <cell r="CO11" t="str">
            <v/>
          </cell>
          <cell r="CP11" t="str">
            <v/>
          </cell>
          <cell r="CQ11"/>
          <cell r="CR11" t="str">
            <v/>
          </cell>
          <cell r="CS11" t="str">
            <v/>
          </cell>
          <cell r="CT11"/>
          <cell r="CU11" t="str">
            <v/>
          </cell>
          <cell r="CV11" t="str">
            <v/>
          </cell>
          <cell r="CW11" t="str">
            <v/>
          </cell>
          <cell r="CX11" t="str">
            <v/>
          </cell>
          <cell r="CY11" t="str">
            <v/>
          </cell>
          <cell r="CZ11" t="str">
            <v/>
          </cell>
          <cell r="DA11" t="str">
            <v/>
          </cell>
          <cell r="DB11" t="str">
            <v/>
          </cell>
          <cell r="DC11" t="str">
            <v/>
          </cell>
          <cell r="DD11" t="str">
            <v/>
          </cell>
          <cell r="DE11" t="str">
            <v/>
          </cell>
          <cell r="DF11" t="str">
            <v/>
          </cell>
          <cell r="DG11" t="str">
            <v/>
          </cell>
          <cell r="DH11" t="str">
            <v/>
          </cell>
          <cell r="DI11" t="str">
            <v/>
          </cell>
          <cell r="DJ11" t="str">
            <v/>
          </cell>
          <cell r="DK11"/>
          <cell r="DL11" t="str">
            <v/>
          </cell>
          <cell r="DM11" t="str">
            <v/>
          </cell>
          <cell r="DN11"/>
          <cell r="DO11" t="str">
            <v/>
          </cell>
          <cell r="DP11" t="str">
            <v/>
          </cell>
          <cell r="DQ11" t="str">
            <v/>
          </cell>
          <cell r="DR11" t="str">
            <v/>
          </cell>
          <cell r="DS11" t="str">
            <v/>
          </cell>
          <cell r="DT11" t="str">
            <v/>
          </cell>
          <cell r="DU11" t="str">
            <v/>
          </cell>
          <cell r="DV11" t="str">
            <v/>
          </cell>
          <cell r="DW11" t="str">
            <v/>
          </cell>
          <cell r="DX11" t="str">
            <v/>
          </cell>
          <cell r="DY11" t="str">
            <v/>
          </cell>
          <cell r="DZ11" t="str">
            <v/>
          </cell>
          <cell r="EA11" t="str">
            <v/>
          </cell>
          <cell r="EB11" t="str">
            <v/>
          </cell>
          <cell r="EC11" t="str">
            <v/>
          </cell>
          <cell r="ED11" t="str">
            <v/>
          </cell>
          <cell r="EE11"/>
          <cell r="EF11" t="str">
            <v/>
          </cell>
          <cell r="EG11" t="str">
            <v/>
          </cell>
          <cell r="EH11"/>
          <cell r="EI11" t="str">
            <v/>
          </cell>
          <cell r="EJ11" t="str">
            <v/>
          </cell>
          <cell r="EK11" t="str">
            <v/>
          </cell>
          <cell r="EL11" t="str">
            <v/>
          </cell>
          <cell r="EM11" t="str">
            <v/>
          </cell>
          <cell r="EN11" t="str">
            <v/>
          </cell>
          <cell r="EO11" t="str">
            <v/>
          </cell>
          <cell r="EP11" t="str">
            <v/>
          </cell>
          <cell r="EQ11" t="str">
            <v/>
          </cell>
          <cell r="ER11" t="str">
            <v/>
          </cell>
          <cell r="ES11" t="str">
            <v/>
          </cell>
          <cell r="ET11" t="str">
            <v/>
          </cell>
          <cell r="EU11" t="str">
            <v/>
          </cell>
          <cell r="EV11" t="str">
            <v/>
          </cell>
          <cell r="EW11" t="str">
            <v/>
          </cell>
          <cell r="EX11" t="str">
            <v/>
          </cell>
          <cell r="EY11"/>
          <cell r="EZ11" t="str">
            <v/>
          </cell>
          <cell r="FA11" t="str">
            <v/>
          </cell>
          <cell r="FB11"/>
          <cell r="FC11" t="str">
            <v/>
          </cell>
          <cell r="FD11" t="str">
            <v/>
          </cell>
          <cell r="FE11" t="str">
            <v/>
          </cell>
          <cell r="FF11"/>
          <cell r="FG11" t="str">
            <v/>
          </cell>
          <cell r="FH11" t="str">
            <v/>
          </cell>
          <cell r="FI11" t="str">
            <v/>
          </cell>
          <cell r="FJ11" t="str">
            <v/>
          </cell>
          <cell r="FK11" t="str">
            <v/>
          </cell>
          <cell r="FL11" t="str">
            <v/>
          </cell>
          <cell r="FM11" t="str">
            <v/>
          </cell>
          <cell r="FN11" t="str">
            <v/>
          </cell>
          <cell r="FO11" t="str">
            <v/>
          </cell>
          <cell r="FP11" t="str">
            <v/>
          </cell>
          <cell r="FQ11" t="str">
            <v/>
          </cell>
          <cell r="FR11" t="str">
            <v/>
          </cell>
          <cell r="FS11" t="str">
            <v/>
          </cell>
          <cell r="FT11"/>
          <cell r="FU11" t="str">
            <v/>
          </cell>
          <cell r="FV11" t="str">
            <v/>
          </cell>
          <cell r="FW11"/>
          <cell r="FX11" t="str">
            <v/>
          </cell>
          <cell r="FY11" t="str">
            <v/>
          </cell>
          <cell r="FZ11" t="str">
            <v/>
          </cell>
          <cell r="GA11"/>
          <cell r="GB11" t="str">
            <v/>
          </cell>
          <cell r="GC11" t="str">
            <v/>
          </cell>
          <cell r="GD11" t="str">
            <v/>
          </cell>
          <cell r="GE11" t="str">
            <v/>
          </cell>
          <cell r="GF11" t="str">
            <v/>
          </cell>
          <cell r="GG11" t="str">
            <v/>
          </cell>
          <cell r="GH11" t="str">
            <v/>
          </cell>
          <cell r="GI11" t="str">
            <v/>
          </cell>
          <cell r="GJ11" t="str">
            <v/>
          </cell>
          <cell r="GK11" t="str">
            <v/>
          </cell>
          <cell r="GL11" t="str">
            <v/>
          </cell>
          <cell r="GM11" t="str">
            <v/>
          </cell>
          <cell r="GN11" t="str">
            <v/>
          </cell>
          <cell r="GO11" t="str">
            <v/>
          </cell>
          <cell r="GP11" t="str">
            <v/>
          </cell>
          <cell r="GQ11"/>
          <cell r="GR11" t="str">
            <v/>
          </cell>
          <cell r="GS11" t="str">
            <v/>
          </cell>
          <cell r="GT11" t="str">
            <v/>
          </cell>
          <cell r="GU11" t="str">
            <v/>
          </cell>
          <cell r="GV11" t="str">
            <v/>
          </cell>
          <cell r="GW11" t="str">
            <v/>
          </cell>
          <cell r="GX11" t="str">
            <v/>
          </cell>
          <cell r="GY11" t="str">
            <v/>
          </cell>
          <cell r="GZ11" t="str">
            <v/>
          </cell>
          <cell r="HA11" t="str">
            <v/>
          </cell>
          <cell r="HB11" t="str">
            <v/>
          </cell>
          <cell r="HC11" t="str">
            <v/>
          </cell>
          <cell r="HD11" t="str">
            <v/>
          </cell>
          <cell r="HE11" t="str">
            <v/>
          </cell>
          <cell r="HF11" t="str">
            <v/>
          </cell>
          <cell r="HG11" t="str">
            <v/>
          </cell>
          <cell r="HH11" t="str">
            <v/>
          </cell>
          <cell r="HI11" t="str">
            <v/>
          </cell>
          <cell r="HJ11" t="str">
            <v/>
          </cell>
          <cell r="HK11" t="str">
            <v/>
          </cell>
          <cell r="HL11" t="str">
            <v/>
          </cell>
          <cell r="HM11" t="str">
            <v/>
          </cell>
          <cell r="HN11" t="str">
            <v/>
          </cell>
          <cell r="HO11" t="str">
            <v/>
          </cell>
          <cell r="HP11" t="str">
            <v/>
          </cell>
          <cell r="HQ11" t="str">
            <v/>
          </cell>
          <cell r="HR11" t="str">
            <v/>
          </cell>
          <cell r="HS11" t="str">
            <v/>
          </cell>
          <cell r="HT11" t="str">
            <v/>
          </cell>
          <cell r="HU11" t="str">
            <v/>
          </cell>
          <cell r="HV11" t="str">
            <v/>
          </cell>
          <cell r="HW11" t="str">
            <v/>
          </cell>
          <cell r="HX11" t="str">
            <v/>
          </cell>
          <cell r="HY11" t="str">
            <v/>
          </cell>
          <cell r="HZ11" t="str">
            <v/>
          </cell>
          <cell r="IA11" t="str">
            <v/>
          </cell>
          <cell r="IB11" t="str">
            <v/>
          </cell>
          <cell r="IC11" t="str">
            <v>Savon lessive Brosse à dent Dentifrice Papier toilette Serviettes hygiéniques Savon pour se laver</v>
          </cell>
          <cell r="ID11">
            <v>1</v>
          </cell>
          <cell r="IE11">
            <v>1</v>
          </cell>
          <cell r="IF11">
            <v>1</v>
          </cell>
          <cell r="IG11">
            <v>1</v>
          </cell>
          <cell r="IH11">
            <v>1</v>
          </cell>
          <cell r="II11">
            <v>0</v>
          </cell>
          <cell r="IJ11">
            <v>0</v>
          </cell>
          <cell r="IK11">
            <v>1</v>
          </cell>
          <cell r="IL11">
            <v>0</v>
          </cell>
          <cell r="IM11" t="str">
            <v>Non</v>
          </cell>
          <cell r="IN11" t="str">
            <v/>
          </cell>
          <cell r="IO11"/>
          <cell r="IP11"/>
          <cell r="IQ11"/>
          <cell r="IR11" t="str">
            <v>Je ne sais pas, je ne souhaite pas répondre</v>
          </cell>
          <cell r="IS11" t="str">
            <v>Oui</v>
          </cell>
          <cell r="IT11" t="str">
            <v>20.0</v>
          </cell>
          <cell r="IU11" t="str">
            <v/>
          </cell>
          <cell r="IV11" t="str">
            <v/>
          </cell>
          <cell r="IW11">
            <v>20</v>
          </cell>
          <cell r="IX11" t="str">
            <v>Oui</v>
          </cell>
          <cell r="IY11" t="str">
            <v>Non</v>
          </cell>
          <cell r="IZ11" t="str">
            <v/>
          </cell>
          <cell r="JA11" t="str">
            <v>82</v>
          </cell>
          <cell r="JB11" t="str">
            <v>75.0</v>
          </cell>
          <cell r="JC11">
            <v>77.743902439024396</v>
          </cell>
          <cell r="JD11" t="str">
            <v>Oui</v>
          </cell>
          <cell r="JE11" t="str">
            <v>Oui</v>
          </cell>
          <cell r="JF11" t="str">
            <v>50.0</v>
          </cell>
          <cell r="JG11" t="str">
            <v/>
          </cell>
          <cell r="JH11" t="str">
            <v/>
          </cell>
          <cell r="JI11">
            <v>50</v>
          </cell>
          <cell r="JJ11" t="str">
            <v>Oui</v>
          </cell>
          <cell r="JK11" t="str">
            <v>Oui</v>
          </cell>
          <cell r="JL11" t="str">
            <v>75.0</v>
          </cell>
          <cell r="JM11" t="str">
            <v/>
          </cell>
          <cell r="JN11" t="str">
            <v/>
          </cell>
          <cell r="JO11">
            <v>75</v>
          </cell>
          <cell r="JP11" t="str">
            <v>Oui</v>
          </cell>
          <cell r="JQ11" t="str">
            <v/>
          </cell>
          <cell r="JR11" t="str">
            <v/>
          </cell>
          <cell r="JS11" t="str">
            <v/>
          </cell>
          <cell r="JT11" t="str">
            <v/>
          </cell>
          <cell r="JU11" t="str">
            <v/>
          </cell>
          <cell r="JV11" t="str">
            <v/>
          </cell>
          <cell r="JW11" t="str">
            <v/>
          </cell>
          <cell r="JX11" t="str">
            <v/>
          </cell>
          <cell r="JZ11" t="str">
            <v/>
          </cell>
          <cell r="KA11" t="str">
            <v/>
          </cell>
          <cell r="KC11" t="str">
            <v/>
          </cell>
          <cell r="KD11" t="str">
            <v/>
          </cell>
          <cell r="KE11" t="str">
            <v/>
          </cell>
          <cell r="KF11" t="str">
            <v/>
          </cell>
          <cell r="KG11" t="str">
            <v/>
          </cell>
          <cell r="KH11" t="str">
            <v/>
          </cell>
          <cell r="KI11" t="str">
            <v/>
          </cell>
          <cell r="KJ11" t="str">
            <v/>
          </cell>
          <cell r="KK11" t="str">
            <v/>
          </cell>
          <cell r="KL11" t="str">
            <v/>
          </cell>
          <cell r="KM11" t="str">
            <v/>
          </cell>
          <cell r="KO11" t="str">
            <v/>
          </cell>
          <cell r="KP11" t="str">
            <v>Oui</v>
          </cell>
          <cell r="KQ11" t="str">
            <v>50.0</v>
          </cell>
          <cell r="KR11" t="str">
            <v/>
          </cell>
          <cell r="KS11" t="str">
            <v/>
          </cell>
          <cell r="KT11">
            <v>50</v>
          </cell>
          <cell r="KU11" t="str">
            <v>Oui</v>
          </cell>
          <cell r="KV11" t="str">
            <v>Non</v>
          </cell>
          <cell r="KW11" t="str">
            <v/>
          </cell>
          <cell r="KX11" t="str">
            <v/>
          </cell>
          <cell r="KY11" t="str">
            <v/>
          </cell>
          <cell r="KZ11" t="str">
            <v/>
          </cell>
          <cell r="LA11" t="str">
            <v/>
          </cell>
          <cell r="LB11" t="str">
            <v/>
          </cell>
          <cell r="LC11" t="str">
            <v/>
          </cell>
          <cell r="LD11" t="str">
            <v/>
          </cell>
          <cell r="LE11" t="str">
            <v/>
          </cell>
          <cell r="LF11" t="str">
            <v/>
          </cell>
          <cell r="LG11" t="str">
            <v/>
          </cell>
          <cell r="LH11" t="str">
            <v/>
          </cell>
          <cell r="LI11" t="str">
            <v/>
          </cell>
          <cell r="LJ11" t="str">
            <v/>
          </cell>
          <cell r="LK11" t="str">
            <v/>
          </cell>
          <cell r="LL11" t="str">
            <v/>
          </cell>
          <cell r="LM11" t="str">
            <v/>
          </cell>
          <cell r="LN11" t="str">
            <v/>
          </cell>
          <cell r="LO11" t="str">
            <v/>
          </cell>
          <cell r="LP11" t="str">
            <v/>
          </cell>
          <cell r="LQ11" t="str">
            <v/>
          </cell>
          <cell r="LR11" t="str">
            <v/>
          </cell>
          <cell r="LS11" t="str">
            <v/>
          </cell>
          <cell r="LT11" t="str">
            <v/>
          </cell>
          <cell r="LU11" t="str">
            <v/>
          </cell>
          <cell r="LV11" t="str">
            <v/>
          </cell>
          <cell r="LW11" t="str">
            <v/>
          </cell>
          <cell r="LX11" t="str">
            <v/>
          </cell>
          <cell r="LY11" t="str">
            <v>Oui</v>
          </cell>
          <cell r="LZ11" t="str">
            <v>Ouest</v>
          </cell>
          <cell r="MA11" t="str">
            <v>Port-au-Prince</v>
          </cell>
          <cell r="MB11" t="str">
            <v>Non</v>
          </cell>
          <cell r="MC11" t="str">
            <v>Non</v>
          </cell>
          <cell r="MD11" t="str">
            <v/>
          </cell>
          <cell r="ME11" t="str">
            <v/>
          </cell>
          <cell r="MF11" t="str">
            <v/>
          </cell>
          <cell r="MG11" t="str">
            <v/>
          </cell>
          <cell r="MH11" t="str">
            <v/>
          </cell>
          <cell r="MI11" t="str">
            <v>Je voudrais être une clientelle pour cette organisation</v>
          </cell>
          <cell r="MJ11" t="str">
            <v/>
          </cell>
          <cell r="MK11">
            <v>140671552</v>
          </cell>
          <cell r="ML11" t="str">
            <v>d359b554-05b2-4687-9e5b-25bb2b7fd827</v>
          </cell>
          <cell r="MM11" t="str">
            <v>2020-11-26T21:57:25</v>
          </cell>
          <cell r="MN11" t="str">
            <v/>
          </cell>
          <cell r="MO11">
            <v>120</v>
          </cell>
        </row>
        <row r="12">
          <cell r="A12" t="str">
            <v>0701a639-3115-4eb9-a341-2867765423e7</v>
          </cell>
          <cell r="B12" t="str">
            <v>Chamsolme, Nord-Ouest</v>
          </cell>
          <cell r="C12" t="str">
            <v>ACF Code enquêteur 2</v>
          </cell>
          <cell r="D12" t="str">
            <v>2020-11-24T14:54:25.059-05</v>
          </cell>
          <cell r="E12" t="str">
            <v>2020-11-26T18:11:09.205-05</v>
          </cell>
          <cell r="F12" t="str">
            <v>2020-11-24 14:54</v>
          </cell>
          <cell r="G12" t="str">
            <v>2020-11-26 18:11</v>
          </cell>
          <cell r="H12">
            <v>2.1368055555576575</v>
          </cell>
          <cell r="I12">
            <v>6</v>
          </cell>
          <cell r="J12" t="str">
            <v>2020-11-24</v>
          </cell>
          <cell r="K12" t="str">
            <v>icsm_haiti</v>
          </cell>
          <cell r="L12" t="str">
            <v/>
          </cell>
          <cell r="M12" t="str">
            <v/>
          </cell>
          <cell r="N12" t="str">
            <v>2020-11-26</v>
          </cell>
          <cell r="O12" t="str">
            <v>ACF</v>
          </cell>
          <cell r="P12" t="str">
            <v/>
          </cell>
          <cell r="Q12" t="str">
            <v>acf</v>
          </cell>
          <cell r="R12" t="str">
            <v>ACF</v>
          </cell>
          <cell r="S12" t="str">
            <v>ACF</v>
          </cell>
          <cell r="T12" t="str">
            <v>Code enquêteur 2</v>
          </cell>
          <cell r="U12" t="str">
            <v/>
          </cell>
          <cell r="V12" t="str">
            <v>Nord-Ouest</v>
          </cell>
          <cell r="W12" t="str">
            <v>Chamsolme</v>
          </cell>
          <cell r="X12" t="str">
            <v>HT0914</v>
          </cell>
          <cell r="Y12" t="str">
            <v>Chamsolme</v>
          </cell>
          <cell r="Z12" t="str">
            <v>Chamsolme</v>
          </cell>
          <cell r="AA12" t="str">
            <v>Marché Erla Jean Francois</v>
          </cell>
          <cell r="AB12" t="str">
            <v/>
          </cell>
          <cell r="AC12" t="str">
            <v>erla_jean_f</v>
          </cell>
          <cell r="AD12" t="str">
            <v>Marché Erla Jean Francois</v>
          </cell>
          <cell r="AE12" t="str">
            <v>Marché Erla Jean Francois</v>
          </cell>
          <cell r="AF12" t="str">
            <v>Oui</v>
          </cell>
          <cell r="AG12" t="str">
            <v/>
          </cell>
          <cell r="AH12" t="str">
            <v>Oui</v>
          </cell>
          <cell r="AI12" t="str">
            <v/>
          </cell>
          <cell r="AJ12" t="str">
            <v>Jean Eveline</v>
          </cell>
          <cell r="AK12" t="str">
            <v>36495010</v>
          </cell>
          <cell r="AL12" t="str">
            <v>Produits d'hygiène, eau ou assainissement</v>
          </cell>
          <cell r="AM12" t="str">
            <v>0</v>
          </cell>
          <cell r="AN12" t="str">
            <v>1</v>
          </cell>
          <cell r="AO12" t="str">
            <v>0</v>
          </cell>
          <cell r="AP12" t="str">
            <v>0</v>
          </cell>
          <cell r="AQ12" t="str">
            <v>0</v>
          </cell>
          <cell r="AR12" t="str">
            <v>wash</v>
          </cell>
          <cell r="AS12" t="str">
            <v>Produits d'hygiène, eau ou assainissement</v>
          </cell>
          <cell r="AT12" t="str">
            <v>En espèces (Gourde)</v>
          </cell>
          <cell r="AU12" t="str">
            <v>1</v>
          </cell>
          <cell r="AV12" t="str">
            <v>0</v>
          </cell>
          <cell r="AW12" t="str">
            <v>0</v>
          </cell>
          <cell r="AX12" t="str">
            <v>0</v>
          </cell>
          <cell r="AY12" t="str">
            <v>0</v>
          </cell>
          <cell r="AZ12" t="str">
            <v>0</v>
          </cell>
          <cell r="BA12" t="str">
            <v>0</v>
          </cell>
          <cell r="BB12" t="str">
            <v/>
          </cell>
          <cell r="BC12" t="str">
            <v>Non, il n'y a pas eu de variation</v>
          </cell>
          <cell r="BD12" t="str">
            <v>Je ne sais pas / Je ne souhaite pas répondre</v>
          </cell>
          <cell r="BE12" t="str">
            <v/>
          </cell>
          <cell r="BF12" t="str">
            <v/>
          </cell>
          <cell r="BG12" t="str">
            <v/>
          </cell>
          <cell r="BH12" t="str">
            <v/>
          </cell>
          <cell r="BI12" t="str">
            <v/>
          </cell>
          <cell r="BJ12" t="str">
            <v/>
          </cell>
          <cell r="BK12" t="str">
            <v/>
          </cell>
          <cell r="BL12" t="str">
            <v/>
          </cell>
          <cell r="BM12" t="str">
            <v/>
          </cell>
          <cell r="BN12" t="str">
            <v/>
          </cell>
          <cell r="BO12" t="str">
            <v/>
          </cell>
          <cell r="BP12" t="str">
            <v/>
          </cell>
          <cell r="BQ12" t="str">
            <v/>
          </cell>
          <cell r="BR12" t="str">
            <v/>
          </cell>
          <cell r="BS12" t="str">
            <v/>
          </cell>
          <cell r="BT12" t="str">
            <v/>
          </cell>
          <cell r="BU12" t="str">
            <v/>
          </cell>
          <cell r="BV12"/>
          <cell r="BW12" t="str">
            <v/>
          </cell>
          <cell r="BX12" t="str">
            <v/>
          </cell>
          <cell r="BY12"/>
          <cell r="BZ12" t="str">
            <v/>
          </cell>
          <cell r="CA12" t="str">
            <v/>
          </cell>
          <cell r="CB12" t="str">
            <v/>
          </cell>
          <cell r="CC12"/>
          <cell r="CD12" t="str">
            <v/>
          </cell>
          <cell r="CE12" t="str">
            <v/>
          </cell>
          <cell r="CF12" t="str">
            <v/>
          </cell>
          <cell r="CG12" t="str">
            <v/>
          </cell>
          <cell r="CH12" t="str">
            <v/>
          </cell>
          <cell r="CI12" t="str">
            <v/>
          </cell>
          <cell r="CJ12" t="str">
            <v/>
          </cell>
          <cell r="CK12" t="str">
            <v/>
          </cell>
          <cell r="CL12" t="str">
            <v/>
          </cell>
          <cell r="CM12" t="str">
            <v/>
          </cell>
          <cell r="CN12" t="str">
            <v/>
          </cell>
          <cell r="CO12" t="str">
            <v/>
          </cell>
          <cell r="CP12" t="str">
            <v/>
          </cell>
          <cell r="CQ12"/>
          <cell r="CR12" t="str">
            <v/>
          </cell>
          <cell r="CS12" t="str">
            <v/>
          </cell>
          <cell r="CT12"/>
          <cell r="CU12" t="str">
            <v/>
          </cell>
          <cell r="CV12" t="str">
            <v/>
          </cell>
          <cell r="CW12" t="str">
            <v/>
          </cell>
          <cell r="CX12" t="str">
            <v/>
          </cell>
          <cell r="CY12" t="str">
            <v/>
          </cell>
          <cell r="CZ12" t="str">
            <v/>
          </cell>
          <cell r="DA12" t="str">
            <v/>
          </cell>
          <cell r="DB12" t="str">
            <v/>
          </cell>
          <cell r="DC12" t="str">
            <v/>
          </cell>
          <cell r="DD12" t="str">
            <v/>
          </cell>
          <cell r="DE12" t="str">
            <v/>
          </cell>
          <cell r="DF12" t="str">
            <v/>
          </cell>
          <cell r="DG12" t="str">
            <v/>
          </cell>
          <cell r="DH12" t="str">
            <v/>
          </cell>
          <cell r="DI12" t="str">
            <v/>
          </cell>
          <cell r="DJ12" t="str">
            <v/>
          </cell>
          <cell r="DK12"/>
          <cell r="DL12" t="str">
            <v/>
          </cell>
          <cell r="DM12" t="str">
            <v/>
          </cell>
          <cell r="DN12"/>
          <cell r="DO12" t="str">
            <v/>
          </cell>
          <cell r="DP12" t="str">
            <v/>
          </cell>
          <cell r="DQ12" t="str">
            <v/>
          </cell>
          <cell r="DR12" t="str">
            <v/>
          </cell>
          <cell r="DS12" t="str">
            <v/>
          </cell>
          <cell r="DT12" t="str">
            <v/>
          </cell>
          <cell r="DU12" t="str">
            <v/>
          </cell>
          <cell r="DV12" t="str">
            <v/>
          </cell>
          <cell r="DW12" t="str">
            <v/>
          </cell>
          <cell r="DX12" t="str">
            <v/>
          </cell>
          <cell r="DY12" t="str">
            <v/>
          </cell>
          <cell r="DZ12" t="str">
            <v/>
          </cell>
          <cell r="EA12" t="str">
            <v/>
          </cell>
          <cell r="EB12" t="str">
            <v/>
          </cell>
          <cell r="EC12" t="str">
            <v/>
          </cell>
          <cell r="ED12" t="str">
            <v/>
          </cell>
          <cell r="EE12"/>
          <cell r="EF12" t="str">
            <v/>
          </cell>
          <cell r="EG12" t="str">
            <v/>
          </cell>
          <cell r="EH12"/>
          <cell r="EI12" t="str">
            <v/>
          </cell>
          <cell r="EJ12" t="str">
            <v/>
          </cell>
          <cell r="EK12" t="str">
            <v/>
          </cell>
          <cell r="EL12" t="str">
            <v/>
          </cell>
          <cell r="EM12" t="str">
            <v/>
          </cell>
          <cell r="EN12" t="str">
            <v/>
          </cell>
          <cell r="EO12" t="str">
            <v/>
          </cell>
          <cell r="EP12" t="str">
            <v/>
          </cell>
          <cell r="EQ12" t="str">
            <v/>
          </cell>
          <cell r="ER12" t="str">
            <v/>
          </cell>
          <cell r="ES12" t="str">
            <v/>
          </cell>
          <cell r="ET12" t="str">
            <v/>
          </cell>
          <cell r="EU12" t="str">
            <v/>
          </cell>
          <cell r="EV12" t="str">
            <v/>
          </cell>
          <cell r="EW12" t="str">
            <v/>
          </cell>
          <cell r="EX12" t="str">
            <v/>
          </cell>
          <cell r="EY12"/>
          <cell r="EZ12" t="str">
            <v/>
          </cell>
          <cell r="FA12" t="str">
            <v/>
          </cell>
          <cell r="FB12"/>
          <cell r="FC12" t="str">
            <v/>
          </cell>
          <cell r="FD12" t="str">
            <v/>
          </cell>
          <cell r="FE12" t="str">
            <v/>
          </cell>
          <cell r="FF12"/>
          <cell r="FG12" t="str">
            <v/>
          </cell>
          <cell r="FH12" t="str">
            <v/>
          </cell>
          <cell r="FI12" t="str">
            <v/>
          </cell>
          <cell r="FJ12" t="str">
            <v/>
          </cell>
          <cell r="FK12" t="str">
            <v/>
          </cell>
          <cell r="FL12" t="str">
            <v/>
          </cell>
          <cell r="FM12" t="str">
            <v/>
          </cell>
          <cell r="FN12" t="str">
            <v/>
          </cell>
          <cell r="FO12" t="str">
            <v/>
          </cell>
          <cell r="FP12" t="str">
            <v/>
          </cell>
          <cell r="FQ12" t="str">
            <v/>
          </cell>
          <cell r="FR12" t="str">
            <v/>
          </cell>
          <cell r="FS12" t="str">
            <v/>
          </cell>
          <cell r="FT12"/>
          <cell r="FU12" t="str">
            <v/>
          </cell>
          <cell r="FV12" t="str">
            <v/>
          </cell>
          <cell r="FW12"/>
          <cell r="FX12" t="str">
            <v/>
          </cell>
          <cell r="FY12" t="str">
            <v/>
          </cell>
          <cell r="FZ12" t="str">
            <v/>
          </cell>
          <cell r="GA12"/>
          <cell r="GB12" t="str">
            <v/>
          </cell>
          <cell r="GC12" t="str">
            <v/>
          </cell>
          <cell r="GD12" t="str">
            <v/>
          </cell>
          <cell r="GE12" t="str">
            <v/>
          </cell>
          <cell r="GF12" t="str">
            <v/>
          </cell>
          <cell r="GG12" t="str">
            <v/>
          </cell>
          <cell r="GH12" t="str">
            <v/>
          </cell>
          <cell r="GI12" t="str">
            <v/>
          </cell>
          <cell r="GJ12" t="str">
            <v/>
          </cell>
          <cell r="GK12" t="str">
            <v/>
          </cell>
          <cell r="GL12" t="str">
            <v/>
          </cell>
          <cell r="GM12" t="str">
            <v/>
          </cell>
          <cell r="GN12" t="str">
            <v/>
          </cell>
          <cell r="GO12" t="str">
            <v/>
          </cell>
          <cell r="GP12" t="str">
            <v/>
          </cell>
          <cell r="GQ12"/>
          <cell r="GR12" t="str">
            <v/>
          </cell>
          <cell r="GS12" t="str">
            <v/>
          </cell>
          <cell r="GT12" t="str">
            <v/>
          </cell>
          <cell r="GU12" t="str">
            <v/>
          </cell>
          <cell r="GV12" t="str">
            <v/>
          </cell>
          <cell r="GW12" t="str">
            <v/>
          </cell>
          <cell r="GX12" t="str">
            <v/>
          </cell>
          <cell r="GY12" t="str">
            <v/>
          </cell>
          <cell r="GZ12" t="str">
            <v/>
          </cell>
          <cell r="HA12" t="str">
            <v/>
          </cell>
          <cell r="HB12" t="str">
            <v/>
          </cell>
          <cell r="HC12" t="str">
            <v/>
          </cell>
          <cell r="HD12" t="str">
            <v/>
          </cell>
          <cell r="HE12" t="str">
            <v/>
          </cell>
          <cell r="HF12" t="str">
            <v/>
          </cell>
          <cell r="HG12" t="str">
            <v/>
          </cell>
          <cell r="HH12" t="str">
            <v/>
          </cell>
          <cell r="HI12" t="str">
            <v/>
          </cell>
          <cell r="HJ12" t="str">
            <v/>
          </cell>
          <cell r="HK12" t="str">
            <v/>
          </cell>
          <cell r="HL12" t="str">
            <v/>
          </cell>
          <cell r="HM12" t="str">
            <v/>
          </cell>
          <cell r="HN12" t="str">
            <v/>
          </cell>
          <cell r="HO12" t="str">
            <v/>
          </cell>
          <cell r="HP12" t="str">
            <v/>
          </cell>
          <cell r="HQ12" t="str">
            <v/>
          </cell>
          <cell r="HR12" t="str">
            <v/>
          </cell>
          <cell r="HS12" t="str">
            <v/>
          </cell>
          <cell r="HT12" t="str">
            <v/>
          </cell>
          <cell r="HU12" t="str">
            <v/>
          </cell>
          <cell r="HV12" t="str">
            <v/>
          </cell>
          <cell r="HW12" t="str">
            <v/>
          </cell>
          <cell r="HX12" t="str">
            <v/>
          </cell>
          <cell r="HY12" t="str">
            <v/>
          </cell>
          <cell r="HZ12" t="str">
            <v/>
          </cell>
          <cell r="IA12" t="str">
            <v/>
          </cell>
          <cell r="IB12" t="str">
            <v/>
          </cell>
          <cell r="IC12" t="str">
            <v>Savon lessive Brosse à dent Dentifrice Papier toilette Serviettes hygiéniques Savon pour se laver</v>
          </cell>
          <cell r="ID12">
            <v>1</v>
          </cell>
          <cell r="IE12">
            <v>1</v>
          </cell>
          <cell r="IF12">
            <v>1</v>
          </cell>
          <cell r="IG12">
            <v>1</v>
          </cell>
          <cell r="IH12">
            <v>1</v>
          </cell>
          <cell r="II12">
            <v>0</v>
          </cell>
          <cell r="IJ12">
            <v>0</v>
          </cell>
          <cell r="IK12">
            <v>1</v>
          </cell>
          <cell r="IL12">
            <v>0</v>
          </cell>
          <cell r="IM12" t="str">
            <v>Non</v>
          </cell>
          <cell r="IN12" t="str">
            <v/>
          </cell>
          <cell r="IO12"/>
          <cell r="IP12"/>
          <cell r="IQ12"/>
          <cell r="IR12" t="str">
            <v>Oui</v>
          </cell>
          <cell r="IS12" t="str">
            <v>Oui</v>
          </cell>
          <cell r="IT12" t="str">
            <v>25.0</v>
          </cell>
          <cell r="IU12" t="str">
            <v/>
          </cell>
          <cell r="IV12" t="str">
            <v/>
          </cell>
          <cell r="IW12">
            <v>25</v>
          </cell>
          <cell r="IX12" t="str">
            <v>Oui</v>
          </cell>
          <cell r="IY12" t="str">
            <v>Non</v>
          </cell>
          <cell r="IZ12" t="str">
            <v/>
          </cell>
          <cell r="JA12" t="str">
            <v>150</v>
          </cell>
          <cell r="JB12" t="str">
            <v>75.0</v>
          </cell>
          <cell r="JC12">
            <v>42.5</v>
          </cell>
          <cell r="JD12" t="str">
            <v>Oui</v>
          </cell>
          <cell r="JE12" t="str">
            <v>Oui</v>
          </cell>
          <cell r="JF12" t="str">
            <v>50.0</v>
          </cell>
          <cell r="JG12" t="str">
            <v/>
          </cell>
          <cell r="JH12" t="str">
            <v/>
          </cell>
          <cell r="JI12">
            <v>50</v>
          </cell>
          <cell r="JJ12" t="str">
            <v>Oui</v>
          </cell>
          <cell r="JK12" t="str">
            <v>Oui</v>
          </cell>
          <cell r="JL12" t="str">
            <v>100.0</v>
          </cell>
          <cell r="JM12" t="str">
            <v/>
          </cell>
          <cell r="JN12" t="str">
            <v/>
          </cell>
          <cell r="JO12">
            <v>100</v>
          </cell>
          <cell r="JP12" t="str">
            <v>Oui</v>
          </cell>
          <cell r="JQ12" t="str">
            <v/>
          </cell>
          <cell r="JR12" t="str">
            <v/>
          </cell>
          <cell r="JS12" t="str">
            <v/>
          </cell>
          <cell r="JT12" t="str">
            <v/>
          </cell>
          <cell r="JU12" t="str">
            <v/>
          </cell>
          <cell r="JV12" t="str">
            <v/>
          </cell>
          <cell r="JW12" t="str">
            <v/>
          </cell>
          <cell r="JX12" t="str">
            <v/>
          </cell>
          <cell r="JZ12" t="str">
            <v/>
          </cell>
          <cell r="KA12" t="str">
            <v/>
          </cell>
          <cell r="KC12" t="str">
            <v/>
          </cell>
          <cell r="KD12" t="str">
            <v/>
          </cell>
          <cell r="KE12" t="str">
            <v/>
          </cell>
          <cell r="KF12" t="str">
            <v/>
          </cell>
          <cell r="KG12" t="str">
            <v/>
          </cell>
          <cell r="KH12" t="str">
            <v/>
          </cell>
          <cell r="KI12" t="str">
            <v/>
          </cell>
          <cell r="KJ12" t="str">
            <v/>
          </cell>
          <cell r="KK12" t="str">
            <v/>
          </cell>
          <cell r="KL12" t="str">
            <v/>
          </cell>
          <cell r="KM12" t="str">
            <v/>
          </cell>
          <cell r="KO12" t="str">
            <v/>
          </cell>
          <cell r="KP12" t="str">
            <v>Non</v>
          </cell>
          <cell r="KQ12" t="str">
            <v/>
          </cell>
          <cell r="KR12" t="str">
            <v>125g</v>
          </cell>
          <cell r="KS12" t="str">
            <v>75.0</v>
          </cell>
          <cell r="KT12">
            <v>45</v>
          </cell>
          <cell r="KU12" t="str">
            <v>Oui</v>
          </cell>
          <cell r="KV12" t="str">
            <v>Oui</v>
          </cell>
          <cell r="KW12" t="str">
            <v>Changement du taux de change de la Gourde Absence de moyen de transport</v>
          </cell>
          <cell r="KX12" t="str">
            <v>1</v>
          </cell>
          <cell r="KY12" t="str">
            <v>0</v>
          </cell>
          <cell r="KZ12" t="str">
            <v>0</v>
          </cell>
          <cell r="LA12" t="str">
            <v>0</v>
          </cell>
          <cell r="LB12" t="str">
            <v>0</v>
          </cell>
          <cell r="LC12" t="str">
            <v>0</v>
          </cell>
          <cell r="LD12" t="str">
            <v>0</v>
          </cell>
          <cell r="LE12" t="str">
            <v>1</v>
          </cell>
          <cell r="LF12" t="str">
            <v>0</v>
          </cell>
          <cell r="LG12" t="str">
            <v>0</v>
          </cell>
          <cell r="LH12" t="str">
            <v>0</v>
          </cell>
          <cell r="LI12" t="str">
            <v>0</v>
          </cell>
          <cell r="LJ12" t="str">
            <v>0</v>
          </cell>
          <cell r="LK12" t="str">
            <v>0</v>
          </cell>
          <cell r="LL12" t="str">
            <v>0</v>
          </cell>
          <cell r="LM12" t="str">
            <v>0</v>
          </cell>
          <cell r="LN12" t="str">
            <v/>
          </cell>
          <cell r="LO12" t="str">
            <v>Savon lessive Dentifrice Papier toilette Serviettes hygiéniques Savon pour se laver</v>
          </cell>
          <cell r="LP12" t="str">
            <v>1</v>
          </cell>
          <cell r="LQ12" t="str">
            <v>0</v>
          </cell>
          <cell r="LR12" t="str">
            <v>1</v>
          </cell>
          <cell r="LS12" t="str">
            <v>1</v>
          </cell>
          <cell r="LT12" t="str">
            <v>1</v>
          </cell>
          <cell r="LU12" t="str">
            <v>0</v>
          </cell>
          <cell r="LV12" t="str">
            <v>0</v>
          </cell>
          <cell r="LW12" t="str">
            <v>1</v>
          </cell>
          <cell r="LX12" t="str">
            <v>0</v>
          </cell>
          <cell r="LY12" t="str">
            <v>Oui</v>
          </cell>
          <cell r="LZ12" t="str">
            <v>Nord-Ouest</v>
          </cell>
          <cell r="MA12" t="str">
            <v>Port-de-Paix</v>
          </cell>
          <cell r="MB12" t="str">
            <v>Oui</v>
          </cell>
          <cell r="MC12" t="str">
            <v>Non</v>
          </cell>
          <cell r="MD12" t="str">
            <v>19.88158 -72.83583333333333 77.9 4.2</v>
          </cell>
          <cell r="ME12" t="str">
            <v>19.88158</v>
          </cell>
          <cell r="MF12" t="str">
            <v>-72.83583333333333</v>
          </cell>
          <cell r="MG12" t="str">
            <v>77.9</v>
          </cell>
          <cell r="MH12" t="str">
            <v>4.2</v>
          </cell>
          <cell r="MI12" t="str">
            <v>On n'a pas de Chlore liquide et de l'eau traitée</v>
          </cell>
          <cell r="MJ12" t="str">
            <v/>
          </cell>
          <cell r="MK12">
            <v>140874470</v>
          </cell>
          <cell r="ML12" t="str">
            <v>0701a639-3115-4eb9-a341-2867765423e7</v>
          </cell>
          <cell r="MM12" t="str">
            <v>2020-11-27T19:24:49</v>
          </cell>
          <cell r="MN12" t="str">
            <v/>
          </cell>
          <cell r="MO12">
            <v>130</v>
          </cell>
        </row>
        <row r="13">
          <cell r="A13" t="str">
            <v>89687956-54f5-40da-9c3a-3d0d22700562</v>
          </cell>
          <cell r="B13" t="str">
            <v>Mirebalais, Centre</v>
          </cell>
          <cell r="C13" t="str">
            <v>ACTED ND1985</v>
          </cell>
          <cell r="D13" t="str">
            <v>2020-11-24T14:48:39.439-05:00</v>
          </cell>
          <cell r="E13" t="str">
            <v>2020-11-24T15:05:20.254-05:00</v>
          </cell>
          <cell r="F13" t="str">
            <v>2020-11-24 14:48</v>
          </cell>
          <cell r="G13" t="str">
            <v>2020-11-24 15:05</v>
          </cell>
          <cell r="H13">
            <v>1.1805555550381541E-2</v>
          </cell>
          <cell r="I13">
            <v>15</v>
          </cell>
          <cell r="J13" t="str">
            <v>2020-11-24</v>
          </cell>
          <cell r="K13" t="str">
            <v>icsm_haiti</v>
          </cell>
          <cell r="L13" t="str">
            <v>338050909276664</v>
          </cell>
          <cell r="M13" t="str">
            <v/>
          </cell>
          <cell r="N13" t="str">
            <v>2020-11-24</v>
          </cell>
          <cell r="O13" t="str">
            <v>ACTED</v>
          </cell>
          <cell r="P13" t="str">
            <v/>
          </cell>
          <cell r="Q13" t="str">
            <v>acted</v>
          </cell>
          <cell r="R13" t="str">
            <v>ACTED</v>
          </cell>
          <cell r="S13" t="str">
            <v>ACTED</v>
          </cell>
          <cell r="T13" t="str">
            <v>ND1985</v>
          </cell>
          <cell r="U13" t="str">
            <v/>
          </cell>
          <cell r="V13" t="str">
            <v>Centre</v>
          </cell>
          <cell r="W13" t="str">
            <v>Mirebalais</v>
          </cell>
          <cell r="X13" t="str">
            <v>HT0621</v>
          </cell>
          <cell r="Y13" t="str">
            <v>Mirebalais</v>
          </cell>
          <cell r="Z13" t="str">
            <v>Mirebalais</v>
          </cell>
          <cell r="AA13" t="str">
            <v>Marché communal de Mirebalais</v>
          </cell>
          <cell r="AB13" t="str">
            <v/>
          </cell>
          <cell r="AC13" t="str">
            <v>mirebalais</v>
          </cell>
          <cell r="AD13" t="str">
            <v>Marché communal de Mirebalais</v>
          </cell>
          <cell r="AE13" t="str">
            <v>Marché communal de Mirebalais</v>
          </cell>
          <cell r="AF13" t="str">
            <v>Oui</v>
          </cell>
          <cell r="AG13" t="str">
            <v/>
          </cell>
          <cell r="AH13" t="str">
            <v>Oui</v>
          </cell>
          <cell r="AI13" t="str">
            <v/>
          </cell>
          <cell r="AJ13" t="str">
            <v>Dépot 13</v>
          </cell>
          <cell r="AK13" t="str">
            <v>36570371</v>
          </cell>
          <cell r="AL13" t="str">
            <v>Nourriture Produits d'hygiène, eau ou assainissement Biens non alimentaires et produits d'abris Médicament ou produits de santé</v>
          </cell>
          <cell r="AM13" t="str">
            <v>1</v>
          </cell>
          <cell r="AN13" t="str">
            <v>1</v>
          </cell>
          <cell r="AO13" t="str">
            <v>1</v>
          </cell>
          <cell r="AP13" t="str">
            <v>1</v>
          </cell>
          <cell r="AQ13" t="str">
            <v>0</v>
          </cell>
          <cell r="AR13" t="str">
            <v>nourriture</v>
          </cell>
          <cell r="AS13" t="str">
            <v>Nourriture</v>
          </cell>
          <cell r="AT13" t="str">
            <v>En espèces (Gourde)</v>
          </cell>
          <cell r="AU13" t="str">
            <v>1</v>
          </cell>
          <cell r="AV13" t="str">
            <v>0</v>
          </cell>
          <cell r="AW13" t="str">
            <v>0</v>
          </cell>
          <cell r="AX13" t="str">
            <v>0</v>
          </cell>
          <cell r="AY13" t="str">
            <v>0</v>
          </cell>
          <cell r="AZ13" t="str">
            <v>0</v>
          </cell>
          <cell r="BA13" t="str">
            <v>0</v>
          </cell>
          <cell r="BB13" t="str">
            <v/>
          </cell>
          <cell r="BC13" t="str">
            <v>Oui, il y a moins de commerçants par rapport au mois passé</v>
          </cell>
          <cell r="BD13" t="str">
            <v>Entre 30 et 100</v>
          </cell>
          <cell r="BE13" t="str">
            <v>Farine de blé (blanche) Riz Maïs Sucre Haricot noir Haricot rouge Huile végétale</v>
          </cell>
          <cell r="BF13">
            <v>1</v>
          </cell>
          <cell r="BG13">
            <v>1</v>
          </cell>
          <cell r="BH13">
            <v>1</v>
          </cell>
          <cell r="BI13">
            <v>1</v>
          </cell>
          <cell r="BJ13">
            <v>1</v>
          </cell>
          <cell r="BK13">
            <v>1</v>
          </cell>
          <cell r="BL13">
            <v>1</v>
          </cell>
          <cell r="BM13">
            <v>0</v>
          </cell>
          <cell r="BN13" t="str">
            <v>Non</v>
          </cell>
          <cell r="BO13"/>
          <cell r="BP13" t="str">
            <v/>
          </cell>
          <cell r="BQ13" t="str">
            <v>Autre</v>
          </cell>
          <cell r="BR13" t="str">
            <v>Godé et marmite</v>
          </cell>
          <cell r="BS13" t="str">
            <v>autre</v>
          </cell>
          <cell r="BT13" t="str">
            <v>Autre</v>
          </cell>
          <cell r="BU13"/>
          <cell r="BV13"/>
          <cell r="BW13"/>
          <cell r="BX13"/>
          <cell r="BY13"/>
          <cell r="BZ13" t="str">
            <v>Oui</v>
          </cell>
          <cell r="CA13" t="str">
            <v>Oui</v>
          </cell>
          <cell r="CB13" t="str">
            <v>140.0</v>
          </cell>
          <cell r="CC13">
            <v>140</v>
          </cell>
          <cell r="CD13" t="str">
            <v>Non</v>
          </cell>
          <cell r="CE13" t="str">
            <v/>
          </cell>
          <cell r="CF13" t="str">
            <v/>
          </cell>
          <cell r="CG13" t="str">
            <v/>
          </cell>
          <cell r="CH13" t="str">
            <v/>
          </cell>
          <cell r="CI13" t="str">
            <v>Non</v>
          </cell>
          <cell r="CJ13" t="str">
            <v/>
          </cell>
          <cell r="CK13" t="str">
            <v/>
          </cell>
          <cell r="CL13" t="str">
            <v>Autre</v>
          </cell>
          <cell r="CM13" t="str">
            <v>Sac</v>
          </cell>
          <cell r="CN13" t="str">
            <v>autre</v>
          </cell>
          <cell r="CO13" t="str">
            <v>Autre</v>
          </cell>
          <cell r="CP13" t="str">
            <v>Sac de 25kg</v>
          </cell>
          <cell r="CQ13">
            <v>25</v>
          </cell>
          <cell r="CR13" t="str">
            <v>1.0</v>
          </cell>
          <cell r="CS13" t="str">
            <v>850.0</v>
          </cell>
          <cell r="CT13">
            <v>34</v>
          </cell>
          <cell r="CU13" t="str">
            <v>Oui</v>
          </cell>
          <cell r="CV13" t="str">
            <v>Non</v>
          </cell>
          <cell r="CW13" t="str">
            <v/>
          </cell>
          <cell r="CX13" t="str">
            <v/>
          </cell>
          <cell r="CY13" t="str">
            <v/>
          </cell>
          <cell r="CZ13" t="str">
            <v/>
          </cell>
          <cell r="DA13" t="str">
            <v/>
          </cell>
          <cell r="DB13" t="str">
            <v/>
          </cell>
          <cell r="DC13" t="str">
            <v>Non</v>
          </cell>
          <cell r="DD13" t="str">
            <v/>
          </cell>
          <cell r="DE13" t="str">
            <v/>
          </cell>
          <cell r="DF13" t="str">
            <v>Autre</v>
          </cell>
          <cell r="DG13" t="str">
            <v>Sac</v>
          </cell>
          <cell r="DH13" t="str">
            <v>autre</v>
          </cell>
          <cell r="DI13" t="str">
            <v>Autre</v>
          </cell>
          <cell r="DJ13" t="str">
            <v>Sac de 25kg</v>
          </cell>
          <cell r="DK13">
            <v>25</v>
          </cell>
          <cell r="DL13" t="str">
            <v>1.0</v>
          </cell>
          <cell r="DM13" t="str">
            <v>575.0</v>
          </cell>
          <cell r="DN13">
            <v>23</v>
          </cell>
          <cell r="DO13" t="str">
            <v>Oui</v>
          </cell>
          <cell r="DP13" t="str">
            <v>Non</v>
          </cell>
          <cell r="DQ13" t="str">
            <v/>
          </cell>
          <cell r="DR13" t="str">
            <v/>
          </cell>
          <cell r="DS13" t="str">
            <v/>
          </cell>
          <cell r="DT13" t="str">
            <v/>
          </cell>
          <cell r="DU13" t="str">
            <v/>
          </cell>
          <cell r="DV13" t="str">
            <v/>
          </cell>
          <cell r="DW13" t="str">
            <v>Non</v>
          </cell>
          <cell r="DX13" t="str">
            <v/>
          </cell>
          <cell r="DY13" t="str">
            <v/>
          </cell>
          <cell r="DZ13" t="str">
            <v>Autre</v>
          </cell>
          <cell r="EA13" t="str">
            <v>Sac</v>
          </cell>
          <cell r="EB13" t="str">
            <v>autre</v>
          </cell>
          <cell r="EC13" t="str">
            <v>Autre</v>
          </cell>
          <cell r="ED13" t="str">
            <v>Sac de 25kg</v>
          </cell>
          <cell r="EE13">
            <v>25</v>
          </cell>
          <cell r="EF13" t="str">
            <v>1.0</v>
          </cell>
          <cell r="EG13" t="str">
            <v>1300.0</v>
          </cell>
          <cell r="EH13">
            <v>52</v>
          </cell>
          <cell r="EI13" t="str">
            <v>Oui</v>
          </cell>
          <cell r="EJ13" t="str">
            <v>Non</v>
          </cell>
          <cell r="EK13" t="str">
            <v/>
          </cell>
          <cell r="EL13" t="str">
            <v/>
          </cell>
          <cell r="EM13" t="str">
            <v/>
          </cell>
          <cell r="EN13" t="str">
            <v/>
          </cell>
          <cell r="EO13" t="str">
            <v/>
          </cell>
          <cell r="EP13" t="str">
            <v/>
          </cell>
          <cell r="EQ13" t="str">
            <v>Non</v>
          </cell>
          <cell r="ER13" t="str">
            <v/>
          </cell>
          <cell r="ES13" t="str">
            <v/>
          </cell>
          <cell r="ET13" t="str">
            <v>Autre</v>
          </cell>
          <cell r="EU13" t="str">
            <v>Sac</v>
          </cell>
          <cell r="EV13" t="str">
            <v>autre</v>
          </cell>
          <cell r="EW13" t="str">
            <v>Autre</v>
          </cell>
          <cell r="EX13" t="str">
            <v>Sac de 25kg</v>
          </cell>
          <cell r="EY13">
            <v>25</v>
          </cell>
          <cell r="EZ13" t="str">
            <v>1.0</v>
          </cell>
          <cell r="FA13" t="str">
            <v>2500.0</v>
          </cell>
          <cell r="FB13">
            <v>100</v>
          </cell>
          <cell r="FC13" t="str">
            <v>Oui</v>
          </cell>
          <cell r="FD13" t="str">
            <v>Non</v>
          </cell>
          <cell r="FE13" t="str">
            <v/>
          </cell>
          <cell r="FF13"/>
          <cell r="FG13" t="str">
            <v/>
          </cell>
          <cell r="FH13" t="str">
            <v/>
          </cell>
          <cell r="FI13" t="str">
            <v/>
          </cell>
          <cell r="FJ13" t="str">
            <v/>
          </cell>
          <cell r="FK13" t="str">
            <v/>
          </cell>
          <cell r="FL13" t="str">
            <v>Non</v>
          </cell>
          <cell r="FM13" t="str">
            <v/>
          </cell>
          <cell r="FN13" t="str">
            <v/>
          </cell>
          <cell r="FO13" t="str">
            <v>Autre</v>
          </cell>
          <cell r="FP13" t="str">
            <v>Sac</v>
          </cell>
          <cell r="FQ13" t="str">
            <v>autre</v>
          </cell>
          <cell r="FR13" t="str">
            <v>Autre</v>
          </cell>
          <cell r="FS13" t="str">
            <v>Sac de 25kg</v>
          </cell>
          <cell r="FT13">
            <v>25</v>
          </cell>
          <cell r="FU13" t="str">
            <v>1.0</v>
          </cell>
          <cell r="FV13" t="str">
            <v>3500.0</v>
          </cell>
          <cell r="FW13">
            <v>140</v>
          </cell>
          <cell r="FX13" t="str">
            <v>Oui</v>
          </cell>
          <cell r="FY13" t="str">
            <v>Non</v>
          </cell>
          <cell r="FZ13" t="str">
            <v/>
          </cell>
          <cell r="GA13"/>
          <cell r="GB13" t="str">
            <v/>
          </cell>
          <cell r="GC13" t="str">
            <v/>
          </cell>
          <cell r="GD13" t="str">
            <v/>
          </cell>
          <cell r="GE13" t="str">
            <v/>
          </cell>
          <cell r="GF13" t="str">
            <v/>
          </cell>
          <cell r="GG13" t="str">
            <v>Oui</v>
          </cell>
          <cell r="GH13" t="str">
            <v>500.0</v>
          </cell>
          <cell r="GI13" t="str">
            <v/>
          </cell>
          <cell r="GJ13" t="str">
            <v/>
          </cell>
          <cell r="GK13" t="str">
            <v/>
          </cell>
          <cell r="GL13" t="str">
            <v/>
          </cell>
          <cell r="GM13" t="str">
            <v/>
          </cell>
          <cell r="GN13" t="str">
            <v/>
          </cell>
          <cell r="GO13" t="str">
            <v/>
          </cell>
          <cell r="GP13" t="str">
            <v/>
          </cell>
          <cell r="GQ13">
            <v>500</v>
          </cell>
          <cell r="GR13" t="str">
            <v>Oui</v>
          </cell>
          <cell r="GS13" t="str">
            <v>Oui</v>
          </cell>
          <cell r="GT13" t="str">
            <v>Changement du taux de change de la Gourde</v>
          </cell>
          <cell r="GU13" t="str">
            <v>1</v>
          </cell>
          <cell r="GV13" t="str">
            <v>0</v>
          </cell>
          <cell r="GW13" t="str">
            <v>0</v>
          </cell>
          <cell r="GX13" t="str">
            <v>0</v>
          </cell>
          <cell r="GY13" t="str">
            <v>0</v>
          </cell>
          <cell r="GZ13" t="str">
            <v>0</v>
          </cell>
          <cell r="HA13" t="str">
            <v>0</v>
          </cell>
          <cell r="HB13" t="str">
            <v>0</v>
          </cell>
          <cell r="HC13" t="str">
            <v>0</v>
          </cell>
          <cell r="HD13" t="str">
            <v>0</v>
          </cell>
          <cell r="HE13" t="str">
            <v>0</v>
          </cell>
          <cell r="HF13" t="str">
            <v>0</v>
          </cell>
          <cell r="HG13" t="str">
            <v>0</v>
          </cell>
          <cell r="HH13" t="str">
            <v>0</v>
          </cell>
          <cell r="HI13" t="str">
            <v>0</v>
          </cell>
          <cell r="HJ13" t="str">
            <v>0</v>
          </cell>
          <cell r="HK13" t="str">
            <v>0</v>
          </cell>
          <cell r="HL13" t="str">
            <v/>
          </cell>
          <cell r="HM13" t="str">
            <v>Farine de blé (blanche) Riz Maïs Sucre Haricot noir Haricot rouge Huile végétale</v>
          </cell>
          <cell r="HN13" t="str">
            <v>1</v>
          </cell>
          <cell r="HO13" t="str">
            <v>1</v>
          </cell>
          <cell r="HP13" t="str">
            <v>1</v>
          </cell>
          <cell r="HQ13" t="str">
            <v>1</v>
          </cell>
          <cell r="HR13" t="str">
            <v>1</v>
          </cell>
          <cell r="HS13" t="str">
            <v>1</v>
          </cell>
          <cell r="HT13" t="str">
            <v>1</v>
          </cell>
          <cell r="HU13" t="str">
            <v>0</v>
          </cell>
          <cell r="HV13" t="str">
            <v>Oui</v>
          </cell>
          <cell r="HW13" t="str">
            <v>Ouest</v>
          </cell>
          <cell r="HX13" t="str">
            <v>Cité Soleil</v>
          </cell>
          <cell r="HY13" t="str">
            <v>Non</v>
          </cell>
          <cell r="HZ13" t="str">
            <v>Oui</v>
          </cell>
          <cell r="IA13" t="str">
            <v>Non</v>
          </cell>
          <cell r="IB13" t="str">
            <v>1606248002934.jpg</v>
          </cell>
          <cell r="IC13" t="str">
            <v>Savon lessive Brosse à dent Dentifrice Papier toilette Serviettes hygiéniques Eau pour boire (traité) Chlore liquide (nettoyage) Savon pour se laver</v>
          </cell>
          <cell r="ID13">
            <v>1</v>
          </cell>
          <cell r="IE13">
            <v>1</v>
          </cell>
          <cell r="IF13">
            <v>1</v>
          </cell>
          <cell r="IG13">
            <v>1</v>
          </cell>
          <cell r="IH13">
            <v>1</v>
          </cell>
          <cell r="II13">
            <v>1</v>
          </cell>
          <cell r="IJ13">
            <v>1</v>
          </cell>
          <cell r="IK13">
            <v>1</v>
          </cell>
          <cell r="IL13">
            <v>0</v>
          </cell>
          <cell r="IM13" t="str">
            <v>Oui</v>
          </cell>
          <cell r="IN13" t="str">
            <v>25.0</v>
          </cell>
          <cell r="IO13" t="str">
            <v/>
          </cell>
          <cell r="IP13" t="str">
            <v/>
          </cell>
          <cell r="IQ13">
            <v>25</v>
          </cell>
          <cell r="IR13" t="str">
            <v>Oui</v>
          </cell>
          <cell r="IS13" t="str">
            <v>Oui</v>
          </cell>
          <cell r="IT13" t="str">
            <v>25.0</v>
          </cell>
          <cell r="IU13" t="str">
            <v/>
          </cell>
          <cell r="IV13" t="str">
            <v/>
          </cell>
          <cell r="IW13">
            <v>25</v>
          </cell>
          <cell r="IX13" t="str">
            <v>Oui</v>
          </cell>
          <cell r="IY13" t="str">
            <v>Oui</v>
          </cell>
          <cell r="IZ13" t="str">
            <v>50.0</v>
          </cell>
          <cell r="JA13" t="str">
            <v/>
          </cell>
          <cell r="JB13" t="str">
            <v/>
          </cell>
          <cell r="JC13">
            <v>50</v>
          </cell>
          <cell r="JD13" t="str">
            <v>Oui</v>
          </cell>
          <cell r="JE13" t="str">
            <v>Oui</v>
          </cell>
          <cell r="JF13" t="str">
            <v>25.0</v>
          </cell>
          <cell r="JG13" t="str">
            <v/>
          </cell>
          <cell r="JH13" t="str">
            <v/>
          </cell>
          <cell r="JI13">
            <v>25</v>
          </cell>
          <cell r="JJ13" t="str">
            <v>Oui</v>
          </cell>
          <cell r="JK13" t="str">
            <v>Oui</v>
          </cell>
          <cell r="JL13" t="str">
            <v>75.0</v>
          </cell>
          <cell r="JM13" t="str">
            <v/>
          </cell>
          <cell r="JN13" t="str">
            <v/>
          </cell>
          <cell r="JO13">
            <v>75</v>
          </cell>
          <cell r="JP13" t="str">
            <v>Oui</v>
          </cell>
          <cell r="JQ13" t="str">
            <v>Oui</v>
          </cell>
          <cell r="JR13" t="str">
            <v>35.0</v>
          </cell>
          <cell r="JS13" t="str">
            <v/>
          </cell>
          <cell r="JT13" t="str">
            <v/>
          </cell>
          <cell r="JU13" t="str">
            <v/>
          </cell>
          <cell r="JV13" t="str">
            <v/>
          </cell>
          <cell r="JW13" t="str">
            <v/>
          </cell>
          <cell r="JX13" t="str">
            <v/>
          </cell>
          <cell r="JZ13" t="str">
            <v/>
          </cell>
          <cell r="KA13" t="str">
            <v/>
          </cell>
          <cell r="KB13">
            <v>35</v>
          </cell>
          <cell r="KC13" t="str">
            <v>Non</v>
          </cell>
          <cell r="KD13" t="str">
            <v>Non</v>
          </cell>
          <cell r="KE13" t="str">
            <v/>
          </cell>
          <cell r="KF13" t="str">
            <v/>
          </cell>
          <cell r="KG13" t="str">
            <v>Gallon</v>
          </cell>
          <cell r="KH13" t="str">
            <v/>
          </cell>
          <cell r="KI13" t="str">
            <v>gallon</v>
          </cell>
          <cell r="KJ13" t="str">
            <v>Gallon</v>
          </cell>
          <cell r="KK13" t="str">
            <v>Gallon</v>
          </cell>
          <cell r="KL13" t="str">
            <v>1.0</v>
          </cell>
          <cell r="KM13" t="str">
            <v>500.0</v>
          </cell>
          <cell r="KN13">
            <v>132</v>
          </cell>
          <cell r="KO13" t="str">
            <v>Oui</v>
          </cell>
          <cell r="KP13" t="str">
            <v>Oui</v>
          </cell>
          <cell r="KQ13" t="str">
            <v>40.0</v>
          </cell>
          <cell r="KR13" t="str">
            <v/>
          </cell>
          <cell r="KS13" t="str">
            <v/>
          </cell>
          <cell r="KT13">
            <v>40</v>
          </cell>
          <cell r="KU13" t="str">
            <v>Oui</v>
          </cell>
          <cell r="KV13" t="str">
            <v>Oui</v>
          </cell>
          <cell r="KW13" t="str">
            <v>Changement du taux de change de la Gourde</v>
          </cell>
          <cell r="KX13" t="str">
            <v>1</v>
          </cell>
          <cell r="KY13" t="str">
            <v>0</v>
          </cell>
          <cell r="KZ13" t="str">
            <v>0</v>
          </cell>
          <cell r="LA13" t="str">
            <v>0</v>
          </cell>
          <cell r="LB13" t="str">
            <v>0</v>
          </cell>
          <cell r="LC13" t="str">
            <v>0</v>
          </cell>
          <cell r="LD13" t="str">
            <v>0</v>
          </cell>
          <cell r="LE13" t="str">
            <v>0</v>
          </cell>
          <cell r="LF13" t="str">
            <v>0</v>
          </cell>
          <cell r="LG13" t="str">
            <v>0</v>
          </cell>
          <cell r="LH13" t="str">
            <v>0</v>
          </cell>
          <cell r="LI13" t="str">
            <v>0</v>
          </cell>
          <cell r="LJ13" t="str">
            <v>0</v>
          </cell>
          <cell r="LK13" t="str">
            <v>0</v>
          </cell>
          <cell r="LL13" t="str">
            <v>0</v>
          </cell>
          <cell r="LM13" t="str">
            <v>0</v>
          </cell>
          <cell r="LN13" t="str">
            <v/>
          </cell>
          <cell r="LO13" t="str">
            <v>Savon lessive Brosse à dent Dentifrice Papier toilette Serviettes hygiéniques Eau pour boire (traité) Chlore liquide (nettoyage) Savon pour se laver</v>
          </cell>
          <cell r="LP13" t="str">
            <v>1</v>
          </cell>
          <cell r="LQ13" t="str">
            <v>1</v>
          </cell>
          <cell r="LR13" t="str">
            <v>1</v>
          </cell>
          <cell r="LS13" t="str">
            <v>1</v>
          </cell>
          <cell r="LT13" t="str">
            <v>1</v>
          </cell>
          <cell r="LU13" t="str">
            <v>1</v>
          </cell>
          <cell r="LV13" t="str">
            <v>1</v>
          </cell>
          <cell r="LW13" t="str">
            <v>1</v>
          </cell>
          <cell r="LX13" t="str">
            <v>0</v>
          </cell>
          <cell r="LY13" t="str">
            <v>Oui</v>
          </cell>
          <cell r="LZ13" t="str">
            <v>Ouest</v>
          </cell>
          <cell r="MA13" t="str">
            <v>Croix-Des-Bouquets</v>
          </cell>
          <cell r="MB13" t="str">
            <v>Non</v>
          </cell>
          <cell r="MC13" t="str">
            <v>Oui</v>
          </cell>
          <cell r="MD13" t="str">
            <v>18.837094999999998 -72.09654333333333 121.8 4.7</v>
          </cell>
          <cell r="ME13" t="str">
            <v>18.837094999999998</v>
          </cell>
          <cell r="MF13" t="str">
            <v>-72.09654333333333</v>
          </cell>
          <cell r="MG13" t="str">
            <v>121.8</v>
          </cell>
          <cell r="MH13" t="str">
            <v>4.7</v>
          </cell>
          <cell r="MI13" t="str">
            <v>Il n'y a pas de mesure standard pour les marmite il faut 7 godé pour une marmite</v>
          </cell>
          <cell r="MJ13" t="str">
            <v/>
          </cell>
          <cell r="MK13">
            <v>140067064</v>
          </cell>
          <cell r="ML13" t="str">
            <v>89687956-54f5-40da-9c3a-3d0d22700562</v>
          </cell>
          <cell r="MM13" t="str">
            <v>2020-11-24T20:09:28</v>
          </cell>
          <cell r="MN13" t="str">
            <v/>
          </cell>
          <cell r="MO13">
            <v>84</v>
          </cell>
        </row>
        <row r="14">
          <cell r="A14" t="str">
            <v>335ac33d-2f89-482d-a2f4-ab114159e48e</v>
          </cell>
          <cell r="B14" t="str">
            <v>Baradères, Nippes</v>
          </cell>
          <cell r="C14" t="str">
            <v>CRS 746</v>
          </cell>
          <cell r="D14" t="str">
            <v>2020-11-21T12:32:44.732-05:00</v>
          </cell>
          <cell r="E14" t="str">
            <v>2020-11-21T17:14:55.306-05:00</v>
          </cell>
          <cell r="F14" t="str">
            <v>2020-11-21 12:32</v>
          </cell>
          <cell r="G14" t="str">
            <v>2020-11-21 17:14</v>
          </cell>
          <cell r="H14">
            <v>0.19583333333139308</v>
          </cell>
          <cell r="I14">
            <v>4</v>
          </cell>
          <cell r="J14" t="str">
            <v>2020-11-21</v>
          </cell>
          <cell r="K14" t="str">
            <v>icsm_haiti</v>
          </cell>
          <cell r="L14" t="str">
            <v/>
          </cell>
          <cell r="M14" t="str">
            <v>0</v>
          </cell>
          <cell r="N14" t="str">
            <v>2020-11-21</v>
          </cell>
          <cell r="O14" t="str">
            <v>CRS</v>
          </cell>
          <cell r="P14" t="str">
            <v/>
          </cell>
          <cell r="Q14" t="str">
            <v>crs</v>
          </cell>
          <cell r="R14" t="str">
            <v>CRS</v>
          </cell>
          <cell r="S14" t="str">
            <v>CRS</v>
          </cell>
          <cell r="T14" t="str">
            <v>746</v>
          </cell>
          <cell r="U14" t="str">
            <v/>
          </cell>
          <cell r="V14" t="str">
            <v>Nippes</v>
          </cell>
          <cell r="W14" t="str">
            <v>Baradères</v>
          </cell>
          <cell r="X14" t="str">
            <v>HT1031</v>
          </cell>
          <cell r="Y14" t="str">
            <v>Baradères</v>
          </cell>
          <cell r="Z14" t="str">
            <v>Baradères</v>
          </cell>
          <cell r="AA14" t="str">
            <v>Marché Du Centre-Ville Barradères</v>
          </cell>
          <cell r="AB14" t="str">
            <v/>
          </cell>
          <cell r="AC14" t="str">
            <v>baraderes1</v>
          </cell>
          <cell r="AD14" t="str">
            <v>Marché Du Centre-Ville Barradères</v>
          </cell>
          <cell r="AE14" t="str">
            <v>Marché Du Centre-Ville Barradères</v>
          </cell>
          <cell r="AF14" t="str">
            <v>Oui</v>
          </cell>
          <cell r="AG14" t="str">
            <v/>
          </cell>
          <cell r="AH14" t="str">
            <v>Oui</v>
          </cell>
          <cell r="AI14" t="str">
            <v/>
          </cell>
          <cell r="AJ14" t="str">
            <v>MARILENE SIRIN</v>
          </cell>
          <cell r="AK14" t="str">
            <v>39424665</v>
          </cell>
          <cell r="AL14" t="str">
            <v>Produits d'hygiène, eau ou assainissement</v>
          </cell>
          <cell r="AM14" t="str">
            <v>0</v>
          </cell>
          <cell r="AN14" t="str">
            <v>1</v>
          </cell>
          <cell r="AO14" t="str">
            <v>0</v>
          </cell>
          <cell r="AP14" t="str">
            <v>0</v>
          </cell>
          <cell r="AQ14" t="str">
            <v>0</v>
          </cell>
          <cell r="AR14" t="str">
            <v>wash</v>
          </cell>
          <cell r="AS14" t="str">
            <v>Produits d'hygiène, eau ou assainissement</v>
          </cell>
          <cell r="AT14" t="str">
            <v>En espèces (Gourde) À crédit</v>
          </cell>
          <cell r="AU14" t="str">
            <v>1</v>
          </cell>
          <cell r="AV14" t="str">
            <v>0</v>
          </cell>
          <cell r="AW14" t="str">
            <v>0</v>
          </cell>
          <cell r="AX14" t="str">
            <v>1</v>
          </cell>
          <cell r="AY14" t="str">
            <v>0</v>
          </cell>
          <cell r="AZ14" t="str">
            <v>0</v>
          </cell>
          <cell r="BA14" t="str">
            <v>0</v>
          </cell>
          <cell r="BB14" t="str">
            <v/>
          </cell>
          <cell r="BC14" t="str">
            <v>Non, il n'y a pas eu de variation</v>
          </cell>
          <cell r="BD14" t="str">
            <v>Moins de 30</v>
          </cell>
          <cell r="BE14" t="str">
            <v/>
          </cell>
          <cell r="BF14" t="str">
            <v/>
          </cell>
          <cell r="BG14" t="str">
            <v/>
          </cell>
          <cell r="BH14" t="str">
            <v/>
          </cell>
          <cell r="BI14" t="str">
            <v/>
          </cell>
          <cell r="BJ14" t="str">
            <v/>
          </cell>
          <cell r="BK14" t="str">
            <v/>
          </cell>
          <cell r="BL14" t="str">
            <v/>
          </cell>
          <cell r="BM14" t="str">
            <v/>
          </cell>
          <cell r="BN14" t="str">
            <v/>
          </cell>
          <cell r="BO14" t="str">
            <v/>
          </cell>
          <cell r="BP14" t="str">
            <v/>
          </cell>
          <cell r="BQ14" t="str">
            <v/>
          </cell>
          <cell r="BR14" t="str">
            <v/>
          </cell>
          <cell r="BS14" t="str">
            <v/>
          </cell>
          <cell r="BT14" t="str">
            <v/>
          </cell>
          <cell r="BU14" t="str">
            <v/>
          </cell>
          <cell r="BV14"/>
          <cell r="BW14" t="str">
            <v/>
          </cell>
          <cell r="BX14" t="str">
            <v/>
          </cell>
          <cell r="BY14"/>
          <cell r="BZ14" t="str">
            <v/>
          </cell>
          <cell r="CA14" t="str">
            <v/>
          </cell>
          <cell r="CB14" t="str">
            <v/>
          </cell>
          <cell r="CC14"/>
          <cell r="CD14" t="str">
            <v/>
          </cell>
          <cell r="CE14" t="str">
            <v/>
          </cell>
          <cell r="CF14" t="str">
            <v/>
          </cell>
          <cell r="CG14" t="str">
            <v/>
          </cell>
          <cell r="CH14" t="str">
            <v/>
          </cell>
          <cell r="CI14" t="str">
            <v/>
          </cell>
          <cell r="CJ14" t="str">
            <v/>
          </cell>
          <cell r="CK14" t="str">
            <v/>
          </cell>
          <cell r="CL14" t="str">
            <v/>
          </cell>
          <cell r="CM14" t="str">
            <v/>
          </cell>
          <cell r="CN14" t="str">
            <v/>
          </cell>
          <cell r="CO14" t="str">
            <v/>
          </cell>
          <cell r="CP14" t="str">
            <v/>
          </cell>
          <cell r="CQ14"/>
          <cell r="CR14" t="str">
            <v/>
          </cell>
          <cell r="CS14" t="str">
            <v/>
          </cell>
          <cell r="CT14"/>
          <cell r="CU14" t="str">
            <v/>
          </cell>
          <cell r="CV14" t="str">
            <v/>
          </cell>
          <cell r="CW14" t="str">
            <v/>
          </cell>
          <cell r="CX14" t="str">
            <v/>
          </cell>
          <cell r="CY14" t="str">
            <v/>
          </cell>
          <cell r="CZ14" t="str">
            <v/>
          </cell>
          <cell r="DA14" t="str">
            <v/>
          </cell>
          <cell r="DB14" t="str">
            <v/>
          </cell>
          <cell r="DC14" t="str">
            <v/>
          </cell>
          <cell r="DD14" t="str">
            <v/>
          </cell>
          <cell r="DE14" t="str">
            <v/>
          </cell>
          <cell r="DF14" t="str">
            <v/>
          </cell>
          <cell r="DG14" t="str">
            <v/>
          </cell>
          <cell r="DH14" t="str">
            <v/>
          </cell>
          <cell r="DI14" t="str">
            <v/>
          </cell>
          <cell r="DJ14" t="str">
            <v/>
          </cell>
          <cell r="DK14"/>
          <cell r="DL14" t="str">
            <v/>
          </cell>
          <cell r="DM14" t="str">
            <v/>
          </cell>
          <cell r="DN14"/>
          <cell r="DO14" t="str">
            <v/>
          </cell>
          <cell r="DP14" t="str">
            <v/>
          </cell>
          <cell r="DQ14" t="str">
            <v/>
          </cell>
          <cell r="DR14" t="str">
            <v/>
          </cell>
          <cell r="DS14" t="str">
            <v/>
          </cell>
          <cell r="DT14" t="str">
            <v/>
          </cell>
          <cell r="DU14" t="str">
            <v/>
          </cell>
          <cell r="DV14" t="str">
            <v/>
          </cell>
          <cell r="DW14" t="str">
            <v/>
          </cell>
          <cell r="DX14" t="str">
            <v/>
          </cell>
          <cell r="DY14" t="str">
            <v/>
          </cell>
          <cell r="DZ14" t="str">
            <v/>
          </cell>
          <cell r="EA14" t="str">
            <v/>
          </cell>
          <cell r="EB14" t="str">
            <v/>
          </cell>
          <cell r="EC14" t="str">
            <v/>
          </cell>
          <cell r="ED14" t="str">
            <v/>
          </cell>
          <cell r="EE14"/>
          <cell r="EF14" t="str">
            <v/>
          </cell>
          <cell r="EG14" t="str">
            <v/>
          </cell>
          <cell r="EH14"/>
          <cell r="EI14" t="str">
            <v/>
          </cell>
          <cell r="EJ14" t="str">
            <v/>
          </cell>
          <cell r="EK14" t="str">
            <v/>
          </cell>
          <cell r="EL14" t="str">
            <v/>
          </cell>
          <cell r="EM14" t="str">
            <v/>
          </cell>
          <cell r="EN14" t="str">
            <v/>
          </cell>
          <cell r="EO14" t="str">
            <v/>
          </cell>
          <cell r="EP14" t="str">
            <v/>
          </cell>
          <cell r="EQ14" t="str">
            <v/>
          </cell>
          <cell r="ER14" t="str">
            <v/>
          </cell>
          <cell r="ES14" t="str">
            <v/>
          </cell>
          <cell r="ET14" t="str">
            <v/>
          </cell>
          <cell r="EU14" t="str">
            <v/>
          </cell>
          <cell r="EV14" t="str">
            <v/>
          </cell>
          <cell r="EW14" t="str">
            <v/>
          </cell>
          <cell r="EX14" t="str">
            <v/>
          </cell>
          <cell r="EY14"/>
          <cell r="EZ14" t="str">
            <v/>
          </cell>
          <cell r="FA14" t="str">
            <v/>
          </cell>
          <cell r="FB14"/>
          <cell r="FC14" t="str">
            <v/>
          </cell>
          <cell r="FD14" t="str">
            <v/>
          </cell>
          <cell r="FE14" t="str">
            <v/>
          </cell>
          <cell r="FF14"/>
          <cell r="FG14" t="str">
            <v/>
          </cell>
          <cell r="FH14" t="str">
            <v/>
          </cell>
          <cell r="FI14" t="str">
            <v/>
          </cell>
          <cell r="FJ14" t="str">
            <v/>
          </cell>
          <cell r="FK14" t="str">
            <v/>
          </cell>
          <cell r="FL14" t="str">
            <v/>
          </cell>
          <cell r="FM14" t="str">
            <v/>
          </cell>
          <cell r="FN14" t="str">
            <v/>
          </cell>
          <cell r="FO14" t="str">
            <v/>
          </cell>
          <cell r="FP14" t="str">
            <v/>
          </cell>
          <cell r="FQ14" t="str">
            <v/>
          </cell>
          <cell r="FR14" t="str">
            <v/>
          </cell>
          <cell r="FS14" t="str">
            <v/>
          </cell>
          <cell r="FT14"/>
          <cell r="FU14" t="str">
            <v/>
          </cell>
          <cell r="FV14" t="str">
            <v/>
          </cell>
          <cell r="FW14"/>
          <cell r="FX14" t="str">
            <v/>
          </cell>
          <cell r="FY14" t="str">
            <v/>
          </cell>
          <cell r="FZ14" t="str">
            <v/>
          </cell>
          <cell r="GA14"/>
          <cell r="GB14" t="str">
            <v/>
          </cell>
          <cell r="GC14" t="str">
            <v/>
          </cell>
          <cell r="GD14" t="str">
            <v/>
          </cell>
          <cell r="GE14" t="str">
            <v/>
          </cell>
          <cell r="GF14" t="str">
            <v/>
          </cell>
          <cell r="GG14" t="str">
            <v/>
          </cell>
          <cell r="GH14" t="str">
            <v/>
          </cell>
          <cell r="GI14" t="str">
            <v/>
          </cell>
          <cell r="GJ14" t="str">
            <v/>
          </cell>
          <cell r="GK14" t="str">
            <v/>
          </cell>
          <cell r="GL14" t="str">
            <v/>
          </cell>
          <cell r="GM14" t="str">
            <v/>
          </cell>
          <cell r="GN14" t="str">
            <v/>
          </cell>
          <cell r="GO14" t="str">
            <v/>
          </cell>
          <cell r="GP14" t="str">
            <v/>
          </cell>
          <cell r="GQ14"/>
          <cell r="GR14" t="str">
            <v/>
          </cell>
          <cell r="GS14" t="str">
            <v/>
          </cell>
          <cell r="GT14" t="str">
            <v/>
          </cell>
          <cell r="GU14" t="str">
            <v/>
          </cell>
          <cell r="GV14" t="str">
            <v/>
          </cell>
          <cell r="GW14" t="str">
            <v/>
          </cell>
          <cell r="GX14" t="str">
            <v/>
          </cell>
          <cell r="GY14" t="str">
            <v/>
          </cell>
          <cell r="GZ14" t="str">
            <v/>
          </cell>
          <cell r="HA14" t="str">
            <v/>
          </cell>
          <cell r="HB14" t="str">
            <v/>
          </cell>
          <cell r="HC14" t="str">
            <v/>
          </cell>
          <cell r="HD14" t="str">
            <v/>
          </cell>
          <cell r="HE14" t="str">
            <v/>
          </cell>
          <cell r="HF14" t="str">
            <v/>
          </cell>
          <cell r="HG14" t="str">
            <v/>
          </cell>
          <cell r="HH14" t="str">
            <v/>
          </cell>
          <cell r="HI14" t="str">
            <v/>
          </cell>
          <cell r="HJ14" t="str">
            <v/>
          </cell>
          <cell r="HK14" t="str">
            <v/>
          </cell>
          <cell r="HL14" t="str">
            <v/>
          </cell>
          <cell r="HM14" t="str">
            <v/>
          </cell>
          <cell r="HN14" t="str">
            <v/>
          </cell>
          <cell r="HO14" t="str">
            <v/>
          </cell>
          <cell r="HP14" t="str">
            <v/>
          </cell>
          <cell r="HQ14" t="str">
            <v/>
          </cell>
          <cell r="HR14" t="str">
            <v/>
          </cell>
          <cell r="HS14" t="str">
            <v/>
          </cell>
          <cell r="HT14" t="str">
            <v/>
          </cell>
          <cell r="HU14" t="str">
            <v/>
          </cell>
          <cell r="HV14" t="str">
            <v/>
          </cell>
          <cell r="HW14" t="str">
            <v/>
          </cell>
          <cell r="HX14" t="str">
            <v/>
          </cell>
          <cell r="HY14" t="str">
            <v/>
          </cell>
          <cell r="HZ14" t="str">
            <v/>
          </cell>
          <cell r="IA14" t="str">
            <v/>
          </cell>
          <cell r="IB14" t="str">
            <v/>
          </cell>
          <cell r="IC14" t="str">
            <v>Brosse à dent Dentifrice Serviettes hygiéniques Savon pour se laver</v>
          </cell>
          <cell r="ID14">
            <v>0</v>
          </cell>
          <cell r="IE14">
            <v>1</v>
          </cell>
          <cell r="IF14">
            <v>1</v>
          </cell>
          <cell r="IG14">
            <v>0</v>
          </cell>
          <cell r="IH14">
            <v>1</v>
          </cell>
          <cell r="II14">
            <v>0</v>
          </cell>
          <cell r="IJ14">
            <v>0</v>
          </cell>
          <cell r="IK14">
            <v>1</v>
          </cell>
          <cell r="IL14">
            <v>0</v>
          </cell>
          <cell r="IM14" t="str">
            <v/>
          </cell>
          <cell r="IN14" t="str">
            <v/>
          </cell>
          <cell r="IO14" t="str">
            <v/>
          </cell>
          <cell r="IP14" t="str">
            <v/>
          </cell>
          <cell r="IQ14"/>
          <cell r="IR14" t="str">
            <v/>
          </cell>
          <cell r="IS14" t="str">
            <v>Oui</v>
          </cell>
          <cell r="IT14" t="str">
            <v>25.0</v>
          </cell>
          <cell r="IU14" t="str">
            <v/>
          </cell>
          <cell r="IV14" t="str">
            <v/>
          </cell>
          <cell r="IW14">
            <v>25</v>
          </cell>
          <cell r="IX14" t="str">
            <v>Oui</v>
          </cell>
          <cell r="IY14" t="str">
            <v>Non</v>
          </cell>
          <cell r="IZ14" t="str">
            <v/>
          </cell>
          <cell r="JA14" t="str">
            <v>150</v>
          </cell>
          <cell r="JB14" t="str">
            <v>75.0</v>
          </cell>
          <cell r="JC14">
            <v>42.5</v>
          </cell>
          <cell r="JD14" t="str">
            <v>Oui</v>
          </cell>
          <cell r="JE14" t="str">
            <v/>
          </cell>
          <cell r="JF14" t="str">
            <v/>
          </cell>
          <cell r="JG14" t="str">
            <v/>
          </cell>
          <cell r="JH14" t="str">
            <v/>
          </cell>
          <cell r="JJ14" t="str">
            <v/>
          </cell>
          <cell r="JK14" t="str">
            <v>Oui</v>
          </cell>
          <cell r="JL14" t="str">
            <v>100.0</v>
          </cell>
          <cell r="JM14" t="str">
            <v/>
          </cell>
          <cell r="JN14" t="str">
            <v/>
          </cell>
          <cell r="JO14">
            <v>100</v>
          </cell>
          <cell r="JP14" t="str">
            <v>Oui</v>
          </cell>
          <cell r="JQ14" t="str">
            <v/>
          </cell>
          <cell r="JR14" t="str">
            <v/>
          </cell>
          <cell r="JS14" t="str">
            <v/>
          </cell>
          <cell r="JT14" t="str">
            <v/>
          </cell>
          <cell r="JU14" t="str">
            <v/>
          </cell>
          <cell r="JV14" t="str">
            <v/>
          </cell>
          <cell r="JW14" t="str">
            <v/>
          </cell>
          <cell r="JX14" t="str">
            <v/>
          </cell>
          <cell r="JZ14" t="str">
            <v/>
          </cell>
          <cell r="KA14" t="str">
            <v/>
          </cell>
          <cell r="KC14" t="str">
            <v/>
          </cell>
          <cell r="KD14" t="str">
            <v/>
          </cell>
          <cell r="KE14" t="str">
            <v/>
          </cell>
          <cell r="KF14" t="str">
            <v/>
          </cell>
          <cell r="KG14" t="str">
            <v/>
          </cell>
          <cell r="KH14" t="str">
            <v/>
          </cell>
          <cell r="KI14" t="str">
            <v/>
          </cell>
          <cell r="KJ14" t="str">
            <v/>
          </cell>
          <cell r="KK14" t="str">
            <v/>
          </cell>
          <cell r="KL14" t="str">
            <v/>
          </cell>
          <cell r="KM14" t="str">
            <v/>
          </cell>
          <cell r="KO14" t="str">
            <v/>
          </cell>
          <cell r="KP14" t="str">
            <v>Oui</v>
          </cell>
          <cell r="KQ14" t="str">
            <v>35.0</v>
          </cell>
          <cell r="KR14" t="str">
            <v/>
          </cell>
          <cell r="KS14" t="str">
            <v/>
          </cell>
          <cell r="KT14">
            <v>35</v>
          </cell>
          <cell r="KU14" t="str">
            <v>Oui</v>
          </cell>
          <cell r="KV14" t="str">
            <v>Non</v>
          </cell>
          <cell r="KW14" t="str">
            <v/>
          </cell>
          <cell r="KX14" t="str">
            <v/>
          </cell>
          <cell r="KY14" t="str">
            <v/>
          </cell>
          <cell r="KZ14" t="str">
            <v/>
          </cell>
          <cell r="LA14" t="str">
            <v/>
          </cell>
          <cell r="LB14" t="str">
            <v/>
          </cell>
          <cell r="LC14" t="str">
            <v/>
          </cell>
          <cell r="LD14" t="str">
            <v/>
          </cell>
          <cell r="LE14" t="str">
            <v/>
          </cell>
          <cell r="LF14" t="str">
            <v/>
          </cell>
          <cell r="LG14" t="str">
            <v/>
          </cell>
          <cell r="LH14" t="str">
            <v/>
          </cell>
          <cell r="LI14" t="str">
            <v/>
          </cell>
          <cell r="LJ14" t="str">
            <v/>
          </cell>
          <cell r="LK14" t="str">
            <v/>
          </cell>
          <cell r="LL14" t="str">
            <v/>
          </cell>
          <cell r="LM14" t="str">
            <v/>
          </cell>
          <cell r="LN14" t="str">
            <v/>
          </cell>
          <cell r="LO14" t="str">
            <v/>
          </cell>
          <cell r="LP14" t="str">
            <v/>
          </cell>
          <cell r="LQ14" t="str">
            <v/>
          </cell>
          <cell r="LR14" t="str">
            <v/>
          </cell>
          <cell r="LS14" t="str">
            <v/>
          </cell>
          <cell r="LT14" t="str">
            <v/>
          </cell>
          <cell r="LU14" t="str">
            <v/>
          </cell>
          <cell r="LV14" t="str">
            <v/>
          </cell>
          <cell r="LW14" t="str">
            <v/>
          </cell>
          <cell r="LX14" t="str">
            <v/>
          </cell>
          <cell r="LY14" t="str">
            <v>Oui</v>
          </cell>
          <cell r="LZ14" t="str">
            <v>Ouest</v>
          </cell>
          <cell r="MA14" t="str">
            <v>Port-au-Prince</v>
          </cell>
          <cell r="MB14" t="str">
            <v>Non</v>
          </cell>
          <cell r="MC14" t="str">
            <v>Oui</v>
          </cell>
          <cell r="MD14" t="str">
            <v>18.48415817 -73.63844025 -21.167999267578125 4.288</v>
          </cell>
          <cell r="ME14" t="str">
            <v>18.48415817</v>
          </cell>
          <cell r="MF14" t="str">
            <v>-73.63844025</v>
          </cell>
          <cell r="MG14" t="str">
            <v>-21.167999267578125</v>
          </cell>
          <cell r="MH14" t="str">
            <v>4.288</v>
          </cell>
          <cell r="MI14" t="str">
            <v>TESTE</v>
          </cell>
          <cell r="MJ14" t="str">
            <v/>
          </cell>
          <cell r="MK14">
            <v>139438985</v>
          </cell>
          <cell r="ML14" t="str">
            <v>335ac33d-2f89-482d-a2f4-ab114159e48e</v>
          </cell>
          <cell r="MM14" t="str">
            <v>2020-11-22T15:54:48</v>
          </cell>
          <cell r="MN14" t="str">
            <v/>
          </cell>
          <cell r="MO14">
            <v>34</v>
          </cell>
        </row>
        <row r="15">
          <cell r="A15" t="str">
            <v>872e6ea1-36fe-4fae-9da8-7abe2921fe46</v>
          </cell>
          <cell r="B15" t="str">
            <v>Baradères, Nippes</v>
          </cell>
          <cell r="C15" t="str">
            <v>CRS 746</v>
          </cell>
          <cell r="D15" t="str">
            <v>2020-11-21T10:47:04.860-05:00</v>
          </cell>
          <cell r="E15" t="str">
            <v>2020-11-21T17:10:27.856-05:00</v>
          </cell>
          <cell r="F15" t="str">
            <v>2020-11-21 10:47</v>
          </cell>
          <cell r="G15" t="str">
            <v>2020-11-21 17:10</v>
          </cell>
          <cell r="H15">
            <v>0.26597222222335404</v>
          </cell>
          <cell r="I15">
            <v>3</v>
          </cell>
          <cell r="J15" t="str">
            <v>2020-11-21</v>
          </cell>
          <cell r="K15" t="str">
            <v>icsm_haiti</v>
          </cell>
          <cell r="L15" t="str">
            <v/>
          </cell>
          <cell r="M15" t="str">
            <v>0</v>
          </cell>
          <cell r="N15" t="str">
            <v>2020-11-21</v>
          </cell>
          <cell r="O15" t="str">
            <v>CRS</v>
          </cell>
          <cell r="P15" t="str">
            <v/>
          </cell>
          <cell r="Q15" t="str">
            <v>crs</v>
          </cell>
          <cell r="R15" t="str">
            <v>CRS</v>
          </cell>
          <cell r="S15" t="str">
            <v>CRS</v>
          </cell>
          <cell r="T15" t="str">
            <v>746</v>
          </cell>
          <cell r="U15" t="str">
            <v/>
          </cell>
          <cell r="V15" t="str">
            <v>Nippes</v>
          </cell>
          <cell r="W15" t="str">
            <v>Baradères</v>
          </cell>
          <cell r="X15" t="str">
            <v>HT1031</v>
          </cell>
          <cell r="Y15" t="str">
            <v>Baradères</v>
          </cell>
          <cell r="Z15" t="str">
            <v>Baradères</v>
          </cell>
          <cell r="AA15" t="str">
            <v>Marché Du Centre-Ville Barradères</v>
          </cell>
          <cell r="AB15" t="str">
            <v/>
          </cell>
          <cell r="AC15" t="str">
            <v>baraderes1</v>
          </cell>
          <cell r="AD15" t="str">
            <v>Marché Du Centre-Ville Barradères</v>
          </cell>
          <cell r="AE15" t="str">
            <v>Marché Du Centre-Ville Barradères</v>
          </cell>
          <cell r="AF15" t="str">
            <v>Oui</v>
          </cell>
          <cell r="AG15" t="str">
            <v/>
          </cell>
          <cell r="AH15" t="str">
            <v>Oui</v>
          </cell>
          <cell r="AI15" t="str">
            <v/>
          </cell>
          <cell r="AJ15" t="str">
            <v>FIGARO GENISE</v>
          </cell>
          <cell r="AK15" t="str">
            <v>269361263</v>
          </cell>
          <cell r="AL15" t="str">
            <v>Produits d'hygiène, eau ou assainissement</v>
          </cell>
          <cell r="AM15" t="str">
            <v>0</v>
          </cell>
          <cell r="AN15" t="str">
            <v>1</v>
          </cell>
          <cell r="AO15" t="str">
            <v>0</v>
          </cell>
          <cell r="AP15" t="str">
            <v>0</v>
          </cell>
          <cell r="AQ15" t="str">
            <v>0</v>
          </cell>
          <cell r="AR15" t="str">
            <v>wash</v>
          </cell>
          <cell r="AS15" t="str">
            <v>Produits d'hygiène, eau ou assainissement</v>
          </cell>
          <cell r="AT15" t="str">
            <v>En espèces (Gourde) À crédit</v>
          </cell>
          <cell r="AU15" t="str">
            <v>1</v>
          </cell>
          <cell r="AV15" t="str">
            <v>0</v>
          </cell>
          <cell r="AW15" t="str">
            <v>0</v>
          </cell>
          <cell r="AX15" t="str">
            <v>1</v>
          </cell>
          <cell r="AY15" t="str">
            <v>0</v>
          </cell>
          <cell r="AZ15" t="str">
            <v>0</v>
          </cell>
          <cell r="BA15" t="str">
            <v>0</v>
          </cell>
          <cell r="BB15" t="str">
            <v/>
          </cell>
          <cell r="BC15" t="str">
            <v>Non, il n'y a pas eu de variation</v>
          </cell>
          <cell r="BD15" t="str">
            <v>Moins de 30</v>
          </cell>
          <cell r="BE15" t="str">
            <v/>
          </cell>
          <cell r="BF15" t="str">
            <v/>
          </cell>
          <cell r="BG15" t="str">
            <v/>
          </cell>
          <cell r="BH15" t="str">
            <v/>
          </cell>
          <cell r="BI15" t="str">
            <v/>
          </cell>
          <cell r="BJ15" t="str">
            <v/>
          </cell>
          <cell r="BK15" t="str">
            <v/>
          </cell>
          <cell r="BL15" t="str">
            <v/>
          </cell>
          <cell r="BM15" t="str">
            <v/>
          </cell>
          <cell r="BN15" t="str">
            <v/>
          </cell>
          <cell r="BO15" t="str">
            <v/>
          </cell>
          <cell r="BP15" t="str">
            <v/>
          </cell>
          <cell r="BQ15" t="str">
            <v/>
          </cell>
          <cell r="BR15" t="str">
            <v/>
          </cell>
          <cell r="BS15" t="str">
            <v/>
          </cell>
          <cell r="BT15" t="str">
            <v/>
          </cell>
          <cell r="BU15" t="str">
            <v/>
          </cell>
          <cell r="BV15"/>
          <cell r="BW15" t="str">
            <v/>
          </cell>
          <cell r="BX15" t="str">
            <v/>
          </cell>
          <cell r="BY15"/>
          <cell r="BZ15" t="str">
            <v/>
          </cell>
          <cell r="CA15" t="str">
            <v/>
          </cell>
          <cell r="CB15" t="str">
            <v/>
          </cell>
          <cell r="CC15"/>
          <cell r="CD15" t="str">
            <v/>
          </cell>
          <cell r="CE15" t="str">
            <v/>
          </cell>
          <cell r="CF15" t="str">
            <v/>
          </cell>
          <cell r="CG15" t="str">
            <v/>
          </cell>
          <cell r="CH15" t="str">
            <v/>
          </cell>
          <cell r="CI15" t="str">
            <v/>
          </cell>
          <cell r="CJ15" t="str">
            <v/>
          </cell>
          <cell r="CK15" t="str">
            <v/>
          </cell>
          <cell r="CL15" t="str">
            <v/>
          </cell>
          <cell r="CM15" t="str">
            <v/>
          </cell>
          <cell r="CN15" t="str">
            <v/>
          </cell>
          <cell r="CO15" t="str">
            <v/>
          </cell>
          <cell r="CP15" t="str">
            <v/>
          </cell>
          <cell r="CQ15"/>
          <cell r="CR15" t="str">
            <v/>
          </cell>
          <cell r="CS15" t="str">
            <v/>
          </cell>
          <cell r="CT15"/>
          <cell r="CU15" t="str">
            <v/>
          </cell>
          <cell r="CV15" t="str">
            <v/>
          </cell>
          <cell r="CW15" t="str">
            <v/>
          </cell>
          <cell r="CX15" t="str">
            <v/>
          </cell>
          <cell r="CY15" t="str">
            <v/>
          </cell>
          <cell r="CZ15" t="str">
            <v/>
          </cell>
          <cell r="DA15" t="str">
            <v/>
          </cell>
          <cell r="DB15" t="str">
            <v/>
          </cell>
          <cell r="DC15" t="str">
            <v/>
          </cell>
          <cell r="DD15" t="str">
            <v/>
          </cell>
          <cell r="DE15" t="str">
            <v/>
          </cell>
          <cell r="DF15" t="str">
            <v/>
          </cell>
          <cell r="DG15" t="str">
            <v/>
          </cell>
          <cell r="DH15" t="str">
            <v/>
          </cell>
          <cell r="DI15" t="str">
            <v/>
          </cell>
          <cell r="DJ15" t="str">
            <v/>
          </cell>
          <cell r="DK15"/>
          <cell r="DL15" t="str">
            <v/>
          </cell>
          <cell r="DM15" t="str">
            <v/>
          </cell>
          <cell r="DN15"/>
          <cell r="DO15" t="str">
            <v/>
          </cell>
          <cell r="DP15" t="str">
            <v/>
          </cell>
          <cell r="DQ15" t="str">
            <v/>
          </cell>
          <cell r="DR15" t="str">
            <v/>
          </cell>
          <cell r="DS15" t="str">
            <v/>
          </cell>
          <cell r="DT15" t="str">
            <v/>
          </cell>
          <cell r="DU15" t="str">
            <v/>
          </cell>
          <cell r="DV15" t="str">
            <v/>
          </cell>
          <cell r="DW15" t="str">
            <v/>
          </cell>
          <cell r="DX15" t="str">
            <v/>
          </cell>
          <cell r="DY15" t="str">
            <v/>
          </cell>
          <cell r="DZ15" t="str">
            <v/>
          </cell>
          <cell r="EA15" t="str">
            <v/>
          </cell>
          <cell r="EB15" t="str">
            <v/>
          </cell>
          <cell r="EC15" t="str">
            <v/>
          </cell>
          <cell r="ED15" t="str">
            <v/>
          </cell>
          <cell r="EE15"/>
          <cell r="EF15" t="str">
            <v/>
          </cell>
          <cell r="EG15" t="str">
            <v/>
          </cell>
          <cell r="EH15"/>
          <cell r="EI15" t="str">
            <v/>
          </cell>
          <cell r="EJ15" t="str">
            <v/>
          </cell>
          <cell r="EK15" t="str">
            <v/>
          </cell>
          <cell r="EL15" t="str">
            <v/>
          </cell>
          <cell r="EM15" t="str">
            <v/>
          </cell>
          <cell r="EN15" t="str">
            <v/>
          </cell>
          <cell r="EO15" t="str">
            <v/>
          </cell>
          <cell r="EP15" t="str">
            <v/>
          </cell>
          <cell r="EQ15" t="str">
            <v/>
          </cell>
          <cell r="ER15" t="str">
            <v/>
          </cell>
          <cell r="ES15" t="str">
            <v/>
          </cell>
          <cell r="ET15" t="str">
            <v/>
          </cell>
          <cell r="EU15" t="str">
            <v/>
          </cell>
          <cell r="EV15" t="str">
            <v/>
          </cell>
          <cell r="EW15" t="str">
            <v/>
          </cell>
          <cell r="EX15" t="str">
            <v/>
          </cell>
          <cell r="EY15"/>
          <cell r="EZ15" t="str">
            <v/>
          </cell>
          <cell r="FA15" t="str">
            <v/>
          </cell>
          <cell r="FB15"/>
          <cell r="FC15" t="str">
            <v/>
          </cell>
          <cell r="FD15" t="str">
            <v/>
          </cell>
          <cell r="FE15" t="str">
            <v/>
          </cell>
          <cell r="FF15"/>
          <cell r="FG15" t="str">
            <v/>
          </cell>
          <cell r="FH15" t="str">
            <v/>
          </cell>
          <cell r="FI15" t="str">
            <v/>
          </cell>
          <cell r="FJ15" t="str">
            <v/>
          </cell>
          <cell r="FK15" t="str">
            <v/>
          </cell>
          <cell r="FL15" t="str">
            <v/>
          </cell>
          <cell r="FM15" t="str">
            <v/>
          </cell>
          <cell r="FN15" t="str">
            <v/>
          </cell>
          <cell r="FO15" t="str">
            <v/>
          </cell>
          <cell r="FP15" t="str">
            <v/>
          </cell>
          <cell r="FQ15" t="str">
            <v/>
          </cell>
          <cell r="FR15" t="str">
            <v/>
          </cell>
          <cell r="FS15" t="str">
            <v/>
          </cell>
          <cell r="FT15"/>
          <cell r="FU15" t="str">
            <v/>
          </cell>
          <cell r="FV15" t="str">
            <v/>
          </cell>
          <cell r="FW15"/>
          <cell r="FX15" t="str">
            <v/>
          </cell>
          <cell r="FY15" t="str">
            <v/>
          </cell>
          <cell r="FZ15" t="str">
            <v/>
          </cell>
          <cell r="GA15"/>
          <cell r="GB15" t="str">
            <v/>
          </cell>
          <cell r="GC15" t="str">
            <v/>
          </cell>
          <cell r="GD15" t="str">
            <v/>
          </cell>
          <cell r="GE15" t="str">
            <v/>
          </cell>
          <cell r="GF15" t="str">
            <v/>
          </cell>
          <cell r="GG15" t="str">
            <v/>
          </cell>
          <cell r="GH15" t="str">
            <v/>
          </cell>
          <cell r="GI15" t="str">
            <v/>
          </cell>
          <cell r="GJ15" t="str">
            <v/>
          </cell>
          <cell r="GK15" t="str">
            <v/>
          </cell>
          <cell r="GL15" t="str">
            <v/>
          </cell>
          <cell r="GM15" t="str">
            <v/>
          </cell>
          <cell r="GN15" t="str">
            <v/>
          </cell>
          <cell r="GO15" t="str">
            <v/>
          </cell>
          <cell r="GP15" t="str">
            <v/>
          </cell>
          <cell r="GQ15"/>
          <cell r="GR15" t="str">
            <v/>
          </cell>
          <cell r="GS15" t="str">
            <v/>
          </cell>
          <cell r="GT15" t="str">
            <v/>
          </cell>
          <cell r="GU15" t="str">
            <v/>
          </cell>
          <cell r="GV15" t="str">
            <v/>
          </cell>
          <cell r="GW15" t="str">
            <v/>
          </cell>
          <cell r="GX15" t="str">
            <v/>
          </cell>
          <cell r="GY15" t="str">
            <v/>
          </cell>
          <cell r="GZ15" t="str">
            <v/>
          </cell>
          <cell r="HA15" t="str">
            <v/>
          </cell>
          <cell r="HB15" t="str">
            <v/>
          </cell>
          <cell r="HC15" t="str">
            <v/>
          </cell>
          <cell r="HD15" t="str">
            <v/>
          </cell>
          <cell r="HE15" t="str">
            <v/>
          </cell>
          <cell r="HF15" t="str">
            <v/>
          </cell>
          <cell r="HG15" t="str">
            <v/>
          </cell>
          <cell r="HH15" t="str">
            <v/>
          </cell>
          <cell r="HI15" t="str">
            <v/>
          </cell>
          <cell r="HJ15" t="str">
            <v/>
          </cell>
          <cell r="HK15" t="str">
            <v/>
          </cell>
          <cell r="HL15" t="str">
            <v/>
          </cell>
          <cell r="HM15" t="str">
            <v/>
          </cell>
          <cell r="HN15" t="str">
            <v/>
          </cell>
          <cell r="HO15" t="str">
            <v/>
          </cell>
          <cell r="HP15" t="str">
            <v/>
          </cell>
          <cell r="HQ15" t="str">
            <v/>
          </cell>
          <cell r="HR15" t="str">
            <v/>
          </cell>
          <cell r="HS15" t="str">
            <v/>
          </cell>
          <cell r="HT15" t="str">
            <v/>
          </cell>
          <cell r="HU15" t="str">
            <v/>
          </cell>
          <cell r="HV15" t="str">
            <v/>
          </cell>
          <cell r="HW15" t="str">
            <v/>
          </cell>
          <cell r="HX15" t="str">
            <v/>
          </cell>
          <cell r="HY15" t="str">
            <v/>
          </cell>
          <cell r="HZ15" t="str">
            <v/>
          </cell>
          <cell r="IA15" t="str">
            <v/>
          </cell>
          <cell r="IB15" t="str">
            <v/>
          </cell>
          <cell r="IC15" t="str">
            <v>Serviettes hygiéniques Savon pour se laver Dentifrice</v>
          </cell>
          <cell r="ID15">
            <v>0</v>
          </cell>
          <cell r="IE15">
            <v>0</v>
          </cell>
          <cell r="IF15">
            <v>1</v>
          </cell>
          <cell r="IG15">
            <v>0</v>
          </cell>
          <cell r="IH15">
            <v>1</v>
          </cell>
          <cell r="II15">
            <v>0</v>
          </cell>
          <cell r="IJ15">
            <v>0</v>
          </cell>
          <cell r="IK15">
            <v>1</v>
          </cell>
          <cell r="IL15">
            <v>0</v>
          </cell>
          <cell r="IM15" t="str">
            <v/>
          </cell>
          <cell r="IN15" t="str">
            <v/>
          </cell>
          <cell r="IO15" t="str">
            <v/>
          </cell>
          <cell r="IP15" t="str">
            <v/>
          </cell>
          <cell r="IQ15"/>
          <cell r="IR15" t="str">
            <v/>
          </cell>
          <cell r="IS15" t="str">
            <v/>
          </cell>
          <cell r="IT15" t="str">
            <v/>
          </cell>
          <cell r="IU15" t="str">
            <v/>
          </cell>
          <cell r="IV15" t="str">
            <v/>
          </cell>
          <cell r="IX15" t="str">
            <v/>
          </cell>
          <cell r="IY15" t="str">
            <v>Non</v>
          </cell>
          <cell r="IZ15" t="str">
            <v/>
          </cell>
          <cell r="JA15" t="str">
            <v>150</v>
          </cell>
          <cell r="JB15" t="str">
            <v>100.0</v>
          </cell>
          <cell r="JC15">
            <v>56.666666666666664</v>
          </cell>
          <cell r="JD15" t="str">
            <v>Oui</v>
          </cell>
          <cell r="JE15" t="str">
            <v/>
          </cell>
          <cell r="JF15" t="str">
            <v/>
          </cell>
          <cell r="JG15" t="str">
            <v/>
          </cell>
          <cell r="JH15" t="str">
            <v/>
          </cell>
          <cell r="JJ15" t="str">
            <v/>
          </cell>
          <cell r="JK15" t="str">
            <v>Oui</v>
          </cell>
          <cell r="JL15" t="str">
            <v>75.0</v>
          </cell>
          <cell r="JM15" t="str">
            <v/>
          </cell>
          <cell r="JN15" t="str">
            <v/>
          </cell>
          <cell r="JO15">
            <v>75</v>
          </cell>
          <cell r="JP15" t="str">
            <v>Oui</v>
          </cell>
          <cell r="JQ15" t="str">
            <v/>
          </cell>
          <cell r="JR15" t="str">
            <v/>
          </cell>
          <cell r="JS15" t="str">
            <v/>
          </cell>
          <cell r="JT15" t="str">
            <v/>
          </cell>
          <cell r="JU15" t="str">
            <v/>
          </cell>
          <cell r="JV15" t="str">
            <v/>
          </cell>
          <cell r="JW15" t="str">
            <v/>
          </cell>
          <cell r="JX15" t="str">
            <v/>
          </cell>
          <cell r="JZ15" t="str">
            <v/>
          </cell>
          <cell r="KA15" t="str">
            <v/>
          </cell>
          <cell r="KC15" t="str">
            <v/>
          </cell>
          <cell r="KD15" t="str">
            <v/>
          </cell>
          <cell r="KE15" t="str">
            <v/>
          </cell>
          <cell r="KF15" t="str">
            <v/>
          </cell>
          <cell r="KG15" t="str">
            <v/>
          </cell>
          <cell r="KH15" t="str">
            <v/>
          </cell>
          <cell r="KI15" t="str">
            <v/>
          </cell>
          <cell r="KJ15" t="str">
            <v/>
          </cell>
          <cell r="KK15" t="str">
            <v/>
          </cell>
          <cell r="KL15" t="str">
            <v/>
          </cell>
          <cell r="KM15" t="str">
            <v/>
          </cell>
          <cell r="KO15" t="str">
            <v/>
          </cell>
          <cell r="KP15" t="str">
            <v>Oui</v>
          </cell>
          <cell r="KQ15" t="str">
            <v>35.0</v>
          </cell>
          <cell r="KR15" t="str">
            <v/>
          </cell>
          <cell r="KS15" t="str">
            <v/>
          </cell>
          <cell r="KT15">
            <v>35</v>
          </cell>
          <cell r="KU15" t="str">
            <v>Oui</v>
          </cell>
          <cell r="KV15" t="str">
            <v>Non</v>
          </cell>
          <cell r="KW15" t="str">
            <v/>
          </cell>
          <cell r="KX15" t="str">
            <v/>
          </cell>
          <cell r="KY15" t="str">
            <v/>
          </cell>
          <cell r="KZ15" t="str">
            <v/>
          </cell>
          <cell r="LA15" t="str">
            <v/>
          </cell>
          <cell r="LB15" t="str">
            <v/>
          </cell>
          <cell r="LC15" t="str">
            <v/>
          </cell>
          <cell r="LD15" t="str">
            <v/>
          </cell>
          <cell r="LE15" t="str">
            <v/>
          </cell>
          <cell r="LF15" t="str">
            <v/>
          </cell>
          <cell r="LG15" t="str">
            <v/>
          </cell>
          <cell r="LH15" t="str">
            <v/>
          </cell>
          <cell r="LI15" t="str">
            <v/>
          </cell>
          <cell r="LJ15" t="str">
            <v/>
          </cell>
          <cell r="LK15" t="str">
            <v/>
          </cell>
          <cell r="LL15" t="str">
            <v/>
          </cell>
          <cell r="LM15" t="str">
            <v/>
          </cell>
          <cell r="LN15" t="str">
            <v/>
          </cell>
          <cell r="LO15" t="str">
            <v/>
          </cell>
          <cell r="LP15" t="str">
            <v/>
          </cell>
          <cell r="LQ15" t="str">
            <v/>
          </cell>
          <cell r="LR15" t="str">
            <v/>
          </cell>
          <cell r="LS15" t="str">
            <v/>
          </cell>
          <cell r="LT15" t="str">
            <v/>
          </cell>
          <cell r="LU15" t="str">
            <v/>
          </cell>
          <cell r="LV15" t="str">
            <v/>
          </cell>
          <cell r="LW15" t="str">
            <v/>
          </cell>
          <cell r="LX15" t="str">
            <v/>
          </cell>
          <cell r="LY15" t="str">
            <v>Oui</v>
          </cell>
          <cell r="LZ15" t="str">
            <v>Ouest</v>
          </cell>
          <cell r="MA15" t="str">
            <v>Port-au-Prince</v>
          </cell>
          <cell r="MB15" t="str">
            <v>Non</v>
          </cell>
          <cell r="MC15" t="str">
            <v>Oui</v>
          </cell>
          <cell r="MD15" t="str">
            <v>18.48431831 -73.6379814 -19.03533935546875 4.288</v>
          </cell>
          <cell r="ME15" t="str">
            <v>18.48431831</v>
          </cell>
          <cell r="MF15" t="str">
            <v>-73.6379814</v>
          </cell>
          <cell r="MG15" t="str">
            <v>-19.03533935546875</v>
          </cell>
          <cell r="MH15" t="str">
            <v>4.288</v>
          </cell>
          <cell r="MI15" t="str">
            <v>TEST</v>
          </cell>
          <cell r="MJ15" t="str">
            <v/>
          </cell>
          <cell r="MK15">
            <v>139438809</v>
          </cell>
          <cell r="ML15" t="str">
            <v>872e6ea1-36fe-4fae-9da8-7abe2921fe46</v>
          </cell>
          <cell r="MM15" t="str">
            <v>2020-11-22T15:53:31</v>
          </cell>
          <cell r="MN15" t="str">
            <v/>
          </cell>
          <cell r="MO15">
            <v>27</v>
          </cell>
        </row>
        <row r="16">
          <cell r="A16" t="str">
            <v>f95decc4-8781-4f52-bf77-dddb626d05fa</v>
          </cell>
          <cell r="B16" t="str">
            <v>Belladère, Centre</v>
          </cell>
          <cell r="C16" t="str">
            <v>ACTED ND1985</v>
          </cell>
          <cell r="D16" t="str">
            <v>2020-11-25T15:02:57.319-05:00</v>
          </cell>
          <cell r="E16" t="str">
            <v>2020-11-25T15:12:59.591-05:00</v>
          </cell>
          <cell r="F16" t="str">
            <v>2020-11-25 15:02</v>
          </cell>
          <cell r="G16" t="str">
            <v>2020-11-25 15:12</v>
          </cell>
          <cell r="H16">
            <v>6.9444444452528842E-3</v>
          </cell>
          <cell r="I16">
            <v>15</v>
          </cell>
          <cell r="J16" t="str">
            <v>2020-11-25</v>
          </cell>
          <cell r="K16" t="str">
            <v>icsm_haiti</v>
          </cell>
          <cell r="L16" t="str">
            <v>338050909276664</v>
          </cell>
          <cell r="M16" t="str">
            <v/>
          </cell>
          <cell r="N16" t="str">
            <v>2020-11-25</v>
          </cell>
          <cell r="O16" t="str">
            <v>ACTED</v>
          </cell>
          <cell r="P16" t="str">
            <v/>
          </cell>
          <cell r="Q16" t="str">
            <v>acted</v>
          </cell>
          <cell r="R16" t="str">
            <v>ACTED</v>
          </cell>
          <cell r="S16" t="str">
            <v>ACTED</v>
          </cell>
          <cell r="T16" t="str">
            <v>ND1985</v>
          </cell>
          <cell r="U16" t="str">
            <v/>
          </cell>
          <cell r="V16" t="str">
            <v>Centre</v>
          </cell>
          <cell r="W16" t="str">
            <v>Belladère</v>
          </cell>
          <cell r="X16" t="str">
            <v>HT0632</v>
          </cell>
          <cell r="Y16" t="str">
            <v>Belladère</v>
          </cell>
          <cell r="Z16" t="str">
            <v>Belladère</v>
          </cell>
          <cell r="AA16" t="str">
            <v>Autre</v>
          </cell>
          <cell r="AB16" t="str">
            <v>Marchè public de Belladère</v>
          </cell>
          <cell r="AC16" t="str">
            <v>autre</v>
          </cell>
          <cell r="AD16" t="str">
            <v>Autre</v>
          </cell>
          <cell r="AE16" t="str">
            <v>Marché public de Belladère</v>
          </cell>
          <cell r="AF16" t="str">
            <v>Oui</v>
          </cell>
          <cell r="AG16" t="str">
            <v/>
          </cell>
          <cell r="AH16" t="str">
            <v>Oui</v>
          </cell>
          <cell r="AI16" t="str">
            <v/>
          </cell>
          <cell r="AJ16" t="str">
            <v>Aucun</v>
          </cell>
          <cell r="AK16" t="str">
            <v>36531931</v>
          </cell>
          <cell r="AL16" t="str">
            <v>Nourriture Produits d'hygiène, eau ou assainissement Biens non alimentaires et produits d'abris Médicament ou produits de santé</v>
          </cell>
          <cell r="AM16" t="str">
            <v>1</v>
          </cell>
          <cell r="AN16" t="str">
            <v>1</v>
          </cell>
          <cell r="AO16" t="str">
            <v>1</v>
          </cell>
          <cell r="AP16" t="str">
            <v>1</v>
          </cell>
          <cell r="AQ16" t="str">
            <v>0</v>
          </cell>
          <cell r="AR16" t="str">
            <v>nourriture</v>
          </cell>
          <cell r="AS16" t="str">
            <v>Nourriture</v>
          </cell>
          <cell r="AT16" t="str">
            <v>En espèces (Gourde) En espèces (Dollar)</v>
          </cell>
          <cell r="AU16" t="str">
            <v>1</v>
          </cell>
          <cell r="AV16" t="str">
            <v>1</v>
          </cell>
          <cell r="AW16" t="str">
            <v>0</v>
          </cell>
          <cell r="AX16" t="str">
            <v>0</v>
          </cell>
          <cell r="AY16" t="str">
            <v>0</v>
          </cell>
          <cell r="AZ16" t="str">
            <v>0</v>
          </cell>
          <cell r="BA16" t="str">
            <v>0</v>
          </cell>
          <cell r="BB16" t="str">
            <v/>
          </cell>
          <cell r="BC16" t="str">
            <v>Oui, il y a moins de commerçants par rapport au mois passé</v>
          </cell>
          <cell r="BD16" t="str">
            <v>Entre 30 et 100</v>
          </cell>
          <cell r="BE16" t="str">
            <v>Farine de blé (blanche) Riz Maïs Sucre Haricot noir Haricot rouge Huile végétale</v>
          </cell>
          <cell r="BF16">
            <v>1</v>
          </cell>
          <cell r="BG16">
            <v>1</v>
          </cell>
          <cell r="BH16">
            <v>1</v>
          </cell>
          <cell r="BI16">
            <v>1</v>
          </cell>
          <cell r="BJ16">
            <v>1</v>
          </cell>
          <cell r="BK16">
            <v>1</v>
          </cell>
          <cell r="BL16">
            <v>1</v>
          </cell>
          <cell r="BM16">
            <v>0</v>
          </cell>
          <cell r="BN16" t="str">
            <v>Oui</v>
          </cell>
          <cell r="BO16"/>
          <cell r="BP16" t="str">
            <v/>
          </cell>
          <cell r="BQ16" t="str">
            <v/>
          </cell>
          <cell r="BR16" t="str">
            <v/>
          </cell>
          <cell r="BS16" t="str">
            <v/>
          </cell>
          <cell r="BT16" t="str">
            <v/>
          </cell>
          <cell r="BU16" t="str">
            <v/>
          </cell>
          <cell r="BV16"/>
          <cell r="BW16" t="str">
            <v/>
          </cell>
          <cell r="BX16" t="str">
            <v/>
          </cell>
          <cell r="BY16"/>
          <cell r="BZ16" t="str">
            <v>Oui</v>
          </cell>
          <cell r="CA16" t="str">
            <v>Non</v>
          </cell>
          <cell r="CB16" t="str">
            <v/>
          </cell>
          <cell r="CC16"/>
          <cell r="CD16" t="str">
            <v/>
          </cell>
          <cell r="CE16" t="str">
            <v/>
          </cell>
          <cell r="CF16" t="str">
            <v/>
          </cell>
          <cell r="CG16" t="str">
            <v/>
          </cell>
          <cell r="CH16" t="str">
            <v/>
          </cell>
          <cell r="CI16" t="str">
            <v>Oui</v>
          </cell>
          <cell r="CJ16"/>
          <cell r="CK16" t="str">
            <v/>
          </cell>
          <cell r="CL16" t="str">
            <v/>
          </cell>
          <cell r="CM16" t="str">
            <v/>
          </cell>
          <cell r="CN16" t="str">
            <v/>
          </cell>
          <cell r="CO16" t="str">
            <v/>
          </cell>
          <cell r="CP16" t="str">
            <v/>
          </cell>
          <cell r="CQ16"/>
          <cell r="CR16" t="str">
            <v/>
          </cell>
          <cell r="CS16" t="str">
            <v/>
          </cell>
          <cell r="CT16"/>
          <cell r="CU16" t="str">
            <v>Oui</v>
          </cell>
          <cell r="CV16" t="str">
            <v>Non</v>
          </cell>
          <cell r="CW16" t="str">
            <v/>
          </cell>
          <cell r="CX16" t="str">
            <v/>
          </cell>
          <cell r="CY16" t="str">
            <v/>
          </cell>
          <cell r="CZ16" t="str">
            <v/>
          </cell>
          <cell r="DA16" t="str">
            <v/>
          </cell>
          <cell r="DB16" t="str">
            <v/>
          </cell>
          <cell r="DC16" t="str">
            <v>Oui</v>
          </cell>
          <cell r="DD16"/>
          <cell r="DE16" t="str">
            <v/>
          </cell>
          <cell r="DF16" t="str">
            <v/>
          </cell>
          <cell r="DG16" t="str">
            <v/>
          </cell>
          <cell r="DH16" t="str">
            <v/>
          </cell>
          <cell r="DI16" t="str">
            <v/>
          </cell>
          <cell r="DJ16" t="str">
            <v/>
          </cell>
          <cell r="DK16"/>
          <cell r="DL16" t="str">
            <v/>
          </cell>
          <cell r="DM16" t="str">
            <v/>
          </cell>
          <cell r="DN16"/>
          <cell r="DO16" t="str">
            <v>Oui</v>
          </cell>
          <cell r="DP16" t="str">
            <v>Non</v>
          </cell>
          <cell r="DQ16" t="str">
            <v/>
          </cell>
          <cell r="DR16" t="str">
            <v/>
          </cell>
          <cell r="DS16" t="str">
            <v/>
          </cell>
          <cell r="DT16" t="str">
            <v/>
          </cell>
          <cell r="DU16" t="str">
            <v/>
          </cell>
          <cell r="DV16" t="str">
            <v/>
          </cell>
          <cell r="DW16" t="str">
            <v>Oui</v>
          </cell>
          <cell r="DX16"/>
          <cell r="DY16" t="str">
            <v/>
          </cell>
          <cell r="DZ16" t="str">
            <v/>
          </cell>
          <cell r="EA16" t="str">
            <v/>
          </cell>
          <cell r="EB16" t="str">
            <v/>
          </cell>
          <cell r="EC16" t="str">
            <v/>
          </cell>
          <cell r="ED16" t="str">
            <v/>
          </cell>
          <cell r="EE16"/>
          <cell r="EF16" t="str">
            <v/>
          </cell>
          <cell r="EG16" t="str">
            <v/>
          </cell>
          <cell r="EH16"/>
          <cell r="EI16" t="str">
            <v>Oui</v>
          </cell>
          <cell r="EJ16" t="str">
            <v>Non</v>
          </cell>
          <cell r="EK16" t="str">
            <v/>
          </cell>
          <cell r="EL16" t="str">
            <v/>
          </cell>
          <cell r="EM16" t="str">
            <v/>
          </cell>
          <cell r="EN16" t="str">
            <v/>
          </cell>
          <cell r="EO16" t="str">
            <v/>
          </cell>
          <cell r="EP16" t="str">
            <v/>
          </cell>
          <cell r="EQ16" t="str">
            <v>Oui</v>
          </cell>
          <cell r="ER16"/>
          <cell r="ES16" t="str">
            <v/>
          </cell>
          <cell r="ET16" t="str">
            <v/>
          </cell>
          <cell r="EU16" t="str">
            <v/>
          </cell>
          <cell r="EV16" t="str">
            <v/>
          </cell>
          <cell r="EW16" t="str">
            <v/>
          </cell>
          <cell r="EX16" t="str">
            <v/>
          </cell>
          <cell r="EY16"/>
          <cell r="EZ16" t="str">
            <v/>
          </cell>
          <cell r="FA16" t="str">
            <v/>
          </cell>
          <cell r="FB16"/>
          <cell r="FC16" t="str">
            <v>Oui</v>
          </cell>
          <cell r="FD16" t="str">
            <v>Non</v>
          </cell>
          <cell r="FE16" t="str">
            <v/>
          </cell>
          <cell r="FF16"/>
          <cell r="FG16" t="str">
            <v/>
          </cell>
          <cell r="FH16" t="str">
            <v/>
          </cell>
          <cell r="FI16" t="str">
            <v/>
          </cell>
          <cell r="FJ16" t="str">
            <v/>
          </cell>
          <cell r="FK16" t="str">
            <v/>
          </cell>
          <cell r="FL16" t="str">
            <v>Oui</v>
          </cell>
          <cell r="FM16"/>
          <cell r="FN16" t="str">
            <v/>
          </cell>
          <cell r="FO16" t="str">
            <v/>
          </cell>
          <cell r="FP16" t="str">
            <v/>
          </cell>
          <cell r="FQ16" t="str">
            <v/>
          </cell>
          <cell r="FR16" t="str">
            <v/>
          </cell>
          <cell r="FS16" t="str">
            <v/>
          </cell>
          <cell r="FT16"/>
          <cell r="FU16" t="str">
            <v/>
          </cell>
          <cell r="FV16" t="str">
            <v/>
          </cell>
          <cell r="FW16"/>
          <cell r="FX16" t="str">
            <v>Oui</v>
          </cell>
          <cell r="FY16" t="str">
            <v>Non</v>
          </cell>
          <cell r="FZ16" t="str">
            <v/>
          </cell>
          <cell r="GA16"/>
          <cell r="GB16" t="str">
            <v/>
          </cell>
          <cell r="GC16" t="str">
            <v/>
          </cell>
          <cell r="GD16" t="str">
            <v/>
          </cell>
          <cell r="GE16" t="str">
            <v/>
          </cell>
          <cell r="GF16" t="str">
            <v/>
          </cell>
          <cell r="GG16" t="str">
            <v>Oui</v>
          </cell>
          <cell r="GH16" t="str">
            <v>600.0</v>
          </cell>
          <cell r="GI16" t="str">
            <v/>
          </cell>
          <cell r="GJ16" t="str">
            <v/>
          </cell>
          <cell r="GK16" t="str">
            <v/>
          </cell>
          <cell r="GL16" t="str">
            <v/>
          </cell>
          <cell r="GM16" t="str">
            <v/>
          </cell>
          <cell r="GN16" t="str">
            <v/>
          </cell>
          <cell r="GO16" t="str">
            <v/>
          </cell>
          <cell r="GP16" t="str">
            <v/>
          </cell>
          <cell r="GQ16">
            <v>600</v>
          </cell>
          <cell r="GR16" t="str">
            <v>Oui</v>
          </cell>
          <cell r="GS16" t="str">
            <v>Oui</v>
          </cell>
          <cell r="GT16" t="str">
            <v>Changement du taux de change de la Gourde</v>
          </cell>
          <cell r="GU16" t="str">
            <v>1</v>
          </cell>
          <cell r="GV16" t="str">
            <v>0</v>
          </cell>
          <cell r="GW16" t="str">
            <v>0</v>
          </cell>
          <cell r="GX16" t="str">
            <v>0</v>
          </cell>
          <cell r="GY16" t="str">
            <v>0</v>
          </cell>
          <cell r="GZ16" t="str">
            <v>0</v>
          </cell>
          <cell r="HA16" t="str">
            <v>0</v>
          </cell>
          <cell r="HB16" t="str">
            <v>0</v>
          </cell>
          <cell r="HC16" t="str">
            <v>0</v>
          </cell>
          <cell r="HD16" t="str">
            <v>0</v>
          </cell>
          <cell r="HE16" t="str">
            <v>0</v>
          </cell>
          <cell r="HF16" t="str">
            <v>0</v>
          </cell>
          <cell r="HG16" t="str">
            <v>0</v>
          </cell>
          <cell r="HH16" t="str">
            <v>0</v>
          </cell>
          <cell r="HI16" t="str">
            <v>0</v>
          </cell>
          <cell r="HJ16" t="str">
            <v>0</v>
          </cell>
          <cell r="HK16" t="str">
            <v>0</v>
          </cell>
          <cell r="HL16" t="str">
            <v/>
          </cell>
          <cell r="HM16" t="str">
            <v>Farine de blé (blanche) Riz Maïs Sucre Haricot noir Haricot rouge Huile végétale</v>
          </cell>
          <cell r="HN16" t="str">
            <v>1</v>
          </cell>
          <cell r="HO16" t="str">
            <v>1</v>
          </cell>
          <cell r="HP16" t="str">
            <v>1</v>
          </cell>
          <cell r="HQ16" t="str">
            <v>1</v>
          </cell>
          <cell r="HR16" t="str">
            <v>1</v>
          </cell>
          <cell r="HS16" t="str">
            <v>1</v>
          </cell>
          <cell r="HT16" t="str">
            <v>1</v>
          </cell>
          <cell r="HU16" t="str">
            <v>0</v>
          </cell>
          <cell r="HV16" t="str">
            <v>Oui</v>
          </cell>
          <cell r="HW16" t="str">
            <v>Ouest</v>
          </cell>
          <cell r="HX16" t="str">
            <v>Cité Soleil</v>
          </cell>
          <cell r="HY16" t="str">
            <v>Oui</v>
          </cell>
          <cell r="HZ16" t="str">
            <v>Non</v>
          </cell>
          <cell r="IA16" t="str">
            <v>Non</v>
          </cell>
          <cell r="IB16" t="str">
            <v/>
          </cell>
          <cell r="IC16" t="str">
            <v>Savon lessive Brosse à dent Dentifrice Papier toilette Serviettes hygiéniques Eau pour boire (traité) Chlore liquide (nettoyage) Savon pour se laver</v>
          </cell>
          <cell r="ID16">
            <v>1</v>
          </cell>
          <cell r="IE16">
            <v>1</v>
          </cell>
          <cell r="IF16">
            <v>1</v>
          </cell>
          <cell r="IG16">
            <v>1</v>
          </cell>
          <cell r="IH16">
            <v>1</v>
          </cell>
          <cell r="II16">
            <v>1</v>
          </cell>
          <cell r="IJ16">
            <v>1</v>
          </cell>
          <cell r="IK16">
            <v>1</v>
          </cell>
          <cell r="IL16">
            <v>0</v>
          </cell>
          <cell r="IM16" t="str">
            <v>Oui</v>
          </cell>
          <cell r="IN16" t="str">
            <v>25.0</v>
          </cell>
          <cell r="IO16" t="str">
            <v/>
          </cell>
          <cell r="IP16" t="str">
            <v/>
          </cell>
          <cell r="IQ16">
            <v>25</v>
          </cell>
          <cell r="IR16" t="str">
            <v>Non</v>
          </cell>
          <cell r="IS16" t="str">
            <v>Oui</v>
          </cell>
          <cell r="IT16" t="str">
            <v>20.0</v>
          </cell>
          <cell r="IU16" t="str">
            <v/>
          </cell>
          <cell r="IV16" t="str">
            <v/>
          </cell>
          <cell r="IW16">
            <v>20</v>
          </cell>
          <cell r="IX16" t="str">
            <v>Oui</v>
          </cell>
          <cell r="IY16" t="str">
            <v>Oui</v>
          </cell>
          <cell r="IZ16" t="str">
            <v>45.0</v>
          </cell>
          <cell r="JA16" t="str">
            <v/>
          </cell>
          <cell r="JB16" t="str">
            <v/>
          </cell>
          <cell r="JC16">
            <v>45</v>
          </cell>
          <cell r="JD16" t="str">
            <v>Non</v>
          </cell>
          <cell r="JE16" t="str">
            <v>Oui</v>
          </cell>
          <cell r="JF16" t="str">
            <v>25.0</v>
          </cell>
          <cell r="JG16" t="str">
            <v/>
          </cell>
          <cell r="JH16" t="str">
            <v/>
          </cell>
          <cell r="JI16">
            <v>25</v>
          </cell>
          <cell r="JJ16" t="str">
            <v>Oui</v>
          </cell>
          <cell r="JK16" t="str">
            <v>Oui</v>
          </cell>
          <cell r="JL16" t="str">
            <v>75.0</v>
          </cell>
          <cell r="JM16" t="str">
            <v/>
          </cell>
          <cell r="JN16" t="str">
            <v/>
          </cell>
          <cell r="JO16">
            <v>75</v>
          </cell>
          <cell r="JP16" t="str">
            <v>Oui</v>
          </cell>
          <cell r="JQ16" t="str">
            <v>Non</v>
          </cell>
          <cell r="JR16" t="str">
            <v/>
          </cell>
          <cell r="JS16" t="str">
            <v/>
          </cell>
          <cell r="JT16" t="str">
            <v>Litre</v>
          </cell>
          <cell r="JU16" t="str">
            <v/>
          </cell>
          <cell r="JV16" t="str">
            <v>litre</v>
          </cell>
          <cell r="JW16" t="str">
            <v>Litre</v>
          </cell>
          <cell r="JX16" t="str">
            <v>Litre</v>
          </cell>
          <cell r="JZ16" t="str">
            <v>0.5</v>
          </cell>
          <cell r="KA16" t="str">
            <v>25.0</v>
          </cell>
          <cell r="KB16">
            <v>189.25</v>
          </cell>
          <cell r="KC16" t="str">
            <v>Non</v>
          </cell>
          <cell r="KD16" t="str">
            <v>Non</v>
          </cell>
          <cell r="KE16" t="str">
            <v/>
          </cell>
          <cell r="KF16" t="str">
            <v/>
          </cell>
          <cell r="KG16" t="str">
            <v>Gallon</v>
          </cell>
          <cell r="KH16" t="str">
            <v/>
          </cell>
          <cell r="KI16" t="str">
            <v>gallon</v>
          </cell>
          <cell r="KJ16" t="str">
            <v>Gallon</v>
          </cell>
          <cell r="KK16" t="str">
            <v>Gallon</v>
          </cell>
          <cell r="KL16" t="str">
            <v>1.0</v>
          </cell>
          <cell r="KM16" t="str">
            <v>400.0</v>
          </cell>
          <cell r="KN16">
            <v>105.60000000000001</v>
          </cell>
          <cell r="KO16" t="str">
            <v>Oui</v>
          </cell>
          <cell r="KP16" t="str">
            <v>Oui</v>
          </cell>
          <cell r="KQ16" t="str">
            <v>30.0</v>
          </cell>
          <cell r="KR16" t="str">
            <v/>
          </cell>
          <cell r="KS16" t="str">
            <v/>
          </cell>
          <cell r="KT16">
            <v>30</v>
          </cell>
          <cell r="KU16" t="str">
            <v>Non</v>
          </cell>
          <cell r="KV16" t="str">
            <v>Oui</v>
          </cell>
          <cell r="KW16" t="str">
            <v>Changement du taux de change de la Gourde</v>
          </cell>
          <cell r="KX16" t="str">
            <v>1</v>
          </cell>
          <cell r="KY16" t="str">
            <v>0</v>
          </cell>
          <cell r="KZ16" t="str">
            <v>0</v>
          </cell>
          <cell r="LA16" t="str">
            <v>0</v>
          </cell>
          <cell r="LB16" t="str">
            <v>0</v>
          </cell>
          <cell r="LC16" t="str">
            <v>0</v>
          </cell>
          <cell r="LD16" t="str">
            <v>0</v>
          </cell>
          <cell r="LE16" t="str">
            <v>0</v>
          </cell>
          <cell r="LF16" t="str">
            <v>0</v>
          </cell>
          <cell r="LG16" t="str">
            <v>0</v>
          </cell>
          <cell r="LH16" t="str">
            <v>0</v>
          </cell>
          <cell r="LI16" t="str">
            <v>0</v>
          </cell>
          <cell r="LJ16" t="str">
            <v>0</v>
          </cell>
          <cell r="LK16" t="str">
            <v>0</v>
          </cell>
          <cell r="LL16" t="str">
            <v>0</v>
          </cell>
          <cell r="LM16" t="str">
            <v>0</v>
          </cell>
          <cell r="LN16" t="str">
            <v/>
          </cell>
          <cell r="LO16" t="str">
            <v>Savon lessive Brosse à dent Dentifrice Papier toilette Serviettes hygiéniques Eau pour boire (traité) Chlore liquide (nettoyage) Savon pour se laver</v>
          </cell>
          <cell r="LP16" t="str">
            <v>1</v>
          </cell>
          <cell r="LQ16" t="str">
            <v>1</v>
          </cell>
          <cell r="LR16" t="str">
            <v>1</v>
          </cell>
          <cell r="LS16" t="str">
            <v>1</v>
          </cell>
          <cell r="LT16" t="str">
            <v>1</v>
          </cell>
          <cell r="LU16" t="str">
            <v>1</v>
          </cell>
          <cell r="LV16" t="str">
            <v>1</v>
          </cell>
          <cell r="LW16" t="str">
            <v>1</v>
          </cell>
          <cell r="LX16" t="str">
            <v>0</v>
          </cell>
          <cell r="LY16" t="str">
            <v>Oui</v>
          </cell>
          <cell r="LZ16" t="str">
            <v>Ouest</v>
          </cell>
          <cell r="MA16" t="str">
            <v>Cité Soleil</v>
          </cell>
          <cell r="MB16" t="str">
            <v>Non</v>
          </cell>
          <cell r="MC16" t="str">
            <v>Oui</v>
          </cell>
          <cell r="MD16" t="str">
            <v>18.86762666666667 -71.76221000000001 367.2 4.5</v>
          </cell>
          <cell r="ME16" t="str">
            <v>18.86762666666667</v>
          </cell>
          <cell r="MF16" t="str">
            <v>-71.76221000000001</v>
          </cell>
          <cell r="MG16" t="str">
            <v>367.2</v>
          </cell>
          <cell r="MH16" t="str">
            <v>4.5</v>
          </cell>
          <cell r="MI16" t="str">
            <v>Le marchand ne vend pas les produits alimentaire en détail</v>
          </cell>
          <cell r="MJ16" t="str">
            <v/>
          </cell>
          <cell r="MK16">
            <v>141488987</v>
          </cell>
          <cell r="ML16" t="str">
            <v>f95decc4-8781-4f52-bf77-dddb626d05fa</v>
          </cell>
          <cell r="MM16" t="str">
            <v>2020-11-30T13:44:06</v>
          </cell>
          <cell r="MN16" t="str">
            <v/>
          </cell>
          <cell r="MO16">
            <v>142</v>
          </cell>
        </row>
        <row r="17">
          <cell r="A17" t="str">
            <v>09ef1344-0542-4a18-8c28-40643520502e</v>
          </cell>
          <cell r="B17" t="str">
            <v>Belladère, Centre</v>
          </cell>
          <cell r="C17" t="str">
            <v>ACTED ND1985</v>
          </cell>
          <cell r="D17" t="str">
            <v>2020-11-25T15:17:34.876-05:00</v>
          </cell>
          <cell r="E17" t="str">
            <v>2020-11-25T15:32:54.279-05:00</v>
          </cell>
          <cell r="F17" t="str">
            <v>2020-11-25 15:17</v>
          </cell>
          <cell r="G17" t="str">
            <v>2020-11-25 15:32</v>
          </cell>
          <cell r="H17">
            <v>1.0416666664241347E-2</v>
          </cell>
          <cell r="I17">
            <v>15</v>
          </cell>
          <cell r="J17" t="str">
            <v>2020-11-25</v>
          </cell>
          <cell r="K17" t="str">
            <v>icsm_haiti</v>
          </cell>
          <cell r="L17" t="str">
            <v>338050909276664</v>
          </cell>
          <cell r="M17" t="str">
            <v/>
          </cell>
          <cell r="N17" t="str">
            <v>2020-11-25</v>
          </cell>
          <cell r="O17" t="str">
            <v>ACTED</v>
          </cell>
          <cell r="P17" t="str">
            <v/>
          </cell>
          <cell r="Q17" t="str">
            <v>acted</v>
          </cell>
          <cell r="R17" t="str">
            <v>ACTED</v>
          </cell>
          <cell r="S17" t="str">
            <v>ACTED</v>
          </cell>
          <cell r="T17" t="str">
            <v>ND1985</v>
          </cell>
          <cell r="U17" t="str">
            <v/>
          </cell>
          <cell r="V17" t="str">
            <v>Centre</v>
          </cell>
          <cell r="W17" t="str">
            <v>Belladère</v>
          </cell>
          <cell r="X17" t="str">
            <v>HT0632</v>
          </cell>
          <cell r="Y17" t="str">
            <v>Belladère</v>
          </cell>
          <cell r="Z17" t="str">
            <v>Belladère</v>
          </cell>
          <cell r="AA17" t="str">
            <v>Autre</v>
          </cell>
          <cell r="AB17" t="str">
            <v>Marché de Belladère</v>
          </cell>
          <cell r="AC17" t="str">
            <v>autre</v>
          </cell>
          <cell r="AD17" t="str">
            <v>Autre</v>
          </cell>
          <cell r="AE17" t="str">
            <v>Marché public de Belladère</v>
          </cell>
          <cell r="AF17" t="str">
            <v>Oui</v>
          </cell>
          <cell r="AG17" t="str">
            <v/>
          </cell>
          <cell r="AH17" t="str">
            <v>Oui</v>
          </cell>
          <cell r="AI17" t="str">
            <v/>
          </cell>
          <cell r="AJ17" t="str">
            <v>Bénédiction de Dieu</v>
          </cell>
          <cell r="AK17" t="str">
            <v>41836859</v>
          </cell>
          <cell r="AL17" t="str">
            <v>Nourriture Produits d'hygiène, eau ou assainissement Biens non alimentaires et produits d'abris Médicament ou produits de santé</v>
          </cell>
          <cell r="AM17" t="str">
            <v>1</v>
          </cell>
          <cell r="AN17" t="str">
            <v>1</v>
          </cell>
          <cell r="AO17" t="str">
            <v>1</v>
          </cell>
          <cell r="AP17" t="str">
            <v>1</v>
          </cell>
          <cell r="AQ17" t="str">
            <v>0</v>
          </cell>
          <cell r="AR17" t="str">
            <v>nourriture</v>
          </cell>
          <cell r="AS17" t="str">
            <v>Nourriture</v>
          </cell>
          <cell r="AT17" t="str">
            <v>En espèces (Gourde)</v>
          </cell>
          <cell r="AU17" t="str">
            <v>1</v>
          </cell>
          <cell r="AV17" t="str">
            <v>0</v>
          </cell>
          <cell r="AW17" t="str">
            <v>0</v>
          </cell>
          <cell r="AX17" t="str">
            <v>0</v>
          </cell>
          <cell r="AY17" t="str">
            <v>0</v>
          </cell>
          <cell r="AZ17" t="str">
            <v>0</v>
          </cell>
          <cell r="BA17" t="str">
            <v>0</v>
          </cell>
          <cell r="BB17" t="str">
            <v/>
          </cell>
          <cell r="BC17" t="str">
            <v>Oui, il y a moins de commerçants par rapport au mois passé</v>
          </cell>
          <cell r="BD17" t="str">
            <v>Moins de 30</v>
          </cell>
          <cell r="BE17" t="str">
            <v>Farine de blé (blanche) Riz Maïs Haricot noir Sucre Haricot rouge Huile végétale</v>
          </cell>
          <cell r="BF17">
            <v>1</v>
          </cell>
          <cell r="BG17">
            <v>1</v>
          </cell>
          <cell r="BH17">
            <v>1</v>
          </cell>
          <cell r="BI17">
            <v>1</v>
          </cell>
          <cell r="BJ17">
            <v>1</v>
          </cell>
          <cell r="BK17">
            <v>1</v>
          </cell>
          <cell r="BL17">
            <v>1</v>
          </cell>
          <cell r="BM17">
            <v>0</v>
          </cell>
          <cell r="BN17" t="str">
            <v>Oui</v>
          </cell>
          <cell r="BO17"/>
          <cell r="BP17" t="str">
            <v/>
          </cell>
          <cell r="BQ17" t="str">
            <v/>
          </cell>
          <cell r="BR17" t="str">
            <v/>
          </cell>
          <cell r="BS17" t="str">
            <v/>
          </cell>
          <cell r="BT17" t="str">
            <v/>
          </cell>
          <cell r="BU17" t="str">
            <v/>
          </cell>
          <cell r="BV17"/>
          <cell r="BW17" t="str">
            <v/>
          </cell>
          <cell r="BX17" t="str">
            <v/>
          </cell>
          <cell r="BY17"/>
          <cell r="BZ17" t="str">
            <v>Oui</v>
          </cell>
          <cell r="CA17" t="str">
            <v>Non</v>
          </cell>
          <cell r="CB17" t="str">
            <v/>
          </cell>
          <cell r="CC17"/>
          <cell r="CD17" t="str">
            <v/>
          </cell>
          <cell r="CE17" t="str">
            <v/>
          </cell>
          <cell r="CF17" t="str">
            <v/>
          </cell>
          <cell r="CG17" t="str">
            <v/>
          </cell>
          <cell r="CH17" t="str">
            <v/>
          </cell>
          <cell r="CI17" t="str">
            <v>Oui</v>
          </cell>
          <cell r="CJ17"/>
          <cell r="CK17" t="str">
            <v/>
          </cell>
          <cell r="CL17" t="str">
            <v/>
          </cell>
          <cell r="CM17" t="str">
            <v/>
          </cell>
          <cell r="CN17" t="str">
            <v/>
          </cell>
          <cell r="CO17" t="str">
            <v/>
          </cell>
          <cell r="CP17" t="str">
            <v/>
          </cell>
          <cell r="CQ17"/>
          <cell r="CR17" t="str">
            <v/>
          </cell>
          <cell r="CS17" t="str">
            <v/>
          </cell>
          <cell r="CT17"/>
          <cell r="CU17" t="str">
            <v>Oui</v>
          </cell>
          <cell r="CV17" t="str">
            <v>Non</v>
          </cell>
          <cell r="CW17" t="str">
            <v/>
          </cell>
          <cell r="CX17" t="str">
            <v/>
          </cell>
          <cell r="CY17" t="str">
            <v/>
          </cell>
          <cell r="CZ17" t="str">
            <v/>
          </cell>
          <cell r="DA17" t="str">
            <v/>
          </cell>
          <cell r="DB17" t="str">
            <v/>
          </cell>
          <cell r="DC17" t="str">
            <v>Oui</v>
          </cell>
          <cell r="DD17"/>
          <cell r="DE17" t="str">
            <v/>
          </cell>
          <cell r="DF17" t="str">
            <v/>
          </cell>
          <cell r="DG17" t="str">
            <v/>
          </cell>
          <cell r="DH17" t="str">
            <v/>
          </cell>
          <cell r="DI17" t="str">
            <v/>
          </cell>
          <cell r="DJ17" t="str">
            <v/>
          </cell>
          <cell r="DK17"/>
          <cell r="DL17" t="str">
            <v/>
          </cell>
          <cell r="DM17" t="str">
            <v/>
          </cell>
          <cell r="DN17"/>
          <cell r="DO17" t="str">
            <v>Oui</v>
          </cell>
          <cell r="DP17" t="str">
            <v>Non</v>
          </cell>
          <cell r="DQ17" t="str">
            <v/>
          </cell>
          <cell r="DR17" t="str">
            <v/>
          </cell>
          <cell r="DS17" t="str">
            <v/>
          </cell>
          <cell r="DT17" t="str">
            <v/>
          </cell>
          <cell r="DU17" t="str">
            <v/>
          </cell>
          <cell r="DV17" t="str">
            <v/>
          </cell>
          <cell r="DW17" t="str">
            <v>Oui</v>
          </cell>
          <cell r="DX17"/>
          <cell r="DY17" t="str">
            <v/>
          </cell>
          <cell r="DZ17" t="str">
            <v/>
          </cell>
          <cell r="EA17" t="str">
            <v/>
          </cell>
          <cell r="EB17" t="str">
            <v/>
          </cell>
          <cell r="EC17" t="str">
            <v/>
          </cell>
          <cell r="ED17" t="str">
            <v/>
          </cell>
          <cell r="EE17"/>
          <cell r="EF17" t="str">
            <v/>
          </cell>
          <cell r="EG17" t="str">
            <v/>
          </cell>
          <cell r="EH17"/>
          <cell r="EI17" t="str">
            <v>Oui</v>
          </cell>
          <cell r="EJ17" t="str">
            <v>Non</v>
          </cell>
          <cell r="EK17" t="str">
            <v/>
          </cell>
          <cell r="EL17" t="str">
            <v/>
          </cell>
          <cell r="EM17" t="str">
            <v/>
          </cell>
          <cell r="EN17" t="str">
            <v/>
          </cell>
          <cell r="EO17" t="str">
            <v/>
          </cell>
          <cell r="EP17" t="str">
            <v/>
          </cell>
          <cell r="EQ17" t="str">
            <v>Oui</v>
          </cell>
          <cell r="ER17"/>
          <cell r="ES17" t="str">
            <v/>
          </cell>
          <cell r="ET17" t="str">
            <v/>
          </cell>
          <cell r="EU17" t="str">
            <v/>
          </cell>
          <cell r="EV17" t="str">
            <v/>
          </cell>
          <cell r="EW17" t="str">
            <v/>
          </cell>
          <cell r="EX17" t="str">
            <v/>
          </cell>
          <cell r="EY17"/>
          <cell r="EZ17" t="str">
            <v/>
          </cell>
          <cell r="FA17" t="str">
            <v/>
          </cell>
          <cell r="FB17"/>
          <cell r="FC17" t="str">
            <v>Oui</v>
          </cell>
          <cell r="FD17" t="str">
            <v>Non</v>
          </cell>
          <cell r="FE17" t="str">
            <v/>
          </cell>
          <cell r="FF17"/>
          <cell r="FG17" t="str">
            <v/>
          </cell>
          <cell r="FH17" t="str">
            <v/>
          </cell>
          <cell r="FI17" t="str">
            <v/>
          </cell>
          <cell r="FJ17" t="str">
            <v/>
          </cell>
          <cell r="FK17" t="str">
            <v/>
          </cell>
          <cell r="FL17" t="str">
            <v>Oui</v>
          </cell>
          <cell r="FM17"/>
          <cell r="FN17" t="str">
            <v/>
          </cell>
          <cell r="FO17" t="str">
            <v/>
          </cell>
          <cell r="FP17" t="str">
            <v/>
          </cell>
          <cell r="FQ17" t="str">
            <v/>
          </cell>
          <cell r="FR17" t="str">
            <v/>
          </cell>
          <cell r="FS17" t="str">
            <v/>
          </cell>
          <cell r="FT17"/>
          <cell r="FU17" t="str">
            <v/>
          </cell>
          <cell r="FV17" t="str">
            <v/>
          </cell>
          <cell r="FW17"/>
          <cell r="FX17" t="str">
            <v>Oui</v>
          </cell>
          <cell r="FY17" t="str">
            <v>Non</v>
          </cell>
          <cell r="FZ17" t="str">
            <v/>
          </cell>
          <cell r="GA17"/>
          <cell r="GB17" t="str">
            <v/>
          </cell>
          <cell r="GC17" t="str">
            <v/>
          </cell>
          <cell r="GD17" t="str">
            <v/>
          </cell>
          <cell r="GE17" t="str">
            <v/>
          </cell>
          <cell r="GF17" t="str">
            <v/>
          </cell>
          <cell r="GG17" t="str">
            <v>Oui</v>
          </cell>
          <cell r="GH17" t="str">
            <v>400.0</v>
          </cell>
          <cell r="GI17" t="str">
            <v/>
          </cell>
          <cell r="GJ17" t="str">
            <v/>
          </cell>
          <cell r="GK17" t="str">
            <v/>
          </cell>
          <cell r="GL17" t="str">
            <v/>
          </cell>
          <cell r="GM17" t="str">
            <v/>
          </cell>
          <cell r="GN17" t="str">
            <v/>
          </cell>
          <cell r="GO17" t="str">
            <v/>
          </cell>
          <cell r="GP17" t="str">
            <v/>
          </cell>
          <cell r="GQ17">
            <v>400</v>
          </cell>
          <cell r="GR17" t="str">
            <v>Oui</v>
          </cell>
          <cell r="GS17" t="str">
            <v>Oui</v>
          </cell>
          <cell r="GT17" t="str">
            <v>Changement du taux de change de la Gourde</v>
          </cell>
          <cell r="GU17" t="str">
            <v>1</v>
          </cell>
          <cell r="GV17" t="str">
            <v>0</v>
          </cell>
          <cell r="GW17" t="str">
            <v>0</v>
          </cell>
          <cell r="GX17" t="str">
            <v>0</v>
          </cell>
          <cell r="GY17" t="str">
            <v>0</v>
          </cell>
          <cell r="GZ17" t="str">
            <v>0</v>
          </cell>
          <cell r="HA17" t="str">
            <v>0</v>
          </cell>
          <cell r="HB17" t="str">
            <v>0</v>
          </cell>
          <cell r="HC17" t="str">
            <v>0</v>
          </cell>
          <cell r="HD17" t="str">
            <v>0</v>
          </cell>
          <cell r="HE17" t="str">
            <v>0</v>
          </cell>
          <cell r="HF17" t="str">
            <v>0</v>
          </cell>
          <cell r="HG17" t="str">
            <v>0</v>
          </cell>
          <cell r="HH17" t="str">
            <v>0</v>
          </cell>
          <cell r="HI17" t="str">
            <v>0</v>
          </cell>
          <cell r="HJ17" t="str">
            <v>0</v>
          </cell>
          <cell r="HK17" t="str">
            <v>0</v>
          </cell>
          <cell r="HL17" t="str">
            <v/>
          </cell>
          <cell r="HM17" t="str">
            <v>Farine de blé (blanche) Maïs Riz Sucre Haricot noir Haricot rouge Huile végétale</v>
          </cell>
          <cell r="HN17" t="str">
            <v>1</v>
          </cell>
          <cell r="HO17" t="str">
            <v>1</v>
          </cell>
          <cell r="HP17" t="str">
            <v>1</v>
          </cell>
          <cell r="HQ17" t="str">
            <v>1</v>
          </cell>
          <cell r="HR17" t="str">
            <v>1</v>
          </cell>
          <cell r="HS17" t="str">
            <v>1</v>
          </cell>
          <cell r="HT17" t="str">
            <v>1</v>
          </cell>
          <cell r="HU17" t="str">
            <v>0</v>
          </cell>
          <cell r="HV17" t="str">
            <v>Oui</v>
          </cell>
          <cell r="HW17" t="str">
            <v>Ouest</v>
          </cell>
          <cell r="HX17" t="str">
            <v>Cité Soleil</v>
          </cell>
          <cell r="HY17" t="str">
            <v>Oui</v>
          </cell>
          <cell r="HZ17" t="str">
            <v>Non</v>
          </cell>
          <cell r="IA17" t="str">
            <v>Non</v>
          </cell>
          <cell r="IB17" t="str">
            <v/>
          </cell>
          <cell r="IC17" t="str">
            <v>Savon lessive Brosse à dent Dentifrice Papier toilette Serviettes hygiéniques Eau pour boire (traité) Chlore liquide (nettoyage) Savon pour se laver</v>
          </cell>
          <cell r="ID17">
            <v>1</v>
          </cell>
          <cell r="IE17">
            <v>1</v>
          </cell>
          <cell r="IF17">
            <v>1</v>
          </cell>
          <cell r="IG17">
            <v>1</v>
          </cell>
          <cell r="IH17">
            <v>1</v>
          </cell>
          <cell r="II17">
            <v>1</v>
          </cell>
          <cell r="IJ17">
            <v>1</v>
          </cell>
          <cell r="IK17">
            <v>1</v>
          </cell>
          <cell r="IL17">
            <v>0</v>
          </cell>
          <cell r="IM17" t="str">
            <v>Oui</v>
          </cell>
          <cell r="IN17" t="str">
            <v>25.0</v>
          </cell>
          <cell r="IO17" t="str">
            <v/>
          </cell>
          <cell r="IP17" t="str">
            <v/>
          </cell>
          <cell r="IQ17">
            <v>25</v>
          </cell>
          <cell r="IR17" t="str">
            <v>Non</v>
          </cell>
          <cell r="IS17" t="str">
            <v>Oui</v>
          </cell>
          <cell r="IT17" t="str">
            <v>25.0</v>
          </cell>
          <cell r="IU17" t="str">
            <v/>
          </cell>
          <cell r="IV17" t="str">
            <v/>
          </cell>
          <cell r="IW17">
            <v>25</v>
          </cell>
          <cell r="IX17" t="str">
            <v>Oui</v>
          </cell>
          <cell r="IY17" t="str">
            <v>Oui</v>
          </cell>
          <cell r="IZ17" t="str">
            <v>25.0</v>
          </cell>
          <cell r="JA17" t="str">
            <v/>
          </cell>
          <cell r="JB17" t="str">
            <v/>
          </cell>
          <cell r="JC17">
            <v>25</v>
          </cell>
          <cell r="JD17" t="str">
            <v>Non</v>
          </cell>
          <cell r="JE17" t="str">
            <v>Oui</v>
          </cell>
          <cell r="JF17" t="str">
            <v>35.0</v>
          </cell>
          <cell r="JG17" t="str">
            <v/>
          </cell>
          <cell r="JH17" t="str">
            <v/>
          </cell>
          <cell r="JI17">
            <v>35</v>
          </cell>
          <cell r="JJ17" t="str">
            <v>Oui</v>
          </cell>
          <cell r="JK17" t="str">
            <v>Oui</v>
          </cell>
          <cell r="JL17" t="str">
            <v>75.0</v>
          </cell>
          <cell r="JM17" t="str">
            <v/>
          </cell>
          <cell r="JN17" t="str">
            <v/>
          </cell>
          <cell r="JO17">
            <v>75</v>
          </cell>
          <cell r="JP17" t="str">
            <v>Oui</v>
          </cell>
          <cell r="JQ17" t="str">
            <v>Non</v>
          </cell>
          <cell r="JR17" t="str">
            <v/>
          </cell>
          <cell r="JS17" t="str">
            <v/>
          </cell>
          <cell r="JT17" t="str">
            <v>Litre</v>
          </cell>
          <cell r="JU17" t="str">
            <v/>
          </cell>
          <cell r="JV17" t="str">
            <v>litre</v>
          </cell>
          <cell r="JW17" t="str">
            <v>Litre</v>
          </cell>
          <cell r="JX17" t="str">
            <v>Litre</v>
          </cell>
          <cell r="JZ17" t="str">
            <v>0.5</v>
          </cell>
          <cell r="KA17" t="str">
            <v>25.0</v>
          </cell>
          <cell r="KB17">
            <v>189.25</v>
          </cell>
          <cell r="KC17" t="str">
            <v>Non</v>
          </cell>
          <cell r="KD17" t="str">
            <v>Non</v>
          </cell>
          <cell r="KE17" t="str">
            <v/>
          </cell>
          <cell r="KF17" t="str">
            <v/>
          </cell>
          <cell r="KG17" t="str">
            <v>Gallon</v>
          </cell>
          <cell r="KH17" t="str">
            <v/>
          </cell>
          <cell r="KI17" t="str">
            <v>gallon</v>
          </cell>
          <cell r="KJ17" t="str">
            <v>Gallon</v>
          </cell>
          <cell r="KK17" t="str">
            <v>Gallon</v>
          </cell>
          <cell r="KL17" t="str">
            <v>1.0</v>
          </cell>
          <cell r="KM17" t="str">
            <v>400.0</v>
          </cell>
          <cell r="KN17">
            <v>105.60000000000001</v>
          </cell>
          <cell r="KO17" t="str">
            <v>Oui</v>
          </cell>
          <cell r="KP17" t="str">
            <v>Oui</v>
          </cell>
          <cell r="KQ17" t="str">
            <v>30.0</v>
          </cell>
          <cell r="KR17" t="str">
            <v/>
          </cell>
          <cell r="KS17" t="str">
            <v/>
          </cell>
          <cell r="KT17">
            <v>30</v>
          </cell>
          <cell r="KU17" t="str">
            <v>Non</v>
          </cell>
          <cell r="KV17" t="str">
            <v>Oui</v>
          </cell>
          <cell r="KW17" t="str">
            <v>Changement du taux de change de la Gourde</v>
          </cell>
          <cell r="KX17" t="str">
            <v>1</v>
          </cell>
          <cell r="KY17" t="str">
            <v>0</v>
          </cell>
          <cell r="KZ17" t="str">
            <v>0</v>
          </cell>
          <cell r="LA17" t="str">
            <v>0</v>
          </cell>
          <cell r="LB17" t="str">
            <v>0</v>
          </cell>
          <cell r="LC17" t="str">
            <v>0</v>
          </cell>
          <cell r="LD17" t="str">
            <v>0</v>
          </cell>
          <cell r="LE17" t="str">
            <v>0</v>
          </cell>
          <cell r="LF17" t="str">
            <v>0</v>
          </cell>
          <cell r="LG17" t="str">
            <v>0</v>
          </cell>
          <cell r="LH17" t="str">
            <v>0</v>
          </cell>
          <cell r="LI17" t="str">
            <v>0</v>
          </cell>
          <cell r="LJ17" t="str">
            <v>0</v>
          </cell>
          <cell r="LK17" t="str">
            <v>0</v>
          </cell>
          <cell r="LL17" t="str">
            <v>0</v>
          </cell>
          <cell r="LM17" t="str">
            <v>0</v>
          </cell>
          <cell r="LN17" t="str">
            <v/>
          </cell>
          <cell r="LO17" t="str">
            <v>Savon lessive Brosse à dent Dentifrice Papier toilette Serviettes hygiéniques Eau pour boire (traité) Chlore liquide (nettoyage) Savon pour se laver</v>
          </cell>
          <cell r="LP17" t="str">
            <v>1</v>
          </cell>
          <cell r="LQ17" t="str">
            <v>1</v>
          </cell>
          <cell r="LR17" t="str">
            <v>1</v>
          </cell>
          <cell r="LS17" t="str">
            <v>1</v>
          </cell>
          <cell r="LT17" t="str">
            <v>1</v>
          </cell>
          <cell r="LU17" t="str">
            <v>1</v>
          </cell>
          <cell r="LV17" t="str">
            <v>1</v>
          </cell>
          <cell r="LW17" t="str">
            <v>1</v>
          </cell>
          <cell r="LX17" t="str">
            <v>0</v>
          </cell>
          <cell r="LY17" t="str">
            <v>Oui</v>
          </cell>
          <cell r="LZ17" t="str">
            <v>Ouest</v>
          </cell>
          <cell r="MA17" t="str">
            <v>Cité Soleil</v>
          </cell>
          <cell r="MB17" t="str">
            <v>Oui</v>
          </cell>
          <cell r="MC17" t="str">
            <v>Oui</v>
          </cell>
          <cell r="MD17" t="str">
            <v>18.867688333333334 -71.76194833333334 360.5 4.9</v>
          </cell>
          <cell r="ME17" t="str">
            <v>18.867688333333334</v>
          </cell>
          <cell r="MF17" t="str">
            <v>-71.76194833333334</v>
          </cell>
          <cell r="MG17" t="str">
            <v>360.5</v>
          </cell>
          <cell r="MH17" t="str">
            <v>4.9</v>
          </cell>
          <cell r="MI17" t="str">
            <v/>
          </cell>
          <cell r="MJ17" t="str">
            <v/>
          </cell>
          <cell r="MK17">
            <v>141488996</v>
          </cell>
          <cell r="ML17" t="str">
            <v>09ef1344-0542-4a18-8c28-40643520502e</v>
          </cell>
          <cell r="MM17" t="str">
            <v>2020-11-30T13:44:06</v>
          </cell>
          <cell r="MN17" t="str">
            <v/>
          </cell>
          <cell r="MO17">
            <v>143</v>
          </cell>
        </row>
        <row r="18">
          <cell r="A18" t="str">
            <v>8c5dd6da-1f2f-4a4a-9a5d-01023bb47117</v>
          </cell>
          <cell r="B18" t="str">
            <v>Limonade, Nord</v>
          </cell>
          <cell r="C18" t="str">
            <v>WFP nord_5661</v>
          </cell>
          <cell r="D18" t="str">
            <v>2020-11-25T12:11:58.828-05:00</v>
          </cell>
          <cell r="E18" t="str">
            <v>2020-11-25T20:21:08.651-05:00</v>
          </cell>
          <cell r="F18" t="str">
            <v>2020-11-25 12:11</v>
          </cell>
          <cell r="G18" t="str">
            <v>2020-11-25 20:21</v>
          </cell>
          <cell r="H18">
            <v>0.34027777777373558</v>
          </cell>
          <cell r="I18">
            <v>14</v>
          </cell>
          <cell r="J18" t="str">
            <v>2020-11-25</v>
          </cell>
          <cell r="K18" t="str">
            <v>icsm_haiti</v>
          </cell>
          <cell r="L18" t="str">
            <v/>
          </cell>
          <cell r="M18" t="str">
            <v/>
          </cell>
          <cell r="N18" t="str">
            <v>2020-11-25</v>
          </cell>
          <cell r="O18" t="str">
            <v>WFP</v>
          </cell>
          <cell r="P18" t="str">
            <v/>
          </cell>
          <cell r="Q18" t="str">
            <v>wfp</v>
          </cell>
          <cell r="R18" t="str">
            <v>WFP</v>
          </cell>
          <cell r="S18" t="str">
            <v>WFP</v>
          </cell>
          <cell r="T18" t="str">
            <v>nord_5661</v>
          </cell>
          <cell r="U18" t="str">
            <v/>
          </cell>
          <cell r="V18" t="str">
            <v>Nord</v>
          </cell>
          <cell r="W18" t="str">
            <v>Limonade</v>
          </cell>
          <cell r="X18" t="str">
            <v>HT0313</v>
          </cell>
          <cell r="Y18" t="str">
            <v>Limonade</v>
          </cell>
          <cell r="Z18" t="str">
            <v>Limonade</v>
          </cell>
          <cell r="AA18" t="str">
            <v>Marché principal de Limonade</v>
          </cell>
          <cell r="AB18" t="str">
            <v/>
          </cell>
          <cell r="AC18" t="str">
            <v>Limonade</v>
          </cell>
          <cell r="AD18" t="str">
            <v>Marché principal de Limonade</v>
          </cell>
          <cell r="AE18" t="str">
            <v>Marché principal de Limonade</v>
          </cell>
          <cell r="AF18" t="str">
            <v>Oui</v>
          </cell>
          <cell r="AG18" t="str">
            <v/>
          </cell>
          <cell r="AH18" t="str">
            <v>Oui</v>
          </cell>
          <cell r="AI18" t="str">
            <v/>
          </cell>
          <cell r="AJ18" t="str">
            <v>Carline Dorcin</v>
          </cell>
          <cell r="AK18" t="str">
            <v>0</v>
          </cell>
          <cell r="AL18" t="str">
            <v>Nourriture Produits d'hygiène, eau ou assainissement</v>
          </cell>
          <cell r="AM18" t="str">
            <v>1</v>
          </cell>
          <cell r="AN18" t="str">
            <v>1</v>
          </cell>
          <cell r="AO18" t="str">
            <v>0</v>
          </cell>
          <cell r="AP18" t="str">
            <v>0</v>
          </cell>
          <cell r="AQ18" t="str">
            <v>0</v>
          </cell>
          <cell r="AR18" t="str">
            <v>nourriture</v>
          </cell>
          <cell r="AS18" t="str">
            <v>Nourriture</v>
          </cell>
          <cell r="AT18" t="str">
            <v>En espèces (Gourde) À crédit</v>
          </cell>
          <cell r="AU18" t="str">
            <v>1</v>
          </cell>
          <cell r="AV18" t="str">
            <v>0</v>
          </cell>
          <cell r="AW18" t="str">
            <v>0</v>
          </cell>
          <cell r="AX18" t="str">
            <v>1</v>
          </cell>
          <cell r="AY18" t="str">
            <v>0</v>
          </cell>
          <cell r="AZ18" t="str">
            <v>0</v>
          </cell>
          <cell r="BA18" t="str">
            <v>0</v>
          </cell>
          <cell r="BB18" t="str">
            <v/>
          </cell>
          <cell r="BC18" t="str">
            <v>Oui, il y a plus de commerçants par rapport au mois passé</v>
          </cell>
          <cell r="BD18" t="str">
            <v>Entre 30 et 100</v>
          </cell>
          <cell r="BE18" t="str">
            <v>Farine de blé (blanche) Riz Maïs Sucre Haricot noir Haricot rouge Huile végétale</v>
          </cell>
          <cell r="BF18">
            <v>1</v>
          </cell>
          <cell r="BG18">
            <v>1</v>
          </cell>
          <cell r="BH18">
            <v>1</v>
          </cell>
          <cell r="BI18">
            <v>1</v>
          </cell>
          <cell r="BJ18">
            <v>1</v>
          </cell>
          <cell r="BK18">
            <v>1</v>
          </cell>
          <cell r="BL18">
            <v>1</v>
          </cell>
          <cell r="BM18">
            <v>0</v>
          </cell>
          <cell r="BN18" t="str">
            <v>Non</v>
          </cell>
          <cell r="BO18"/>
          <cell r="BP18" t="str">
            <v/>
          </cell>
          <cell r="BQ18" t="str">
            <v>Autre</v>
          </cell>
          <cell r="BR18" t="str">
            <v>Godé</v>
          </cell>
          <cell r="BS18" t="str">
            <v>autre</v>
          </cell>
          <cell r="BT18" t="str">
            <v>Autre</v>
          </cell>
          <cell r="BU18"/>
          <cell r="BV18"/>
          <cell r="BW18"/>
          <cell r="BX18"/>
          <cell r="BY18"/>
          <cell r="BZ18" t="str">
            <v>Oui</v>
          </cell>
          <cell r="CA18" t="str">
            <v>Oui</v>
          </cell>
          <cell r="CB18" t="str">
            <v>150.0</v>
          </cell>
          <cell r="CC18">
            <v>150</v>
          </cell>
          <cell r="CD18" t="str">
            <v>Non</v>
          </cell>
          <cell r="CE18" t="str">
            <v/>
          </cell>
          <cell r="CF18" t="str">
            <v/>
          </cell>
          <cell r="CG18" t="str">
            <v/>
          </cell>
          <cell r="CH18" t="str">
            <v/>
          </cell>
          <cell r="CI18" t="str">
            <v>Non</v>
          </cell>
          <cell r="CJ18" t="str">
            <v/>
          </cell>
          <cell r="CK18" t="str">
            <v/>
          </cell>
          <cell r="CL18" t="str">
            <v>Autre</v>
          </cell>
          <cell r="CM18" t="str">
            <v>Gode</v>
          </cell>
          <cell r="CN18" t="str">
            <v>autre</v>
          </cell>
          <cell r="CO18" t="str">
            <v>Autre</v>
          </cell>
          <cell r="CP18"/>
          <cell r="CQ18"/>
          <cell r="CR18"/>
          <cell r="CS18"/>
          <cell r="CT18"/>
          <cell r="CU18" t="str">
            <v>Oui</v>
          </cell>
          <cell r="CV18" t="str">
            <v>Oui</v>
          </cell>
          <cell r="CW18" t="str">
            <v>240.0</v>
          </cell>
          <cell r="CX18" t="str">
            <v>Non</v>
          </cell>
          <cell r="CY18" t="str">
            <v/>
          </cell>
          <cell r="CZ18" t="str">
            <v/>
          </cell>
          <cell r="DA18" t="str">
            <v/>
          </cell>
          <cell r="DB18" t="str">
            <v/>
          </cell>
          <cell r="DC18" t="str">
            <v>Non</v>
          </cell>
          <cell r="DD18" t="str">
            <v/>
          </cell>
          <cell r="DE18" t="str">
            <v/>
          </cell>
          <cell r="DF18" t="str">
            <v>Autre</v>
          </cell>
          <cell r="DG18" t="str">
            <v>Godé</v>
          </cell>
          <cell r="DH18" t="str">
            <v>autre</v>
          </cell>
          <cell r="DI18" t="str">
            <v>Autre</v>
          </cell>
          <cell r="DJ18"/>
          <cell r="DK18"/>
          <cell r="DL18"/>
          <cell r="DM18"/>
          <cell r="DN18"/>
          <cell r="DO18" t="str">
            <v>Oui</v>
          </cell>
          <cell r="DP18" t="str">
            <v>Oui</v>
          </cell>
          <cell r="DQ18" t="str">
            <v>132.0</v>
          </cell>
          <cell r="DR18" t="str">
            <v>Non</v>
          </cell>
          <cell r="DS18" t="str">
            <v/>
          </cell>
          <cell r="DT18" t="str">
            <v/>
          </cell>
          <cell r="DU18" t="str">
            <v/>
          </cell>
          <cell r="DV18" t="str">
            <v/>
          </cell>
          <cell r="DW18" t="str">
            <v>Non</v>
          </cell>
          <cell r="DX18" t="str">
            <v/>
          </cell>
          <cell r="DY18" t="str">
            <v/>
          </cell>
          <cell r="DZ18" t="str">
            <v>Autre</v>
          </cell>
          <cell r="EA18" t="str">
            <v>Godé</v>
          </cell>
          <cell r="EB18" t="str">
            <v>autre</v>
          </cell>
          <cell r="EC18" t="str">
            <v>Autre</v>
          </cell>
          <cell r="ED18"/>
          <cell r="EE18"/>
          <cell r="EF18"/>
          <cell r="EG18"/>
          <cell r="EH18"/>
          <cell r="EI18" t="str">
            <v>Oui</v>
          </cell>
          <cell r="EJ18" t="str">
            <v>Oui</v>
          </cell>
          <cell r="EK18" t="str">
            <v>180.0</v>
          </cell>
          <cell r="EL18" t="str">
            <v>Non</v>
          </cell>
          <cell r="EM18" t="str">
            <v/>
          </cell>
          <cell r="EN18" t="str">
            <v/>
          </cell>
          <cell r="EO18" t="str">
            <v/>
          </cell>
          <cell r="EP18" t="str">
            <v/>
          </cell>
          <cell r="EQ18" t="str">
            <v>Non</v>
          </cell>
          <cell r="ER18" t="str">
            <v/>
          </cell>
          <cell r="ES18" t="str">
            <v/>
          </cell>
          <cell r="ET18" t="str">
            <v>Autre</v>
          </cell>
          <cell r="EU18" t="str">
            <v xml:space="preserve">Godé </v>
          </cell>
          <cell r="EV18" t="str">
            <v>autre</v>
          </cell>
          <cell r="EW18" t="str">
            <v>Autre</v>
          </cell>
          <cell r="EX18"/>
          <cell r="EY18"/>
          <cell r="EZ18"/>
          <cell r="FA18"/>
          <cell r="FB18"/>
          <cell r="FC18" t="str">
            <v>Oui</v>
          </cell>
          <cell r="FD18" t="str">
            <v>Oui</v>
          </cell>
          <cell r="FE18" t="str">
            <v>450.0</v>
          </cell>
          <cell r="FF18"/>
          <cell r="FG18" t="str">
            <v>Non</v>
          </cell>
          <cell r="FH18" t="str">
            <v/>
          </cell>
          <cell r="FI18" t="str">
            <v/>
          </cell>
          <cell r="FJ18" t="str">
            <v/>
          </cell>
          <cell r="FK18" t="str">
            <v/>
          </cell>
          <cell r="FL18" t="str">
            <v>Non</v>
          </cell>
          <cell r="FM18" t="str">
            <v/>
          </cell>
          <cell r="FN18" t="str">
            <v/>
          </cell>
          <cell r="FO18" t="str">
            <v>Autre</v>
          </cell>
          <cell r="FP18" t="str">
            <v xml:space="preserve">Godé </v>
          </cell>
          <cell r="FQ18" t="str">
            <v>autre</v>
          </cell>
          <cell r="FR18" t="str">
            <v>Autre</v>
          </cell>
          <cell r="FS18"/>
          <cell r="FT18"/>
          <cell r="FU18"/>
          <cell r="FV18"/>
          <cell r="FW18"/>
          <cell r="FX18" t="str">
            <v>Oui</v>
          </cell>
          <cell r="FY18" t="str">
            <v>Oui</v>
          </cell>
          <cell r="FZ18" t="str">
            <v>600.0</v>
          </cell>
          <cell r="GA18"/>
          <cell r="GB18" t="str">
            <v>Non</v>
          </cell>
          <cell r="GC18" t="str">
            <v/>
          </cell>
          <cell r="GD18" t="str">
            <v/>
          </cell>
          <cell r="GE18" t="str">
            <v/>
          </cell>
          <cell r="GF18" t="str">
            <v/>
          </cell>
          <cell r="GG18" t="str">
            <v>Oui</v>
          </cell>
          <cell r="GH18" t="str">
            <v>500.0</v>
          </cell>
          <cell r="GI18" t="str">
            <v/>
          </cell>
          <cell r="GJ18" t="str">
            <v/>
          </cell>
          <cell r="GK18" t="str">
            <v/>
          </cell>
          <cell r="GL18" t="str">
            <v/>
          </cell>
          <cell r="GM18" t="str">
            <v/>
          </cell>
          <cell r="GN18" t="str">
            <v/>
          </cell>
          <cell r="GO18" t="str">
            <v/>
          </cell>
          <cell r="GP18" t="str">
            <v/>
          </cell>
          <cell r="GQ18">
            <v>500</v>
          </cell>
          <cell r="GR18" t="str">
            <v>Oui</v>
          </cell>
          <cell r="GS18" t="str">
            <v>Non</v>
          </cell>
          <cell r="GT18" t="str">
            <v/>
          </cell>
          <cell r="GU18" t="str">
            <v/>
          </cell>
          <cell r="GV18" t="str">
            <v/>
          </cell>
          <cell r="GW18" t="str">
            <v/>
          </cell>
          <cell r="GX18" t="str">
            <v/>
          </cell>
          <cell r="GY18" t="str">
            <v/>
          </cell>
          <cell r="GZ18" t="str">
            <v/>
          </cell>
          <cell r="HA18" t="str">
            <v/>
          </cell>
          <cell r="HB18" t="str">
            <v/>
          </cell>
          <cell r="HC18" t="str">
            <v/>
          </cell>
          <cell r="HD18" t="str">
            <v/>
          </cell>
          <cell r="HE18" t="str">
            <v/>
          </cell>
          <cell r="HF18" t="str">
            <v/>
          </cell>
          <cell r="HG18" t="str">
            <v/>
          </cell>
          <cell r="HH18" t="str">
            <v/>
          </cell>
          <cell r="HI18" t="str">
            <v/>
          </cell>
          <cell r="HJ18" t="str">
            <v/>
          </cell>
          <cell r="HK18" t="str">
            <v/>
          </cell>
          <cell r="HL18" t="str">
            <v/>
          </cell>
          <cell r="HM18" t="str">
            <v/>
          </cell>
          <cell r="HN18" t="str">
            <v/>
          </cell>
          <cell r="HO18" t="str">
            <v/>
          </cell>
          <cell r="HP18" t="str">
            <v/>
          </cell>
          <cell r="HQ18" t="str">
            <v/>
          </cell>
          <cell r="HR18" t="str">
            <v/>
          </cell>
          <cell r="HS18" t="str">
            <v/>
          </cell>
          <cell r="HT18" t="str">
            <v/>
          </cell>
          <cell r="HU18" t="str">
            <v/>
          </cell>
          <cell r="HV18" t="str">
            <v>Oui</v>
          </cell>
          <cell r="HW18" t="str">
            <v>Nord</v>
          </cell>
          <cell r="HX18" t="str">
            <v>Cap-Haïtien</v>
          </cell>
          <cell r="HY18" t="str">
            <v>Non</v>
          </cell>
          <cell r="HZ18" t="str">
            <v>Non</v>
          </cell>
          <cell r="IA18" t="str">
            <v>Non</v>
          </cell>
          <cell r="IB18" t="str">
            <v>1606324839911.jpg</v>
          </cell>
          <cell r="IC18" t="str">
            <v>Brosse à dent Savon lessive Dentifrice Papier toilette Serviettes hygiéniques Chlore liquide (nettoyage) Savon pour se laver</v>
          </cell>
          <cell r="ID18">
            <v>1</v>
          </cell>
          <cell r="IE18">
            <v>1</v>
          </cell>
          <cell r="IF18">
            <v>1</v>
          </cell>
          <cell r="IG18">
            <v>1</v>
          </cell>
          <cell r="IH18">
            <v>1</v>
          </cell>
          <cell r="II18">
            <v>0</v>
          </cell>
          <cell r="IJ18">
            <v>1</v>
          </cell>
          <cell r="IK18">
            <v>1</v>
          </cell>
          <cell r="IL18">
            <v>0</v>
          </cell>
          <cell r="IM18" t="str">
            <v>Oui</v>
          </cell>
          <cell r="IN18" t="str">
            <v>25.0</v>
          </cell>
          <cell r="IO18" t="str">
            <v/>
          </cell>
          <cell r="IP18" t="str">
            <v/>
          </cell>
          <cell r="IQ18">
            <v>25</v>
          </cell>
          <cell r="IR18" t="str">
            <v>Oui</v>
          </cell>
          <cell r="IS18" t="str">
            <v>Oui</v>
          </cell>
          <cell r="IT18" t="str">
            <v>10.0</v>
          </cell>
          <cell r="IU18" t="str">
            <v/>
          </cell>
          <cell r="IV18" t="str">
            <v/>
          </cell>
          <cell r="IW18">
            <v>10</v>
          </cell>
          <cell r="IX18" t="str">
            <v>Oui</v>
          </cell>
          <cell r="IY18" t="str">
            <v>Oui</v>
          </cell>
          <cell r="IZ18" t="str">
            <v>50.0</v>
          </cell>
          <cell r="JA18" t="str">
            <v/>
          </cell>
          <cell r="JB18" t="str">
            <v/>
          </cell>
          <cell r="JC18">
            <v>50</v>
          </cell>
          <cell r="JD18" t="str">
            <v>Oui</v>
          </cell>
          <cell r="JE18" t="str">
            <v>Oui</v>
          </cell>
          <cell r="JF18" t="str">
            <v>25.0</v>
          </cell>
          <cell r="JG18" t="str">
            <v/>
          </cell>
          <cell r="JH18" t="str">
            <v/>
          </cell>
          <cell r="JI18">
            <v>25</v>
          </cell>
          <cell r="JJ18" t="str">
            <v>Oui</v>
          </cell>
          <cell r="JK18" t="str">
            <v>Oui</v>
          </cell>
          <cell r="JL18"/>
          <cell r="JM18" t="str">
            <v/>
          </cell>
          <cell r="JN18" t="str">
            <v/>
          </cell>
          <cell r="JP18" t="str">
            <v>Oui</v>
          </cell>
          <cell r="JQ18" t="str">
            <v/>
          </cell>
          <cell r="JR18" t="str">
            <v/>
          </cell>
          <cell r="JS18" t="str">
            <v/>
          </cell>
          <cell r="JT18" t="str">
            <v/>
          </cell>
          <cell r="JU18" t="str">
            <v/>
          </cell>
          <cell r="JV18" t="str">
            <v/>
          </cell>
          <cell r="JW18" t="str">
            <v/>
          </cell>
          <cell r="JX18" t="str">
            <v/>
          </cell>
          <cell r="JZ18" t="str">
            <v/>
          </cell>
          <cell r="KA18" t="str">
            <v/>
          </cell>
          <cell r="KC18" t="str">
            <v/>
          </cell>
          <cell r="KD18" t="str">
            <v>Oui</v>
          </cell>
          <cell r="KE18" t="str">
            <v>100.0</v>
          </cell>
          <cell r="KF18" t="str">
            <v/>
          </cell>
          <cell r="KG18" t="str">
            <v/>
          </cell>
          <cell r="KH18" t="str">
            <v/>
          </cell>
          <cell r="KI18" t="str">
            <v/>
          </cell>
          <cell r="KJ18" t="str">
            <v/>
          </cell>
          <cell r="KK18" t="str">
            <v/>
          </cell>
          <cell r="KL18" t="str">
            <v/>
          </cell>
          <cell r="KM18" t="str">
            <v/>
          </cell>
          <cell r="KN18">
            <v>100</v>
          </cell>
          <cell r="KO18" t="str">
            <v>Oui</v>
          </cell>
          <cell r="KP18" t="str">
            <v>Oui</v>
          </cell>
          <cell r="KQ18" t="str">
            <v>30.0</v>
          </cell>
          <cell r="KR18" t="str">
            <v/>
          </cell>
          <cell r="KS18" t="str">
            <v/>
          </cell>
          <cell r="KT18">
            <v>30</v>
          </cell>
          <cell r="KU18" t="str">
            <v>Oui</v>
          </cell>
          <cell r="KV18" t="str">
            <v>Non</v>
          </cell>
          <cell r="KW18" t="str">
            <v/>
          </cell>
          <cell r="KX18" t="str">
            <v/>
          </cell>
          <cell r="KY18" t="str">
            <v/>
          </cell>
          <cell r="KZ18" t="str">
            <v/>
          </cell>
          <cell r="LA18" t="str">
            <v/>
          </cell>
          <cell r="LB18" t="str">
            <v/>
          </cell>
          <cell r="LC18" t="str">
            <v/>
          </cell>
          <cell r="LD18" t="str">
            <v/>
          </cell>
          <cell r="LE18" t="str">
            <v/>
          </cell>
          <cell r="LF18" t="str">
            <v/>
          </cell>
          <cell r="LG18" t="str">
            <v/>
          </cell>
          <cell r="LH18" t="str">
            <v/>
          </cell>
          <cell r="LI18" t="str">
            <v/>
          </cell>
          <cell r="LJ18" t="str">
            <v/>
          </cell>
          <cell r="LK18" t="str">
            <v/>
          </cell>
          <cell r="LL18" t="str">
            <v/>
          </cell>
          <cell r="LM18" t="str">
            <v/>
          </cell>
          <cell r="LN18" t="str">
            <v/>
          </cell>
          <cell r="LO18" t="str">
            <v/>
          </cell>
          <cell r="LP18" t="str">
            <v/>
          </cell>
          <cell r="LQ18" t="str">
            <v/>
          </cell>
          <cell r="LR18" t="str">
            <v/>
          </cell>
          <cell r="LS18" t="str">
            <v/>
          </cell>
          <cell r="LT18" t="str">
            <v/>
          </cell>
          <cell r="LU18" t="str">
            <v/>
          </cell>
          <cell r="LV18" t="str">
            <v/>
          </cell>
          <cell r="LW18" t="str">
            <v/>
          </cell>
          <cell r="LX18" t="str">
            <v/>
          </cell>
          <cell r="LY18" t="str">
            <v>Oui</v>
          </cell>
          <cell r="LZ18" t="str">
            <v>Nord</v>
          </cell>
          <cell r="MA18" t="str">
            <v>Cap-Haïtien</v>
          </cell>
          <cell r="MB18" t="str">
            <v>Oui</v>
          </cell>
          <cell r="MC18" t="str">
            <v>Oui</v>
          </cell>
          <cell r="MD18" t="str">
            <v>19.6680885 -72.122975 -13.300000190734863 5.0</v>
          </cell>
          <cell r="ME18" t="str">
            <v>19.6680885</v>
          </cell>
          <cell r="MF18" t="str">
            <v>-72.122975</v>
          </cell>
          <cell r="MG18" t="str">
            <v>-13.300000190734863</v>
          </cell>
          <cell r="MH18" t="str">
            <v>5.0</v>
          </cell>
          <cell r="MI18" t="str">
            <v/>
          </cell>
          <cell r="MJ18" t="str">
            <v/>
          </cell>
          <cell r="MK18">
            <v>140395067</v>
          </cell>
          <cell r="ML18" t="str">
            <v>8c5dd6da-1f2f-4a4a-9a5d-01023bb47117</v>
          </cell>
          <cell r="MM18" t="str">
            <v>2020-11-26T01:21:32</v>
          </cell>
          <cell r="MN18" t="str">
            <v/>
          </cell>
          <cell r="MO18">
            <v>98</v>
          </cell>
        </row>
        <row r="19">
          <cell r="A19" t="str">
            <v>91a3d025-b315-4705-a976-32ff924a6fe1</v>
          </cell>
          <cell r="B19" t="str">
            <v>Port-de-Paix, Nord-Ouest</v>
          </cell>
          <cell r="C19" t="str">
            <v>ACF Code enquêteur 4</v>
          </cell>
          <cell r="D19" t="str">
            <v>2020-11-26T09:07:54.828-05:00</v>
          </cell>
          <cell r="E19" t="str">
            <v>2020-11-26T16:52:52.554-05:00</v>
          </cell>
          <cell r="F19" t="str">
            <v>2020-11-26 09:07</v>
          </cell>
          <cell r="G19" t="str">
            <v>2020-11-26 16:52</v>
          </cell>
          <cell r="H19">
            <v>0.32291666666424135</v>
          </cell>
          <cell r="I19">
            <v>7</v>
          </cell>
          <cell r="J19" t="str">
            <v>2020-11-26</v>
          </cell>
          <cell r="K19" t="str">
            <v>icsm_haiti</v>
          </cell>
          <cell r="L19" t="str">
            <v>338050942505029</v>
          </cell>
          <cell r="M19" t="str">
            <v>0</v>
          </cell>
          <cell r="N19" t="str">
            <v>2020-11-26</v>
          </cell>
          <cell r="O19" t="str">
            <v>ACF</v>
          </cell>
          <cell r="P19" t="str">
            <v/>
          </cell>
          <cell r="Q19" t="str">
            <v>acf</v>
          </cell>
          <cell r="R19" t="str">
            <v>ACF</v>
          </cell>
          <cell r="S19" t="str">
            <v>ACF</v>
          </cell>
          <cell r="T19" t="str">
            <v>Code enquêteur 4</v>
          </cell>
          <cell r="U19" t="str">
            <v/>
          </cell>
          <cell r="V19" t="str">
            <v>Nord-Ouest</v>
          </cell>
          <cell r="W19" t="str">
            <v>Port-de-Paix</v>
          </cell>
          <cell r="X19" t="str">
            <v>HT0911</v>
          </cell>
          <cell r="Y19" t="str">
            <v>Port-de-Paix</v>
          </cell>
          <cell r="Z19" t="str">
            <v>Port-de-Paix</v>
          </cell>
          <cell r="AA19" t="str">
            <v>Marché Dumarsais Estimé</v>
          </cell>
          <cell r="AB19" t="str">
            <v/>
          </cell>
          <cell r="AC19" t="str">
            <v>beauchamp</v>
          </cell>
          <cell r="AD19" t="str">
            <v>Marché Dumarsais Estimé</v>
          </cell>
          <cell r="AE19" t="str">
            <v>Marché Dumarsais Estimé</v>
          </cell>
          <cell r="AF19" t="str">
            <v>Oui</v>
          </cell>
          <cell r="AG19" t="str">
            <v/>
          </cell>
          <cell r="AH19" t="str">
            <v>Oui</v>
          </cell>
          <cell r="AI19" t="str">
            <v/>
          </cell>
          <cell r="AJ19" t="str">
            <v>Chrisnie Gentilhomme</v>
          </cell>
          <cell r="AK19" t="str">
            <v>36156743</v>
          </cell>
          <cell r="AL19" t="str">
            <v>Produits d'hygiène, eau ou assainissement</v>
          </cell>
          <cell r="AM19" t="str">
            <v>0</v>
          </cell>
          <cell r="AN19" t="str">
            <v>1</v>
          </cell>
          <cell r="AO19" t="str">
            <v>0</v>
          </cell>
          <cell r="AP19" t="str">
            <v>0</v>
          </cell>
          <cell r="AQ19" t="str">
            <v>0</v>
          </cell>
          <cell r="AR19" t="str">
            <v>wash</v>
          </cell>
          <cell r="AS19" t="str">
            <v>Produits d'hygiène, eau ou assainissement</v>
          </cell>
          <cell r="AT19" t="str">
            <v>En espèces (Gourde)</v>
          </cell>
          <cell r="AU19" t="str">
            <v>1</v>
          </cell>
          <cell r="AV19" t="str">
            <v>0</v>
          </cell>
          <cell r="AW19" t="str">
            <v>0</v>
          </cell>
          <cell r="AX19" t="str">
            <v>0</v>
          </cell>
          <cell r="AY19" t="str">
            <v>0</v>
          </cell>
          <cell r="AZ19" t="str">
            <v>0</v>
          </cell>
          <cell r="BA19" t="str">
            <v>0</v>
          </cell>
          <cell r="BB19" t="str">
            <v/>
          </cell>
          <cell r="BC19" t="str">
            <v>Non, il n'y a pas eu de variation</v>
          </cell>
          <cell r="BD19" t="str">
            <v>Moins de 30</v>
          </cell>
          <cell r="BE19" t="str">
            <v/>
          </cell>
          <cell r="BF19" t="str">
            <v/>
          </cell>
          <cell r="BG19" t="str">
            <v/>
          </cell>
          <cell r="BH19" t="str">
            <v/>
          </cell>
          <cell r="BI19" t="str">
            <v/>
          </cell>
          <cell r="BJ19" t="str">
            <v/>
          </cell>
          <cell r="BK19" t="str">
            <v/>
          </cell>
          <cell r="BL19" t="str">
            <v/>
          </cell>
          <cell r="BM19" t="str">
            <v/>
          </cell>
          <cell r="BN19" t="str">
            <v/>
          </cell>
          <cell r="BO19"/>
          <cell r="BP19" t="str">
            <v/>
          </cell>
          <cell r="BQ19" t="str">
            <v/>
          </cell>
          <cell r="BR19" t="str">
            <v/>
          </cell>
          <cell r="BS19" t="str">
            <v/>
          </cell>
          <cell r="BT19" t="str">
            <v/>
          </cell>
          <cell r="BU19" t="str">
            <v/>
          </cell>
          <cell r="BV19"/>
          <cell r="BW19" t="str">
            <v/>
          </cell>
          <cell r="BX19" t="str">
            <v/>
          </cell>
          <cell r="BY19"/>
          <cell r="BZ19" t="str">
            <v/>
          </cell>
          <cell r="CA19" t="str">
            <v/>
          </cell>
          <cell r="CB19" t="str">
            <v/>
          </cell>
          <cell r="CC19"/>
          <cell r="CD19" t="str">
            <v/>
          </cell>
          <cell r="CE19" t="str">
            <v/>
          </cell>
          <cell r="CF19" t="str">
            <v/>
          </cell>
          <cell r="CG19" t="str">
            <v/>
          </cell>
          <cell r="CH19" t="str">
            <v/>
          </cell>
          <cell r="CI19" t="str">
            <v/>
          </cell>
          <cell r="CJ19" t="str">
            <v/>
          </cell>
          <cell r="CK19" t="str">
            <v/>
          </cell>
          <cell r="CL19" t="str">
            <v/>
          </cell>
          <cell r="CM19" t="str">
            <v/>
          </cell>
          <cell r="CN19" t="str">
            <v/>
          </cell>
          <cell r="CO19" t="str">
            <v/>
          </cell>
          <cell r="CP19" t="str">
            <v/>
          </cell>
          <cell r="CQ19"/>
          <cell r="CR19" t="str">
            <v/>
          </cell>
          <cell r="CS19" t="str">
            <v/>
          </cell>
          <cell r="CT19"/>
          <cell r="CU19" t="str">
            <v/>
          </cell>
          <cell r="CV19" t="str">
            <v/>
          </cell>
          <cell r="CW19" t="str">
            <v/>
          </cell>
          <cell r="CX19" t="str">
            <v/>
          </cell>
          <cell r="CY19" t="str">
            <v/>
          </cell>
          <cell r="CZ19" t="str">
            <v/>
          </cell>
          <cell r="DA19" t="str">
            <v/>
          </cell>
          <cell r="DB19" t="str">
            <v/>
          </cell>
          <cell r="DC19" t="str">
            <v/>
          </cell>
          <cell r="DD19" t="str">
            <v/>
          </cell>
          <cell r="DE19" t="str">
            <v/>
          </cell>
          <cell r="DF19" t="str">
            <v/>
          </cell>
          <cell r="DG19" t="str">
            <v/>
          </cell>
          <cell r="DH19" t="str">
            <v/>
          </cell>
          <cell r="DI19" t="str">
            <v/>
          </cell>
          <cell r="DJ19" t="str">
            <v/>
          </cell>
          <cell r="DK19"/>
          <cell r="DL19" t="str">
            <v/>
          </cell>
          <cell r="DM19" t="str">
            <v/>
          </cell>
          <cell r="DN19"/>
          <cell r="DO19" t="str">
            <v/>
          </cell>
          <cell r="DP19" t="str">
            <v/>
          </cell>
          <cell r="DQ19" t="str">
            <v/>
          </cell>
          <cell r="DR19" t="str">
            <v/>
          </cell>
          <cell r="DS19" t="str">
            <v/>
          </cell>
          <cell r="DT19" t="str">
            <v/>
          </cell>
          <cell r="DU19" t="str">
            <v/>
          </cell>
          <cell r="DV19" t="str">
            <v/>
          </cell>
          <cell r="DW19" t="str">
            <v/>
          </cell>
          <cell r="DX19" t="str">
            <v/>
          </cell>
          <cell r="DY19" t="str">
            <v/>
          </cell>
          <cell r="DZ19" t="str">
            <v/>
          </cell>
          <cell r="EA19" t="str">
            <v/>
          </cell>
          <cell r="EB19" t="str">
            <v/>
          </cell>
          <cell r="EC19" t="str">
            <v/>
          </cell>
          <cell r="ED19" t="str">
            <v/>
          </cell>
          <cell r="EE19"/>
          <cell r="EF19" t="str">
            <v/>
          </cell>
          <cell r="EG19" t="str">
            <v/>
          </cell>
          <cell r="EH19"/>
          <cell r="EI19" t="str">
            <v/>
          </cell>
          <cell r="EJ19" t="str">
            <v/>
          </cell>
          <cell r="EK19" t="str">
            <v/>
          </cell>
          <cell r="EL19" t="str">
            <v/>
          </cell>
          <cell r="EM19" t="str">
            <v/>
          </cell>
          <cell r="EN19" t="str">
            <v/>
          </cell>
          <cell r="EO19" t="str">
            <v/>
          </cell>
          <cell r="EP19" t="str">
            <v/>
          </cell>
          <cell r="EQ19" t="str">
            <v/>
          </cell>
          <cell r="ER19" t="str">
            <v/>
          </cell>
          <cell r="ES19" t="str">
            <v/>
          </cell>
          <cell r="ET19" t="str">
            <v/>
          </cell>
          <cell r="EU19" t="str">
            <v/>
          </cell>
          <cell r="EV19" t="str">
            <v/>
          </cell>
          <cell r="EW19" t="str">
            <v/>
          </cell>
          <cell r="EX19" t="str">
            <v/>
          </cell>
          <cell r="EY19"/>
          <cell r="EZ19" t="str">
            <v/>
          </cell>
          <cell r="FA19" t="str">
            <v/>
          </cell>
          <cell r="FB19"/>
          <cell r="FC19" t="str">
            <v/>
          </cell>
          <cell r="FD19" t="str">
            <v/>
          </cell>
          <cell r="FE19" t="str">
            <v/>
          </cell>
          <cell r="FF19"/>
          <cell r="FG19" t="str">
            <v/>
          </cell>
          <cell r="FH19" t="str">
            <v/>
          </cell>
          <cell r="FI19" t="str">
            <v/>
          </cell>
          <cell r="FJ19" t="str">
            <v/>
          </cell>
          <cell r="FK19" t="str">
            <v/>
          </cell>
          <cell r="FL19" t="str">
            <v/>
          </cell>
          <cell r="FM19" t="str">
            <v/>
          </cell>
          <cell r="FN19" t="str">
            <v/>
          </cell>
          <cell r="FO19" t="str">
            <v/>
          </cell>
          <cell r="FP19" t="str">
            <v/>
          </cell>
          <cell r="FQ19" t="str">
            <v/>
          </cell>
          <cell r="FR19" t="str">
            <v/>
          </cell>
          <cell r="FS19" t="str">
            <v/>
          </cell>
          <cell r="FT19"/>
          <cell r="FU19" t="str">
            <v/>
          </cell>
          <cell r="FV19" t="str">
            <v/>
          </cell>
          <cell r="FW19"/>
          <cell r="FX19" t="str">
            <v/>
          </cell>
          <cell r="FY19" t="str">
            <v/>
          </cell>
          <cell r="FZ19" t="str">
            <v/>
          </cell>
          <cell r="GA19"/>
          <cell r="GB19" t="str">
            <v/>
          </cell>
          <cell r="GC19" t="str">
            <v/>
          </cell>
          <cell r="GD19" t="str">
            <v/>
          </cell>
          <cell r="GE19" t="str">
            <v/>
          </cell>
          <cell r="GF19" t="str">
            <v/>
          </cell>
          <cell r="GG19" t="str">
            <v/>
          </cell>
          <cell r="GH19" t="str">
            <v/>
          </cell>
          <cell r="GI19" t="str">
            <v/>
          </cell>
          <cell r="GJ19" t="str">
            <v/>
          </cell>
          <cell r="GK19" t="str">
            <v/>
          </cell>
          <cell r="GL19" t="str">
            <v/>
          </cell>
          <cell r="GM19" t="str">
            <v/>
          </cell>
          <cell r="GN19" t="str">
            <v/>
          </cell>
          <cell r="GO19" t="str">
            <v/>
          </cell>
          <cell r="GP19" t="str">
            <v/>
          </cell>
          <cell r="GQ19"/>
          <cell r="GR19" t="str">
            <v/>
          </cell>
          <cell r="GS19" t="str">
            <v/>
          </cell>
          <cell r="GT19" t="str">
            <v/>
          </cell>
          <cell r="GU19" t="str">
            <v/>
          </cell>
          <cell r="GV19" t="str">
            <v/>
          </cell>
          <cell r="GW19" t="str">
            <v/>
          </cell>
          <cell r="GX19" t="str">
            <v/>
          </cell>
          <cell r="GY19" t="str">
            <v/>
          </cell>
          <cell r="GZ19" t="str">
            <v/>
          </cell>
          <cell r="HA19" t="str">
            <v/>
          </cell>
          <cell r="HB19" t="str">
            <v/>
          </cell>
          <cell r="HC19" t="str">
            <v/>
          </cell>
          <cell r="HD19" t="str">
            <v/>
          </cell>
          <cell r="HE19" t="str">
            <v/>
          </cell>
          <cell r="HF19" t="str">
            <v/>
          </cell>
          <cell r="HG19" t="str">
            <v/>
          </cell>
          <cell r="HH19" t="str">
            <v/>
          </cell>
          <cell r="HI19" t="str">
            <v/>
          </cell>
          <cell r="HJ19" t="str">
            <v/>
          </cell>
          <cell r="HK19" t="str">
            <v/>
          </cell>
          <cell r="HL19" t="str">
            <v/>
          </cell>
          <cell r="HM19" t="str">
            <v/>
          </cell>
          <cell r="HN19" t="str">
            <v/>
          </cell>
          <cell r="HO19" t="str">
            <v/>
          </cell>
          <cell r="HP19" t="str">
            <v/>
          </cell>
          <cell r="HQ19" t="str">
            <v/>
          </cell>
          <cell r="HR19" t="str">
            <v/>
          </cell>
          <cell r="HS19" t="str">
            <v/>
          </cell>
          <cell r="HT19" t="str">
            <v/>
          </cell>
          <cell r="HU19" t="str">
            <v/>
          </cell>
          <cell r="HV19" t="str">
            <v/>
          </cell>
          <cell r="HW19" t="str">
            <v/>
          </cell>
          <cell r="HX19" t="str">
            <v/>
          </cell>
          <cell r="HY19" t="str">
            <v/>
          </cell>
          <cell r="HZ19" t="str">
            <v/>
          </cell>
          <cell r="IA19" t="str">
            <v/>
          </cell>
          <cell r="IB19" t="str">
            <v/>
          </cell>
          <cell r="IC19" t="str">
            <v>Savon lessive Brosse à dent Dentifrice Papier toilette Serviettes hygiéniques Eau pour boire (traité) Savon pour se laver</v>
          </cell>
          <cell r="ID19">
            <v>1</v>
          </cell>
          <cell r="IE19">
            <v>1</v>
          </cell>
          <cell r="IF19">
            <v>1</v>
          </cell>
          <cell r="IG19">
            <v>1</v>
          </cell>
          <cell r="IH19">
            <v>1</v>
          </cell>
          <cell r="II19">
            <v>1</v>
          </cell>
          <cell r="IJ19">
            <v>0</v>
          </cell>
          <cell r="IK19">
            <v>1</v>
          </cell>
          <cell r="IL19">
            <v>0</v>
          </cell>
          <cell r="IM19" t="str">
            <v>Non</v>
          </cell>
          <cell r="IN19" t="str">
            <v/>
          </cell>
          <cell r="IO19" t="str">
            <v>169 Grammes</v>
          </cell>
          <cell r="IP19" t="str">
            <v>25.0</v>
          </cell>
          <cell r="IQ19">
            <v>11.094674556213018</v>
          </cell>
          <cell r="IR19" t="str">
            <v>Non</v>
          </cell>
          <cell r="IS19" t="str">
            <v>Oui</v>
          </cell>
          <cell r="IT19" t="str">
            <v>25.0</v>
          </cell>
          <cell r="IU19" t="str">
            <v/>
          </cell>
          <cell r="IV19" t="str">
            <v/>
          </cell>
          <cell r="IW19">
            <v>25</v>
          </cell>
          <cell r="IX19" t="str">
            <v>Oui</v>
          </cell>
          <cell r="IY19" t="str">
            <v>Non</v>
          </cell>
          <cell r="IZ19" t="str">
            <v/>
          </cell>
          <cell r="JA19" t="str">
            <v>150</v>
          </cell>
          <cell r="JB19" t="str">
            <v>125.0</v>
          </cell>
          <cell r="JC19">
            <v>70.833333333333343</v>
          </cell>
          <cell r="JD19" t="str">
            <v>Non</v>
          </cell>
          <cell r="JE19" t="str">
            <v>Oui</v>
          </cell>
          <cell r="JF19" t="str">
            <v>50.0</v>
          </cell>
          <cell r="JG19" t="str">
            <v/>
          </cell>
          <cell r="JH19" t="str">
            <v/>
          </cell>
          <cell r="JI19">
            <v>50</v>
          </cell>
          <cell r="JJ19" t="str">
            <v>Non</v>
          </cell>
          <cell r="JK19" t="str">
            <v>Oui</v>
          </cell>
          <cell r="JL19" t="str">
            <v>75.0</v>
          </cell>
          <cell r="JM19" t="str">
            <v/>
          </cell>
          <cell r="JN19" t="str">
            <v/>
          </cell>
          <cell r="JO19">
            <v>75</v>
          </cell>
          <cell r="JP19" t="str">
            <v>Oui</v>
          </cell>
          <cell r="JQ19" t="str">
            <v>Oui</v>
          </cell>
          <cell r="JR19" t="str">
            <v>50.0</v>
          </cell>
          <cell r="JS19" t="str">
            <v/>
          </cell>
          <cell r="JT19" t="str">
            <v/>
          </cell>
          <cell r="JU19" t="str">
            <v/>
          </cell>
          <cell r="JV19" t="str">
            <v/>
          </cell>
          <cell r="JW19" t="str">
            <v/>
          </cell>
          <cell r="JX19" t="str">
            <v/>
          </cell>
          <cell r="JZ19" t="str">
            <v/>
          </cell>
          <cell r="KA19" t="str">
            <v/>
          </cell>
          <cell r="KB19">
            <v>50</v>
          </cell>
          <cell r="KC19" t="str">
            <v>Non</v>
          </cell>
          <cell r="KD19" t="str">
            <v/>
          </cell>
          <cell r="KE19" t="str">
            <v/>
          </cell>
          <cell r="KF19" t="str">
            <v/>
          </cell>
          <cell r="KG19" t="str">
            <v/>
          </cell>
          <cell r="KH19" t="str">
            <v/>
          </cell>
          <cell r="KI19" t="str">
            <v/>
          </cell>
          <cell r="KJ19" t="str">
            <v/>
          </cell>
          <cell r="KK19" t="str">
            <v/>
          </cell>
          <cell r="KL19" t="str">
            <v/>
          </cell>
          <cell r="KM19" t="str">
            <v/>
          </cell>
          <cell r="KO19" t="str">
            <v/>
          </cell>
          <cell r="KP19" t="str">
            <v>Oui</v>
          </cell>
          <cell r="KQ19" t="str">
            <v>30.0</v>
          </cell>
          <cell r="KR19" t="str">
            <v/>
          </cell>
          <cell r="KS19" t="str">
            <v/>
          </cell>
          <cell r="KT19">
            <v>30</v>
          </cell>
          <cell r="KU19" t="str">
            <v>Non</v>
          </cell>
          <cell r="KV19" t="str">
            <v>Non</v>
          </cell>
          <cell r="KW19" t="str">
            <v/>
          </cell>
          <cell r="KX19" t="str">
            <v/>
          </cell>
          <cell r="KY19" t="str">
            <v/>
          </cell>
          <cell r="KZ19" t="str">
            <v/>
          </cell>
          <cell r="LA19" t="str">
            <v/>
          </cell>
          <cell r="LB19" t="str">
            <v/>
          </cell>
          <cell r="LC19" t="str">
            <v/>
          </cell>
          <cell r="LD19" t="str">
            <v/>
          </cell>
          <cell r="LE19" t="str">
            <v/>
          </cell>
          <cell r="LF19" t="str">
            <v/>
          </cell>
          <cell r="LG19" t="str">
            <v/>
          </cell>
          <cell r="LH19" t="str">
            <v/>
          </cell>
          <cell r="LI19" t="str">
            <v/>
          </cell>
          <cell r="LJ19" t="str">
            <v/>
          </cell>
          <cell r="LK19" t="str">
            <v/>
          </cell>
          <cell r="LL19" t="str">
            <v/>
          </cell>
          <cell r="LM19" t="str">
            <v/>
          </cell>
          <cell r="LN19" t="str">
            <v/>
          </cell>
          <cell r="LO19" t="str">
            <v/>
          </cell>
          <cell r="LP19" t="str">
            <v/>
          </cell>
          <cell r="LQ19" t="str">
            <v/>
          </cell>
          <cell r="LR19" t="str">
            <v/>
          </cell>
          <cell r="LS19" t="str">
            <v/>
          </cell>
          <cell r="LT19" t="str">
            <v/>
          </cell>
          <cell r="LU19" t="str">
            <v/>
          </cell>
          <cell r="LV19" t="str">
            <v/>
          </cell>
          <cell r="LW19" t="str">
            <v/>
          </cell>
          <cell r="LX19" t="str">
            <v/>
          </cell>
          <cell r="LY19" t="str">
            <v>Oui</v>
          </cell>
          <cell r="LZ19" t="str">
            <v>Ouest</v>
          </cell>
          <cell r="MA19" t="str">
            <v>Port-au-Prince</v>
          </cell>
          <cell r="MB19" t="str">
            <v>Non</v>
          </cell>
          <cell r="MC19" t="str">
            <v>Non</v>
          </cell>
          <cell r="MD19" t="str">
            <v/>
          </cell>
          <cell r="ME19" t="str">
            <v/>
          </cell>
          <cell r="MF19" t="str">
            <v/>
          </cell>
          <cell r="MG19" t="str">
            <v/>
          </cell>
          <cell r="MH19" t="str">
            <v/>
          </cell>
          <cell r="MI19" t="str">
            <v>Les produits Cosmétiques deviennent de jour en jour plus difficiles a approvisionner a cause des acres banditisme qui produisent pres ce que chaque sur la rentrée de port au prince</v>
          </cell>
          <cell r="MJ19" t="str">
            <v/>
          </cell>
          <cell r="MK19">
            <v>140671554</v>
          </cell>
          <cell r="ML19" t="str">
            <v>91a3d025-b315-4705-a976-32ff924a6fe1</v>
          </cell>
          <cell r="MM19" t="str">
            <v>2020-11-26T21:57:26</v>
          </cell>
          <cell r="MN19" t="str">
            <v/>
          </cell>
          <cell r="MO19">
            <v>121</v>
          </cell>
        </row>
        <row r="20">
          <cell r="A20" t="str">
            <v>d52b9f3f-987e-46a9-9f24-523cadc3092e</v>
          </cell>
          <cell r="B20" t="str">
            <v>Baradères, Nippes</v>
          </cell>
          <cell r="C20" t="str">
            <v>CRS 746</v>
          </cell>
          <cell r="D20" t="str">
            <v>2020-11-21T12:40:09.827-05:00</v>
          </cell>
          <cell r="E20" t="str">
            <v>2020-11-21T13:52:10.079-05:00</v>
          </cell>
          <cell r="F20" t="str">
            <v>2020-11-21 12:40</v>
          </cell>
          <cell r="G20" t="str">
            <v>2020-11-21 13:52</v>
          </cell>
          <cell r="H20">
            <v>4.9999999995634425E-2</v>
          </cell>
          <cell r="I20">
            <v>5</v>
          </cell>
          <cell r="J20" t="str">
            <v>2020-11-21</v>
          </cell>
          <cell r="K20" t="str">
            <v>icsm_haiti</v>
          </cell>
          <cell r="L20" t="str">
            <v/>
          </cell>
          <cell r="M20" t="str">
            <v>0</v>
          </cell>
          <cell r="N20" t="str">
            <v>2020-11-21</v>
          </cell>
          <cell r="O20" t="str">
            <v>CRS</v>
          </cell>
          <cell r="P20" t="str">
            <v/>
          </cell>
          <cell r="Q20" t="str">
            <v>crs</v>
          </cell>
          <cell r="R20" t="str">
            <v>CRS</v>
          </cell>
          <cell r="S20" t="str">
            <v>CRS</v>
          </cell>
          <cell r="T20" t="str">
            <v>746</v>
          </cell>
          <cell r="U20" t="str">
            <v/>
          </cell>
          <cell r="V20" t="str">
            <v>Nippes</v>
          </cell>
          <cell r="W20" t="str">
            <v>Baradères</v>
          </cell>
          <cell r="X20" t="str">
            <v>HT1031</v>
          </cell>
          <cell r="Y20" t="str">
            <v>Baradères</v>
          </cell>
          <cell r="Z20" t="str">
            <v>Baradères</v>
          </cell>
          <cell r="AA20" t="str">
            <v>Marché Du Centre-Ville Barradères</v>
          </cell>
          <cell r="AB20" t="str">
            <v/>
          </cell>
          <cell r="AC20" t="str">
            <v>baraderes1</v>
          </cell>
          <cell r="AD20" t="str">
            <v>Marché Du Centre-Ville Barradères</v>
          </cell>
          <cell r="AE20" t="str">
            <v>Marché Du Centre-Ville Barradères</v>
          </cell>
          <cell r="AF20" t="str">
            <v>Oui</v>
          </cell>
          <cell r="AG20" t="str">
            <v/>
          </cell>
          <cell r="AH20" t="str">
            <v>Oui</v>
          </cell>
          <cell r="AI20" t="str">
            <v/>
          </cell>
          <cell r="AJ20" t="str">
            <v>MONDESIRE BERTHA</v>
          </cell>
          <cell r="AK20" t="str">
            <v>36409954</v>
          </cell>
          <cell r="AL20" t="str">
            <v>Produits d'hygiène, eau ou assainissement</v>
          </cell>
          <cell r="AM20" t="str">
            <v>0</v>
          </cell>
          <cell r="AN20" t="str">
            <v>1</v>
          </cell>
          <cell r="AO20" t="str">
            <v>0</v>
          </cell>
          <cell r="AP20" t="str">
            <v>0</v>
          </cell>
          <cell r="AQ20" t="str">
            <v>0</v>
          </cell>
          <cell r="AR20" t="str">
            <v>wash</v>
          </cell>
          <cell r="AS20" t="str">
            <v>Produits d'hygiène, eau ou assainissement</v>
          </cell>
          <cell r="AT20" t="str">
            <v>En espèces (Gourde)</v>
          </cell>
          <cell r="AU20" t="str">
            <v>1</v>
          </cell>
          <cell r="AV20" t="str">
            <v>0</v>
          </cell>
          <cell r="AW20" t="str">
            <v>0</v>
          </cell>
          <cell r="AX20" t="str">
            <v>0</v>
          </cell>
          <cell r="AY20" t="str">
            <v>0</v>
          </cell>
          <cell r="AZ20" t="str">
            <v>0</v>
          </cell>
          <cell r="BA20" t="str">
            <v>0</v>
          </cell>
          <cell r="BB20" t="str">
            <v/>
          </cell>
          <cell r="BC20" t="str">
            <v>Non, il n'y a pas eu de variation</v>
          </cell>
          <cell r="BD20" t="str">
            <v>Moins de 30</v>
          </cell>
          <cell r="BE20" t="str">
            <v/>
          </cell>
          <cell r="BF20" t="str">
            <v/>
          </cell>
          <cell r="BG20" t="str">
            <v/>
          </cell>
          <cell r="BH20" t="str">
            <v/>
          </cell>
          <cell r="BI20" t="str">
            <v/>
          </cell>
          <cell r="BJ20" t="str">
            <v/>
          </cell>
          <cell r="BK20" t="str">
            <v/>
          </cell>
          <cell r="BL20" t="str">
            <v/>
          </cell>
          <cell r="BM20" t="str">
            <v/>
          </cell>
          <cell r="BN20" t="str">
            <v/>
          </cell>
          <cell r="BO20" t="str">
            <v/>
          </cell>
          <cell r="BP20" t="str">
            <v/>
          </cell>
          <cell r="BQ20" t="str">
            <v/>
          </cell>
          <cell r="BR20" t="str">
            <v/>
          </cell>
          <cell r="BS20" t="str">
            <v/>
          </cell>
          <cell r="BT20" t="str">
            <v/>
          </cell>
          <cell r="BU20" t="str">
            <v/>
          </cell>
          <cell r="BV20"/>
          <cell r="BW20" t="str">
            <v/>
          </cell>
          <cell r="BX20" t="str">
            <v/>
          </cell>
          <cell r="BY20"/>
          <cell r="BZ20" t="str">
            <v/>
          </cell>
          <cell r="CA20" t="str">
            <v/>
          </cell>
          <cell r="CB20" t="str">
            <v/>
          </cell>
          <cell r="CC20"/>
          <cell r="CD20" t="str">
            <v/>
          </cell>
          <cell r="CE20" t="str">
            <v/>
          </cell>
          <cell r="CF20" t="str">
            <v/>
          </cell>
          <cell r="CG20" t="str">
            <v/>
          </cell>
          <cell r="CH20" t="str">
            <v/>
          </cell>
          <cell r="CI20" t="str">
            <v/>
          </cell>
          <cell r="CJ20" t="str">
            <v/>
          </cell>
          <cell r="CK20" t="str">
            <v/>
          </cell>
          <cell r="CL20" t="str">
            <v/>
          </cell>
          <cell r="CM20" t="str">
            <v/>
          </cell>
          <cell r="CN20" t="str">
            <v/>
          </cell>
          <cell r="CO20" t="str">
            <v/>
          </cell>
          <cell r="CP20" t="str">
            <v/>
          </cell>
          <cell r="CQ20"/>
          <cell r="CR20" t="str">
            <v/>
          </cell>
          <cell r="CS20" t="str">
            <v/>
          </cell>
          <cell r="CT20"/>
          <cell r="CU20" t="str">
            <v/>
          </cell>
          <cell r="CV20" t="str">
            <v/>
          </cell>
          <cell r="CW20" t="str">
            <v/>
          </cell>
          <cell r="CX20" t="str">
            <v/>
          </cell>
          <cell r="CY20" t="str">
            <v/>
          </cell>
          <cell r="CZ20" t="str">
            <v/>
          </cell>
          <cell r="DA20" t="str">
            <v/>
          </cell>
          <cell r="DB20" t="str">
            <v/>
          </cell>
          <cell r="DC20" t="str">
            <v/>
          </cell>
          <cell r="DD20" t="str">
            <v/>
          </cell>
          <cell r="DE20" t="str">
            <v/>
          </cell>
          <cell r="DF20" t="str">
            <v/>
          </cell>
          <cell r="DG20" t="str">
            <v/>
          </cell>
          <cell r="DH20" t="str">
            <v/>
          </cell>
          <cell r="DI20" t="str">
            <v/>
          </cell>
          <cell r="DJ20" t="str">
            <v/>
          </cell>
          <cell r="DK20"/>
          <cell r="DL20" t="str">
            <v/>
          </cell>
          <cell r="DM20" t="str">
            <v/>
          </cell>
          <cell r="DN20"/>
          <cell r="DO20" t="str">
            <v/>
          </cell>
          <cell r="DP20" t="str">
            <v/>
          </cell>
          <cell r="DQ20" t="str">
            <v/>
          </cell>
          <cell r="DR20" t="str">
            <v/>
          </cell>
          <cell r="DS20" t="str">
            <v/>
          </cell>
          <cell r="DT20" t="str">
            <v/>
          </cell>
          <cell r="DU20" t="str">
            <v/>
          </cell>
          <cell r="DV20" t="str">
            <v/>
          </cell>
          <cell r="DW20" t="str">
            <v/>
          </cell>
          <cell r="DX20" t="str">
            <v/>
          </cell>
          <cell r="DY20" t="str">
            <v/>
          </cell>
          <cell r="DZ20" t="str">
            <v/>
          </cell>
          <cell r="EA20" t="str">
            <v/>
          </cell>
          <cell r="EB20" t="str">
            <v/>
          </cell>
          <cell r="EC20" t="str">
            <v/>
          </cell>
          <cell r="ED20" t="str">
            <v/>
          </cell>
          <cell r="EE20"/>
          <cell r="EF20" t="str">
            <v/>
          </cell>
          <cell r="EG20" t="str">
            <v/>
          </cell>
          <cell r="EH20"/>
          <cell r="EI20" t="str">
            <v/>
          </cell>
          <cell r="EJ20" t="str">
            <v/>
          </cell>
          <cell r="EK20" t="str">
            <v/>
          </cell>
          <cell r="EL20" t="str">
            <v/>
          </cell>
          <cell r="EM20" t="str">
            <v/>
          </cell>
          <cell r="EN20" t="str">
            <v/>
          </cell>
          <cell r="EO20" t="str">
            <v/>
          </cell>
          <cell r="EP20" t="str">
            <v/>
          </cell>
          <cell r="EQ20" t="str">
            <v/>
          </cell>
          <cell r="ER20" t="str">
            <v/>
          </cell>
          <cell r="ES20" t="str">
            <v/>
          </cell>
          <cell r="ET20" t="str">
            <v/>
          </cell>
          <cell r="EU20" t="str">
            <v/>
          </cell>
          <cell r="EV20" t="str">
            <v/>
          </cell>
          <cell r="EW20" t="str">
            <v/>
          </cell>
          <cell r="EX20" t="str">
            <v/>
          </cell>
          <cell r="EY20"/>
          <cell r="EZ20" t="str">
            <v/>
          </cell>
          <cell r="FA20" t="str">
            <v/>
          </cell>
          <cell r="FB20"/>
          <cell r="FC20" t="str">
            <v/>
          </cell>
          <cell r="FD20" t="str">
            <v/>
          </cell>
          <cell r="FE20" t="str">
            <v/>
          </cell>
          <cell r="FF20"/>
          <cell r="FG20" t="str">
            <v/>
          </cell>
          <cell r="FH20" t="str">
            <v/>
          </cell>
          <cell r="FI20" t="str">
            <v/>
          </cell>
          <cell r="FJ20" t="str">
            <v/>
          </cell>
          <cell r="FK20" t="str">
            <v/>
          </cell>
          <cell r="FL20" t="str">
            <v/>
          </cell>
          <cell r="FM20" t="str">
            <v/>
          </cell>
          <cell r="FN20" t="str">
            <v/>
          </cell>
          <cell r="FO20" t="str">
            <v/>
          </cell>
          <cell r="FP20" t="str">
            <v/>
          </cell>
          <cell r="FQ20" t="str">
            <v/>
          </cell>
          <cell r="FR20" t="str">
            <v/>
          </cell>
          <cell r="FS20" t="str">
            <v/>
          </cell>
          <cell r="FT20"/>
          <cell r="FU20" t="str">
            <v/>
          </cell>
          <cell r="FV20" t="str">
            <v/>
          </cell>
          <cell r="FW20"/>
          <cell r="FX20" t="str">
            <v/>
          </cell>
          <cell r="FY20" t="str">
            <v/>
          </cell>
          <cell r="FZ20" t="str">
            <v/>
          </cell>
          <cell r="GA20"/>
          <cell r="GB20" t="str">
            <v/>
          </cell>
          <cell r="GC20" t="str">
            <v/>
          </cell>
          <cell r="GD20" t="str">
            <v/>
          </cell>
          <cell r="GE20" t="str">
            <v/>
          </cell>
          <cell r="GF20" t="str">
            <v/>
          </cell>
          <cell r="GG20" t="str">
            <v/>
          </cell>
          <cell r="GH20" t="str">
            <v/>
          </cell>
          <cell r="GI20" t="str">
            <v/>
          </cell>
          <cell r="GJ20" t="str">
            <v/>
          </cell>
          <cell r="GK20" t="str">
            <v/>
          </cell>
          <cell r="GL20" t="str">
            <v/>
          </cell>
          <cell r="GM20" t="str">
            <v/>
          </cell>
          <cell r="GN20" t="str">
            <v/>
          </cell>
          <cell r="GO20" t="str">
            <v/>
          </cell>
          <cell r="GP20" t="str">
            <v/>
          </cell>
          <cell r="GQ20"/>
          <cell r="GR20" t="str">
            <v/>
          </cell>
          <cell r="GS20" t="str">
            <v/>
          </cell>
          <cell r="GT20" t="str">
            <v/>
          </cell>
          <cell r="GU20" t="str">
            <v/>
          </cell>
          <cell r="GV20" t="str">
            <v/>
          </cell>
          <cell r="GW20" t="str">
            <v/>
          </cell>
          <cell r="GX20" t="str">
            <v/>
          </cell>
          <cell r="GY20" t="str">
            <v/>
          </cell>
          <cell r="GZ20" t="str">
            <v/>
          </cell>
          <cell r="HA20" t="str">
            <v/>
          </cell>
          <cell r="HB20" t="str">
            <v/>
          </cell>
          <cell r="HC20" t="str">
            <v/>
          </cell>
          <cell r="HD20" t="str">
            <v/>
          </cell>
          <cell r="HE20" t="str">
            <v/>
          </cell>
          <cell r="HF20" t="str">
            <v/>
          </cell>
          <cell r="HG20" t="str">
            <v/>
          </cell>
          <cell r="HH20" t="str">
            <v/>
          </cell>
          <cell r="HI20" t="str">
            <v/>
          </cell>
          <cell r="HJ20" t="str">
            <v/>
          </cell>
          <cell r="HK20" t="str">
            <v/>
          </cell>
          <cell r="HL20" t="str">
            <v/>
          </cell>
          <cell r="HM20" t="str">
            <v/>
          </cell>
          <cell r="HN20" t="str">
            <v/>
          </cell>
          <cell r="HO20" t="str">
            <v/>
          </cell>
          <cell r="HP20" t="str">
            <v/>
          </cell>
          <cell r="HQ20" t="str">
            <v/>
          </cell>
          <cell r="HR20" t="str">
            <v/>
          </cell>
          <cell r="HS20" t="str">
            <v/>
          </cell>
          <cell r="HT20" t="str">
            <v/>
          </cell>
          <cell r="HU20" t="str">
            <v/>
          </cell>
          <cell r="HV20" t="str">
            <v/>
          </cell>
          <cell r="HW20" t="str">
            <v/>
          </cell>
          <cell r="HX20" t="str">
            <v/>
          </cell>
          <cell r="HY20" t="str">
            <v/>
          </cell>
          <cell r="HZ20" t="str">
            <v/>
          </cell>
          <cell r="IA20" t="str">
            <v/>
          </cell>
          <cell r="IB20" t="str">
            <v/>
          </cell>
          <cell r="IC20" t="str">
            <v>Brosse à dent Dentifrice Papier toilette Serviettes hygiéniques Savon pour se laver</v>
          </cell>
          <cell r="ID20">
            <v>0</v>
          </cell>
          <cell r="IE20">
            <v>1</v>
          </cell>
          <cell r="IF20">
            <v>1</v>
          </cell>
          <cell r="IG20">
            <v>1</v>
          </cell>
          <cell r="IH20">
            <v>1</v>
          </cell>
          <cell r="II20">
            <v>0</v>
          </cell>
          <cell r="IJ20">
            <v>0</v>
          </cell>
          <cell r="IK20">
            <v>1</v>
          </cell>
          <cell r="IL20">
            <v>0</v>
          </cell>
          <cell r="IM20" t="str">
            <v/>
          </cell>
          <cell r="IN20" t="str">
            <v/>
          </cell>
          <cell r="IO20" t="str">
            <v/>
          </cell>
          <cell r="IP20" t="str">
            <v/>
          </cell>
          <cell r="IQ20"/>
          <cell r="IR20" t="str">
            <v/>
          </cell>
          <cell r="IS20" t="str">
            <v>Oui</v>
          </cell>
          <cell r="IT20" t="str">
            <v>25.0</v>
          </cell>
          <cell r="IU20" t="str">
            <v/>
          </cell>
          <cell r="IV20" t="str">
            <v/>
          </cell>
          <cell r="IW20">
            <v>25</v>
          </cell>
          <cell r="IX20" t="str">
            <v>Oui</v>
          </cell>
          <cell r="IY20" t="str">
            <v>Non</v>
          </cell>
          <cell r="IZ20" t="str">
            <v/>
          </cell>
          <cell r="JA20" t="str">
            <v>150</v>
          </cell>
          <cell r="JB20" t="str">
            <v>75.0</v>
          </cell>
          <cell r="JC20">
            <v>42.5</v>
          </cell>
          <cell r="JD20" t="str">
            <v>Oui</v>
          </cell>
          <cell r="JE20" t="str">
            <v>Oui</v>
          </cell>
          <cell r="JF20" t="str">
            <v>50.0</v>
          </cell>
          <cell r="JG20" t="str">
            <v/>
          </cell>
          <cell r="JH20" t="str">
            <v/>
          </cell>
          <cell r="JI20">
            <v>50</v>
          </cell>
          <cell r="JJ20" t="str">
            <v>Oui</v>
          </cell>
          <cell r="JK20" t="str">
            <v>Oui</v>
          </cell>
          <cell r="JL20" t="str">
            <v>75.0</v>
          </cell>
          <cell r="JM20" t="str">
            <v/>
          </cell>
          <cell r="JN20" t="str">
            <v/>
          </cell>
          <cell r="JO20">
            <v>75</v>
          </cell>
          <cell r="JP20" t="str">
            <v>Oui</v>
          </cell>
          <cell r="JQ20" t="str">
            <v/>
          </cell>
          <cell r="JR20" t="str">
            <v/>
          </cell>
          <cell r="JS20" t="str">
            <v/>
          </cell>
          <cell r="JT20" t="str">
            <v/>
          </cell>
          <cell r="JU20" t="str">
            <v/>
          </cell>
          <cell r="JV20" t="str">
            <v/>
          </cell>
          <cell r="JW20" t="str">
            <v/>
          </cell>
          <cell r="JX20" t="str">
            <v/>
          </cell>
          <cell r="JZ20" t="str">
            <v/>
          </cell>
          <cell r="KA20" t="str">
            <v/>
          </cell>
          <cell r="KC20" t="str">
            <v/>
          </cell>
          <cell r="KD20" t="str">
            <v/>
          </cell>
          <cell r="KE20" t="str">
            <v/>
          </cell>
          <cell r="KF20" t="str">
            <v/>
          </cell>
          <cell r="KG20" t="str">
            <v/>
          </cell>
          <cell r="KH20" t="str">
            <v/>
          </cell>
          <cell r="KI20" t="str">
            <v/>
          </cell>
          <cell r="KJ20" t="str">
            <v/>
          </cell>
          <cell r="KK20" t="str">
            <v/>
          </cell>
          <cell r="KL20" t="str">
            <v/>
          </cell>
          <cell r="KM20" t="str">
            <v/>
          </cell>
          <cell r="KO20" t="str">
            <v/>
          </cell>
          <cell r="KP20" t="str">
            <v>Non</v>
          </cell>
          <cell r="KQ20" t="str">
            <v/>
          </cell>
          <cell r="KR20"/>
          <cell r="KS20"/>
          <cell r="KU20" t="str">
            <v>Oui</v>
          </cell>
          <cell r="KV20" t="str">
            <v>Non</v>
          </cell>
          <cell r="KW20" t="str">
            <v/>
          </cell>
          <cell r="KX20" t="str">
            <v/>
          </cell>
          <cell r="KY20" t="str">
            <v/>
          </cell>
          <cell r="KZ20" t="str">
            <v/>
          </cell>
          <cell r="LA20" t="str">
            <v/>
          </cell>
          <cell r="LB20" t="str">
            <v/>
          </cell>
          <cell r="LC20" t="str">
            <v/>
          </cell>
          <cell r="LD20" t="str">
            <v/>
          </cell>
          <cell r="LE20" t="str">
            <v/>
          </cell>
          <cell r="LF20" t="str">
            <v/>
          </cell>
          <cell r="LG20" t="str">
            <v/>
          </cell>
          <cell r="LH20" t="str">
            <v/>
          </cell>
          <cell r="LI20" t="str">
            <v/>
          </cell>
          <cell r="LJ20" t="str">
            <v/>
          </cell>
          <cell r="LK20" t="str">
            <v/>
          </cell>
          <cell r="LL20" t="str">
            <v/>
          </cell>
          <cell r="LM20" t="str">
            <v/>
          </cell>
          <cell r="LN20" t="str">
            <v/>
          </cell>
          <cell r="LO20" t="str">
            <v/>
          </cell>
          <cell r="LP20" t="str">
            <v/>
          </cell>
          <cell r="LQ20" t="str">
            <v/>
          </cell>
          <cell r="LR20" t="str">
            <v/>
          </cell>
          <cell r="LS20" t="str">
            <v/>
          </cell>
          <cell r="LT20" t="str">
            <v/>
          </cell>
          <cell r="LU20" t="str">
            <v/>
          </cell>
          <cell r="LV20" t="str">
            <v/>
          </cell>
          <cell r="LW20" t="str">
            <v/>
          </cell>
          <cell r="LX20" t="str">
            <v/>
          </cell>
          <cell r="LY20" t="str">
            <v>Oui</v>
          </cell>
          <cell r="LZ20" t="str">
            <v>Ouest</v>
          </cell>
          <cell r="MA20" t="str">
            <v>Port-au-Prince</v>
          </cell>
          <cell r="MB20" t="str">
            <v>Non</v>
          </cell>
          <cell r="MC20" t="str">
            <v>Oui</v>
          </cell>
          <cell r="MD20" t="str">
            <v>18.48414171 -73.6384979 -29.83685302734375 4.288</v>
          </cell>
          <cell r="ME20" t="str">
            <v>18.48414171</v>
          </cell>
          <cell r="MF20" t="str">
            <v>-73.6384979</v>
          </cell>
          <cell r="MG20" t="str">
            <v>-29.83685302734375</v>
          </cell>
          <cell r="MH20" t="str">
            <v>4.288</v>
          </cell>
          <cell r="MI20" t="str">
            <v>TEST</v>
          </cell>
          <cell r="MJ20" t="str">
            <v/>
          </cell>
          <cell r="MK20">
            <v>139438987</v>
          </cell>
          <cell r="ML20" t="str">
            <v>d52b9f3f-987e-46a9-9f24-523cadc3092e</v>
          </cell>
          <cell r="MM20" t="str">
            <v>2020-11-22T15:54:49</v>
          </cell>
          <cell r="MN20" t="str">
            <v/>
          </cell>
          <cell r="MO20">
            <v>35</v>
          </cell>
        </row>
        <row r="21">
          <cell r="A21" t="str">
            <v>0a9e8ce1-187e-4597-ac7e-38a985a436b5</v>
          </cell>
          <cell r="B21" t="str">
            <v>Cité Soleil, Ouest</v>
          </cell>
          <cell r="C21" t="str">
            <v>Concern CWW-06</v>
          </cell>
          <cell r="D21" t="str">
            <v>2020-11-24T10:59:51.870-05:00</v>
          </cell>
          <cell r="E21" t="str">
            <v>2020-11-24T12:22:17.733-05:00</v>
          </cell>
          <cell r="F21" t="str">
            <v>2020-11-24 10:59</v>
          </cell>
          <cell r="G21" t="str">
            <v>2020-11-24 12:22</v>
          </cell>
          <cell r="H21">
            <v>5.7638888887595385E-2</v>
          </cell>
          <cell r="I21">
            <v>6</v>
          </cell>
          <cell r="J21" t="str">
            <v>2020-11-24</v>
          </cell>
          <cell r="K21" t="str">
            <v>icsm_haiti</v>
          </cell>
          <cell r="L21" t="str">
            <v/>
          </cell>
          <cell r="M21" t="str">
            <v>0</v>
          </cell>
          <cell r="N21" t="str">
            <v>2020-11-24</v>
          </cell>
          <cell r="O21" t="str">
            <v>Concern</v>
          </cell>
          <cell r="P21" t="str">
            <v/>
          </cell>
          <cell r="Q21" t="str">
            <v>concern</v>
          </cell>
          <cell r="R21" t="str">
            <v>Concern</v>
          </cell>
          <cell r="S21" t="str">
            <v>Concern</v>
          </cell>
          <cell r="T21" t="str">
            <v>CWW-06</v>
          </cell>
          <cell r="U21" t="str">
            <v/>
          </cell>
          <cell r="V21" t="str">
            <v>Ouest</v>
          </cell>
          <cell r="W21" t="str">
            <v>Cité Soleil</v>
          </cell>
          <cell r="X21" t="str">
            <v>HT0117</v>
          </cell>
          <cell r="Y21" t="str">
            <v>Cité Soleil</v>
          </cell>
          <cell r="Z21" t="str">
            <v>Terre-noire</v>
          </cell>
          <cell r="AA21" t="str">
            <v>Marché de Terre Noire</v>
          </cell>
          <cell r="AB21" t="str">
            <v/>
          </cell>
          <cell r="AC21" t="str">
            <v>terre_noir</v>
          </cell>
          <cell r="AD21" t="str">
            <v>Marché de Terre Noire</v>
          </cell>
          <cell r="AE21" t="str">
            <v>Marché de Terre Noire</v>
          </cell>
          <cell r="AF21" t="str">
            <v>Oui</v>
          </cell>
          <cell r="AG21" t="str">
            <v/>
          </cell>
          <cell r="AH21" t="str">
            <v>Oui</v>
          </cell>
          <cell r="AI21" t="str">
            <v/>
          </cell>
          <cell r="AJ21" t="str">
            <v>Carole</v>
          </cell>
          <cell r="AK21"/>
          <cell r="AL21" t="str">
            <v>Produits d'hygiène, eau ou assainissement</v>
          </cell>
          <cell r="AM21" t="str">
            <v>0</v>
          </cell>
          <cell r="AN21" t="str">
            <v>1</v>
          </cell>
          <cell r="AO21" t="str">
            <v>0</v>
          </cell>
          <cell r="AP21" t="str">
            <v>0</v>
          </cell>
          <cell r="AQ21" t="str">
            <v>0</v>
          </cell>
          <cell r="AR21" t="str">
            <v>wash</v>
          </cell>
          <cell r="AS21" t="str">
            <v>Produits d'hygiène, eau ou assainissement</v>
          </cell>
          <cell r="AT21" t="str">
            <v>En espèces (Gourde)</v>
          </cell>
          <cell r="AU21" t="str">
            <v>1</v>
          </cell>
          <cell r="AV21" t="str">
            <v>0</v>
          </cell>
          <cell r="AW21" t="str">
            <v>0</v>
          </cell>
          <cell r="AX21" t="str">
            <v>0</v>
          </cell>
          <cell r="AY21" t="str">
            <v>0</v>
          </cell>
          <cell r="AZ21" t="str">
            <v>0</v>
          </cell>
          <cell r="BA21" t="str">
            <v>0</v>
          </cell>
          <cell r="BB21" t="str">
            <v/>
          </cell>
          <cell r="BC21" t="str">
            <v>Oui, il y a plus de commerçants par rapport au mois passé</v>
          </cell>
          <cell r="BD21" t="str">
            <v>Entre 30 et 100</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cell r="BV21"/>
          <cell r="BW21" t="str">
            <v/>
          </cell>
          <cell r="BX21" t="str">
            <v/>
          </cell>
          <cell r="BY21"/>
          <cell r="BZ21" t="str">
            <v/>
          </cell>
          <cell r="CA21" t="str">
            <v/>
          </cell>
          <cell r="CB21" t="str">
            <v/>
          </cell>
          <cell r="CC21"/>
          <cell r="CD21" t="str">
            <v/>
          </cell>
          <cell r="CE21" t="str">
            <v/>
          </cell>
          <cell r="CF21" t="str">
            <v/>
          </cell>
          <cell r="CG21" t="str">
            <v/>
          </cell>
          <cell r="CH21" t="str">
            <v/>
          </cell>
          <cell r="CI21" t="str">
            <v/>
          </cell>
          <cell r="CJ21" t="str">
            <v/>
          </cell>
          <cell r="CK21" t="str">
            <v/>
          </cell>
          <cell r="CL21" t="str">
            <v/>
          </cell>
          <cell r="CM21" t="str">
            <v/>
          </cell>
          <cell r="CN21" t="str">
            <v/>
          </cell>
          <cell r="CO21" t="str">
            <v/>
          </cell>
          <cell r="CP21" t="str">
            <v/>
          </cell>
          <cell r="CQ21"/>
          <cell r="CR21" t="str">
            <v/>
          </cell>
          <cell r="CS21" t="str">
            <v/>
          </cell>
          <cell r="CT21"/>
          <cell r="CU21" t="str">
            <v/>
          </cell>
          <cell r="CV21" t="str">
            <v/>
          </cell>
          <cell r="CW21" t="str">
            <v/>
          </cell>
          <cell r="CX21" t="str">
            <v/>
          </cell>
          <cell r="CY21" t="str">
            <v/>
          </cell>
          <cell r="CZ21" t="str">
            <v/>
          </cell>
          <cell r="DA21" t="str">
            <v/>
          </cell>
          <cell r="DB21" t="str">
            <v/>
          </cell>
          <cell r="DC21" t="str">
            <v/>
          </cell>
          <cell r="DD21" t="str">
            <v/>
          </cell>
          <cell r="DE21" t="str">
            <v/>
          </cell>
          <cell r="DF21" t="str">
            <v/>
          </cell>
          <cell r="DG21" t="str">
            <v/>
          </cell>
          <cell r="DH21" t="str">
            <v/>
          </cell>
          <cell r="DI21" t="str">
            <v/>
          </cell>
          <cell r="DJ21" t="str">
            <v/>
          </cell>
          <cell r="DK21"/>
          <cell r="DL21" t="str">
            <v/>
          </cell>
          <cell r="DM21" t="str">
            <v/>
          </cell>
          <cell r="DN21"/>
          <cell r="DO21" t="str">
            <v/>
          </cell>
          <cell r="DP21" t="str">
            <v/>
          </cell>
          <cell r="DQ21" t="str">
            <v/>
          </cell>
          <cell r="DR21" t="str">
            <v/>
          </cell>
          <cell r="DS21" t="str">
            <v/>
          </cell>
          <cell r="DT21" t="str">
            <v/>
          </cell>
          <cell r="DU21" t="str">
            <v/>
          </cell>
          <cell r="DV21" t="str">
            <v/>
          </cell>
          <cell r="DW21" t="str">
            <v/>
          </cell>
          <cell r="DX21" t="str">
            <v/>
          </cell>
          <cell r="DY21" t="str">
            <v/>
          </cell>
          <cell r="DZ21" t="str">
            <v/>
          </cell>
          <cell r="EA21" t="str">
            <v/>
          </cell>
          <cell r="EB21" t="str">
            <v/>
          </cell>
          <cell r="EC21" t="str">
            <v/>
          </cell>
          <cell r="ED21" t="str">
            <v/>
          </cell>
          <cell r="EE21"/>
          <cell r="EF21" t="str">
            <v/>
          </cell>
          <cell r="EG21" t="str">
            <v/>
          </cell>
          <cell r="EH21"/>
          <cell r="EI21" t="str">
            <v/>
          </cell>
          <cell r="EJ21" t="str">
            <v/>
          </cell>
          <cell r="EK21" t="str">
            <v/>
          </cell>
          <cell r="EL21" t="str">
            <v/>
          </cell>
          <cell r="EM21" t="str">
            <v/>
          </cell>
          <cell r="EN21" t="str">
            <v/>
          </cell>
          <cell r="EO21" t="str">
            <v/>
          </cell>
          <cell r="EP21" t="str">
            <v/>
          </cell>
          <cell r="EQ21" t="str">
            <v/>
          </cell>
          <cell r="ER21" t="str">
            <v/>
          </cell>
          <cell r="ES21" t="str">
            <v/>
          </cell>
          <cell r="ET21" t="str">
            <v/>
          </cell>
          <cell r="EU21" t="str">
            <v/>
          </cell>
          <cell r="EV21" t="str">
            <v/>
          </cell>
          <cell r="EW21" t="str">
            <v/>
          </cell>
          <cell r="EX21" t="str">
            <v/>
          </cell>
          <cell r="EY21"/>
          <cell r="EZ21" t="str">
            <v/>
          </cell>
          <cell r="FA21" t="str">
            <v/>
          </cell>
          <cell r="FB21"/>
          <cell r="FC21" t="str">
            <v/>
          </cell>
          <cell r="FD21" t="str">
            <v/>
          </cell>
          <cell r="FE21" t="str">
            <v/>
          </cell>
          <cell r="FF21"/>
          <cell r="FG21" t="str">
            <v/>
          </cell>
          <cell r="FH21" t="str">
            <v/>
          </cell>
          <cell r="FI21" t="str">
            <v/>
          </cell>
          <cell r="FJ21" t="str">
            <v/>
          </cell>
          <cell r="FK21" t="str">
            <v/>
          </cell>
          <cell r="FL21" t="str">
            <v/>
          </cell>
          <cell r="FM21" t="str">
            <v/>
          </cell>
          <cell r="FN21" t="str">
            <v/>
          </cell>
          <cell r="FO21" t="str">
            <v/>
          </cell>
          <cell r="FP21" t="str">
            <v/>
          </cell>
          <cell r="FQ21" t="str">
            <v/>
          </cell>
          <cell r="FR21" t="str">
            <v/>
          </cell>
          <cell r="FS21" t="str">
            <v/>
          </cell>
          <cell r="FT21"/>
          <cell r="FU21" t="str">
            <v/>
          </cell>
          <cell r="FV21" t="str">
            <v/>
          </cell>
          <cell r="FW21"/>
          <cell r="FX21" t="str">
            <v/>
          </cell>
          <cell r="FY21" t="str">
            <v/>
          </cell>
          <cell r="FZ21" t="str">
            <v/>
          </cell>
          <cell r="GA21"/>
          <cell r="GB21" t="str">
            <v/>
          </cell>
          <cell r="GC21" t="str">
            <v/>
          </cell>
          <cell r="GD21" t="str">
            <v/>
          </cell>
          <cell r="GE21" t="str">
            <v/>
          </cell>
          <cell r="GF21" t="str">
            <v/>
          </cell>
          <cell r="GG21" t="str">
            <v/>
          </cell>
          <cell r="GH21" t="str">
            <v/>
          </cell>
          <cell r="GI21" t="str">
            <v/>
          </cell>
          <cell r="GJ21" t="str">
            <v/>
          </cell>
          <cell r="GK21" t="str">
            <v/>
          </cell>
          <cell r="GL21" t="str">
            <v/>
          </cell>
          <cell r="GM21" t="str">
            <v/>
          </cell>
          <cell r="GN21" t="str">
            <v/>
          </cell>
          <cell r="GO21" t="str">
            <v/>
          </cell>
          <cell r="GP21" t="str">
            <v/>
          </cell>
          <cell r="GQ21"/>
          <cell r="GR21" t="str">
            <v/>
          </cell>
          <cell r="GS21" t="str">
            <v/>
          </cell>
          <cell r="GT21" t="str">
            <v/>
          </cell>
          <cell r="GU21" t="str">
            <v/>
          </cell>
          <cell r="GV21" t="str">
            <v/>
          </cell>
          <cell r="GW21" t="str">
            <v/>
          </cell>
          <cell r="GX21" t="str">
            <v/>
          </cell>
          <cell r="GY21" t="str">
            <v/>
          </cell>
          <cell r="GZ21" t="str">
            <v/>
          </cell>
          <cell r="HA21" t="str">
            <v/>
          </cell>
          <cell r="HB21" t="str">
            <v/>
          </cell>
          <cell r="HC21" t="str">
            <v/>
          </cell>
          <cell r="HD21" t="str">
            <v/>
          </cell>
          <cell r="HE21" t="str">
            <v/>
          </cell>
          <cell r="HF21" t="str">
            <v/>
          </cell>
          <cell r="HG21" t="str">
            <v/>
          </cell>
          <cell r="HH21" t="str">
            <v/>
          </cell>
          <cell r="HI21" t="str">
            <v/>
          </cell>
          <cell r="HJ21" t="str">
            <v/>
          </cell>
          <cell r="HK21" t="str">
            <v/>
          </cell>
          <cell r="HL21" t="str">
            <v/>
          </cell>
          <cell r="HM21" t="str">
            <v/>
          </cell>
          <cell r="HN21" t="str">
            <v/>
          </cell>
          <cell r="HO21" t="str">
            <v/>
          </cell>
          <cell r="HP21" t="str">
            <v/>
          </cell>
          <cell r="HQ21" t="str">
            <v/>
          </cell>
          <cell r="HR21" t="str">
            <v/>
          </cell>
          <cell r="HS21" t="str">
            <v/>
          </cell>
          <cell r="HT21" t="str">
            <v/>
          </cell>
          <cell r="HU21" t="str">
            <v/>
          </cell>
          <cell r="HV21" t="str">
            <v/>
          </cell>
          <cell r="HW21" t="str">
            <v/>
          </cell>
          <cell r="HX21" t="str">
            <v/>
          </cell>
          <cell r="HY21" t="str">
            <v/>
          </cell>
          <cell r="HZ21" t="str">
            <v/>
          </cell>
          <cell r="IA21" t="str">
            <v/>
          </cell>
          <cell r="IB21" t="str">
            <v/>
          </cell>
          <cell r="IC21" t="str">
            <v>Brosse à dent Dentifrice Papier toilette Serviettes hygiéniques Eau pour boire (traité) Savon pour se laver</v>
          </cell>
          <cell r="ID21">
            <v>0</v>
          </cell>
          <cell r="IE21">
            <v>1</v>
          </cell>
          <cell r="IF21">
            <v>1</v>
          </cell>
          <cell r="IG21">
            <v>1</v>
          </cell>
          <cell r="IH21">
            <v>1</v>
          </cell>
          <cell r="II21">
            <v>1</v>
          </cell>
          <cell r="IJ21">
            <v>0</v>
          </cell>
          <cell r="IK21">
            <v>1</v>
          </cell>
          <cell r="IL21">
            <v>0</v>
          </cell>
          <cell r="IM21" t="str">
            <v/>
          </cell>
          <cell r="IN21" t="str">
            <v/>
          </cell>
          <cell r="IO21" t="str">
            <v/>
          </cell>
          <cell r="IP21" t="str">
            <v/>
          </cell>
          <cell r="IQ21"/>
          <cell r="IR21" t="str">
            <v/>
          </cell>
          <cell r="IS21" t="str">
            <v>Oui</v>
          </cell>
          <cell r="IT21" t="str">
            <v>15.0</v>
          </cell>
          <cell r="IU21" t="str">
            <v/>
          </cell>
          <cell r="IV21" t="str">
            <v/>
          </cell>
          <cell r="IW21">
            <v>15</v>
          </cell>
          <cell r="IX21" t="str">
            <v>Oui</v>
          </cell>
          <cell r="IY21" t="str">
            <v>Oui</v>
          </cell>
          <cell r="IZ21" t="str">
            <v>100.0</v>
          </cell>
          <cell r="JA21" t="str">
            <v/>
          </cell>
          <cell r="JB21" t="str">
            <v/>
          </cell>
          <cell r="JC21">
            <v>100</v>
          </cell>
          <cell r="JD21" t="str">
            <v>Oui</v>
          </cell>
          <cell r="JE21" t="str">
            <v>Oui</v>
          </cell>
          <cell r="JF21" t="str">
            <v>20.0</v>
          </cell>
          <cell r="JG21" t="str">
            <v/>
          </cell>
          <cell r="JH21" t="str">
            <v/>
          </cell>
          <cell r="JI21">
            <v>20</v>
          </cell>
          <cell r="JJ21" t="str">
            <v>Oui</v>
          </cell>
          <cell r="JK21" t="str">
            <v>Oui</v>
          </cell>
          <cell r="JL21" t="str">
            <v>60.0</v>
          </cell>
          <cell r="JM21" t="str">
            <v/>
          </cell>
          <cell r="JN21" t="str">
            <v/>
          </cell>
          <cell r="JO21">
            <v>60</v>
          </cell>
          <cell r="JP21" t="str">
            <v>Oui</v>
          </cell>
          <cell r="JQ21" t="str">
            <v>Non</v>
          </cell>
          <cell r="JR21" t="str">
            <v/>
          </cell>
          <cell r="JS21" t="str">
            <v/>
          </cell>
          <cell r="JT21" t="str">
            <v>Autre</v>
          </cell>
          <cell r="JU21" t="str">
            <v>Petite galon</v>
          </cell>
          <cell r="JV21" t="str">
            <v>autre</v>
          </cell>
          <cell r="JW21" t="str">
            <v>Autre</v>
          </cell>
          <cell r="JX21" t="str">
            <v>Petite galon</v>
          </cell>
          <cell r="JY21">
            <v>0.59</v>
          </cell>
          <cell r="JZ21" t="str">
            <v>1.0</v>
          </cell>
          <cell r="KA21" t="str">
            <v>25.0</v>
          </cell>
          <cell r="KB21">
            <v>160.38135593220341</v>
          </cell>
          <cell r="KC21" t="str">
            <v>Non</v>
          </cell>
          <cell r="KD21" t="str">
            <v/>
          </cell>
          <cell r="KE21" t="str">
            <v/>
          </cell>
          <cell r="KF21" t="str">
            <v/>
          </cell>
          <cell r="KG21" t="str">
            <v/>
          </cell>
          <cell r="KH21" t="str">
            <v/>
          </cell>
          <cell r="KI21" t="str">
            <v/>
          </cell>
          <cell r="KJ21" t="str">
            <v/>
          </cell>
          <cell r="KK21" t="str">
            <v/>
          </cell>
          <cell r="KL21" t="str">
            <v/>
          </cell>
          <cell r="KM21" t="str">
            <v/>
          </cell>
          <cell r="KO21" t="str">
            <v/>
          </cell>
          <cell r="KP21" t="str">
            <v>Oui</v>
          </cell>
          <cell r="KQ21" t="str">
            <v>25.0</v>
          </cell>
          <cell r="KR21" t="str">
            <v/>
          </cell>
          <cell r="KS21" t="str">
            <v/>
          </cell>
          <cell r="KT21">
            <v>25</v>
          </cell>
          <cell r="KU21" t="str">
            <v>Oui</v>
          </cell>
          <cell r="KV21" t="str">
            <v>Non</v>
          </cell>
          <cell r="KW21" t="str">
            <v/>
          </cell>
          <cell r="KX21" t="str">
            <v/>
          </cell>
          <cell r="KY21" t="str">
            <v/>
          </cell>
          <cell r="KZ21" t="str">
            <v/>
          </cell>
          <cell r="LA21" t="str">
            <v/>
          </cell>
          <cell r="LB21" t="str">
            <v/>
          </cell>
          <cell r="LC21" t="str">
            <v/>
          </cell>
          <cell r="LD21" t="str">
            <v/>
          </cell>
          <cell r="LE21" t="str">
            <v/>
          </cell>
          <cell r="LF21" t="str">
            <v/>
          </cell>
          <cell r="LG21" t="str">
            <v/>
          </cell>
          <cell r="LH21" t="str">
            <v/>
          </cell>
          <cell r="LI21" t="str">
            <v/>
          </cell>
          <cell r="LJ21" t="str">
            <v/>
          </cell>
          <cell r="LK21" t="str">
            <v/>
          </cell>
          <cell r="LL21" t="str">
            <v/>
          </cell>
          <cell r="LM21" t="str">
            <v/>
          </cell>
          <cell r="LN21" t="str">
            <v/>
          </cell>
          <cell r="LO21" t="str">
            <v/>
          </cell>
          <cell r="LP21" t="str">
            <v/>
          </cell>
          <cell r="LQ21" t="str">
            <v/>
          </cell>
          <cell r="LR21" t="str">
            <v/>
          </cell>
          <cell r="LS21" t="str">
            <v/>
          </cell>
          <cell r="LT21" t="str">
            <v/>
          </cell>
          <cell r="LU21" t="str">
            <v/>
          </cell>
          <cell r="LV21" t="str">
            <v/>
          </cell>
          <cell r="LW21" t="str">
            <v/>
          </cell>
          <cell r="LX21" t="str">
            <v/>
          </cell>
          <cell r="LY21" t="str">
            <v>Oui</v>
          </cell>
          <cell r="LZ21" t="str">
            <v>Ouest</v>
          </cell>
          <cell r="MA21" t="str">
            <v>Cité Soleil</v>
          </cell>
          <cell r="MB21" t="str">
            <v>Non</v>
          </cell>
          <cell r="MC21" t="str">
            <v>Non</v>
          </cell>
          <cell r="MD21" t="str">
            <v>18.5939568 -72.3107534 -0.8999999761581421 5.0</v>
          </cell>
          <cell r="ME21" t="str">
            <v>18.5939568</v>
          </cell>
          <cell r="MF21" t="str">
            <v>-72.3107534</v>
          </cell>
          <cell r="MG21" t="str">
            <v>-0.8999999761581421</v>
          </cell>
          <cell r="MH21" t="str">
            <v>5.0</v>
          </cell>
          <cell r="MI21" t="str">
            <v xml:space="preserve">Le Marchand  ne possede pas de telephone </v>
          </cell>
          <cell r="MJ21" t="str">
            <v/>
          </cell>
          <cell r="MK21">
            <v>140048566</v>
          </cell>
          <cell r="ML21" t="str">
            <v>0a9e8ce1-187e-4597-ac7e-38a985a436b5</v>
          </cell>
          <cell r="MM21" t="str">
            <v>2020-11-24T18:34:09</v>
          </cell>
          <cell r="MN21" t="str">
            <v/>
          </cell>
          <cell r="MO21">
            <v>73</v>
          </cell>
        </row>
        <row r="22">
          <cell r="A22" t="str">
            <v>bfda6955-6d6b-4670-b44f-3c0161272765</v>
          </cell>
          <cell r="B22" t="str">
            <v>Port-à-Piment, Sud</v>
          </cell>
          <cell r="C22" t="str">
            <v>MOJDDE PL0063</v>
          </cell>
          <cell r="D22" t="str">
            <v>2020-11-22T11:39:23.058-05:00</v>
          </cell>
          <cell r="E22" t="str">
            <v>2020-11-22T11:53:45.628-05:00</v>
          </cell>
          <cell r="F22" t="str">
            <v>2020-11-22 11:39</v>
          </cell>
          <cell r="G22" t="str">
            <v>2020-11-22 11:53</v>
          </cell>
          <cell r="H22">
            <v>9.7222222175332718E-3</v>
          </cell>
          <cell r="I22">
            <v>8</v>
          </cell>
          <cell r="J22" t="str">
            <v>2020-11-22</v>
          </cell>
          <cell r="K22" t="str">
            <v>icsm_haiti</v>
          </cell>
          <cell r="L22" t="str">
            <v>338050929209409</v>
          </cell>
          <cell r="M22" t="str">
            <v/>
          </cell>
          <cell r="N22" t="str">
            <v>2020-11-22</v>
          </cell>
          <cell r="O22" t="str">
            <v>MOJDDE</v>
          </cell>
          <cell r="P22" t="str">
            <v/>
          </cell>
          <cell r="Q22" t="str">
            <v>mojdde</v>
          </cell>
          <cell r="R22" t="str">
            <v>MOJDDE</v>
          </cell>
          <cell r="S22" t="str">
            <v>MOJDDE</v>
          </cell>
          <cell r="T22" t="str">
            <v>PL0063</v>
          </cell>
          <cell r="U22" t="str">
            <v/>
          </cell>
          <cell r="V22" t="str">
            <v>Sud</v>
          </cell>
          <cell r="W22" t="str">
            <v>Port-à-Piment</v>
          </cell>
          <cell r="X22" t="str">
            <v>HT0742</v>
          </cell>
          <cell r="Y22" t="str">
            <v>Port-à-Piment</v>
          </cell>
          <cell r="Z22" t="str">
            <v>Port-à-piment</v>
          </cell>
          <cell r="AA22" t="str">
            <v>Marché de Port-à-Piment</v>
          </cell>
          <cell r="AB22" t="str">
            <v/>
          </cell>
          <cell r="AC22" t="str">
            <v>port-piment</v>
          </cell>
          <cell r="AD22" t="str">
            <v>Marché de Port-à-Piment</v>
          </cell>
          <cell r="AE22" t="str">
            <v>Marché de Port-à-Piment</v>
          </cell>
          <cell r="AF22" t="str">
            <v>Oui</v>
          </cell>
          <cell r="AG22" t="str">
            <v/>
          </cell>
          <cell r="AH22" t="str">
            <v>Oui</v>
          </cell>
          <cell r="AI22" t="str">
            <v/>
          </cell>
          <cell r="AJ22" t="str">
            <v>Denise PIERRE</v>
          </cell>
          <cell r="AK22" t="str">
            <v>39984085</v>
          </cell>
          <cell r="AL22" t="str">
            <v>Produits d'hygiène, eau ou assainissement</v>
          </cell>
          <cell r="AM22" t="str">
            <v>0</v>
          </cell>
          <cell r="AN22" t="str">
            <v>1</v>
          </cell>
          <cell r="AO22" t="str">
            <v>0</v>
          </cell>
          <cell r="AP22" t="str">
            <v>0</v>
          </cell>
          <cell r="AQ22" t="str">
            <v>0</v>
          </cell>
          <cell r="AR22" t="str">
            <v>wash</v>
          </cell>
          <cell r="AS22" t="str">
            <v>Produits d'hygiène, eau ou assainissement</v>
          </cell>
          <cell r="AT22" t="str">
            <v>En espèces (Gourde)</v>
          </cell>
          <cell r="AU22" t="str">
            <v>1</v>
          </cell>
          <cell r="AV22" t="str">
            <v>0</v>
          </cell>
          <cell r="AW22" t="str">
            <v>0</v>
          </cell>
          <cell r="AX22" t="str">
            <v>0</v>
          </cell>
          <cell r="AY22" t="str">
            <v>0</v>
          </cell>
          <cell r="AZ22" t="str">
            <v>0</v>
          </cell>
          <cell r="BA22" t="str">
            <v>0</v>
          </cell>
          <cell r="BB22" t="str">
            <v/>
          </cell>
          <cell r="BC22" t="str">
            <v>Non, il n'y a pas eu de variation</v>
          </cell>
          <cell r="BD22" t="str">
            <v>Moins de 30</v>
          </cell>
          <cell r="BE22" t="str">
            <v/>
          </cell>
          <cell r="BF22" t="str">
            <v/>
          </cell>
          <cell r="BG22" t="str">
            <v/>
          </cell>
          <cell r="BH22" t="str">
            <v/>
          </cell>
          <cell r="BI22" t="str">
            <v/>
          </cell>
          <cell r="BJ22" t="str">
            <v/>
          </cell>
          <cell r="BK22" t="str">
            <v/>
          </cell>
          <cell r="BL22" t="str">
            <v/>
          </cell>
          <cell r="BM22" t="str">
            <v/>
          </cell>
          <cell r="BN22" t="str">
            <v/>
          </cell>
          <cell r="BO22"/>
          <cell r="BP22" t="str">
            <v/>
          </cell>
          <cell r="BQ22" t="str">
            <v/>
          </cell>
          <cell r="BR22" t="str">
            <v/>
          </cell>
          <cell r="BS22" t="str">
            <v/>
          </cell>
          <cell r="BT22" t="str">
            <v/>
          </cell>
          <cell r="BU22" t="str">
            <v/>
          </cell>
          <cell r="BV22"/>
          <cell r="BW22" t="str">
            <v/>
          </cell>
          <cell r="BX22" t="str">
            <v/>
          </cell>
          <cell r="BY22"/>
          <cell r="BZ22" t="str">
            <v/>
          </cell>
          <cell r="CA22" t="str">
            <v/>
          </cell>
          <cell r="CB22" t="str">
            <v/>
          </cell>
          <cell r="CC22"/>
          <cell r="CD22" t="str">
            <v/>
          </cell>
          <cell r="CE22" t="str">
            <v/>
          </cell>
          <cell r="CF22" t="str">
            <v/>
          </cell>
          <cell r="CG22" t="str">
            <v/>
          </cell>
          <cell r="CH22" t="str">
            <v/>
          </cell>
          <cell r="CI22" t="str">
            <v/>
          </cell>
          <cell r="CJ22" t="str">
            <v/>
          </cell>
          <cell r="CK22" t="str">
            <v/>
          </cell>
          <cell r="CL22" t="str">
            <v/>
          </cell>
          <cell r="CM22" t="str">
            <v/>
          </cell>
          <cell r="CN22" t="str">
            <v/>
          </cell>
          <cell r="CO22" t="str">
            <v/>
          </cell>
          <cell r="CP22" t="str">
            <v/>
          </cell>
          <cell r="CQ22"/>
          <cell r="CR22" t="str">
            <v/>
          </cell>
          <cell r="CS22" t="str">
            <v/>
          </cell>
          <cell r="CT22"/>
          <cell r="CU22" t="str">
            <v/>
          </cell>
          <cell r="CV22" t="str">
            <v/>
          </cell>
          <cell r="CW22" t="str">
            <v/>
          </cell>
          <cell r="CX22" t="str">
            <v/>
          </cell>
          <cell r="CY22" t="str">
            <v/>
          </cell>
          <cell r="CZ22" t="str">
            <v/>
          </cell>
          <cell r="DA22" t="str">
            <v/>
          </cell>
          <cell r="DB22" t="str">
            <v/>
          </cell>
          <cell r="DC22" t="str">
            <v/>
          </cell>
          <cell r="DD22" t="str">
            <v/>
          </cell>
          <cell r="DE22" t="str">
            <v/>
          </cell>
          <cell r="DF22" t="str">
            <v/>
          </cell>
          <cell r="DG22" t="str">
            <v/>
          </cell>
          <cell r="DH22" t="str">
            <v/>
          </cell>
          <cell r="DI22" t="str">
            <v/>
          </cell>
          <cell r="DJ22" t="str">
            <v/>
          </cell>
          <cell r="DK22"/>
          <cell r="DL22" t="str">
            <v/>
          </cell>
          <cell r="DM22" t="str">
            <v/>
          </cell>
          <cell r="DN22"/>
          <cell r="DO22" t="str">
            <v/>
          </cell>
          <cell r="DP22" t="str">
            <v/>
          </cell>
          <cell r="DQ22" t="str">
            <v/>
          </cell>
          <cell r="DR22" t="str">
            <v/>
          </cell>
          <cell r="DS22" t="str">
            <v/>
          </cell>
          <cell r="DT22" t="str">
            <v/>
          </cell>
          <cell r="DU22" t="str">
            <v/>
          </cell>
          <cell r="DV22" t="str">
            <v/>
          </cell>
          <cell r="DW22" t="str">
            <v/>
          </cell>
          <cell r="DX22" t="str">
            <v/>
          </cell>
          <cell r="DY22" t="str">
            <v/>
          </cell>
          <cell r="DZ22" t="str">
            <v/>
          </cell>
          <cell r="EA22" t="str">
            <v/>
          </cell>
          <cell r="EB22" t="str">
            <v/>
          </cell>
          <cell r="EC22" t="str">
            <v/>
          </cell>
          <cell r="ED22" t="str">
            <v/>
          </cell>
          <cell r="EE22"/>
          <cell r="EF22" t="str">
            <v/>
          </cell>
          <cell r="EG22" t="str">
            <v/>
          </cell>
          <cell r="EH22"/>
          <cell r="EI22" t="str">
            <v/>
          </cell>
          <cell r="EJ22" t="str">
            <v/>
          </cell>
          <cell r="EK22" t="str">
            <v/>
          </cell>
          <cell r="EL22" t="str">
            <v/>
          </cell>
          <cell r="EM22" t="str">
            <v/>
          </cell>
          <cell r="EN22" t="str">
            <v/>
          </cell>
          <cell r="EO22" t="str">
            <v/>
          </cell>
          <cell r="EP22" t="str">
            <v/>
          </cell>
          <cell r="EQ22" t="str">
            <v/>
          </cell>
          <cell r="ER22" t="str">
            <v/>
          </cell>
          <cell r="ES22" t="str">
            <v/>
          </cell>
          <cell r="ET22" t="str">
            <v/>
          </cell>
          <cell r="EU22" t="str">
            <v/>
          </cell>
          <cell r="EV22" t="str">
            <v/>
          </cell>
          <cell r="EW22" t="str">
            <v/>
          </cell>
          <cell r="EX22" t="str">
            <v/>
          </cell>
          <cell r="EY22"/>
          <cell r="EZ22" t="str">
            <v/>
          </cell>
          <cell r="FA22" t="str">
            <v/>
          </cell>
          <cell r="FB22"/>
          <cell r="FC22" t="str">
            <v/>
          </cell>
          <cell r="FD22" t="str">
            <v/>
          </cell>
          <cell r="FE22" t="str">
            <v/>
          </cell>
          <cell r="FF22"/>
          <cell r="FG22" t="str">
            <v/>
          </cell>
          <cell r="FH22" t="str">
            <v/>
          </cell>
          <cell r="FI22" t="str">
            <v/>
          </cell>
          <cell r="FJ22" t="str">
            <v/>
          </cell>
          <cell r="FK22" t="str">
            <v/>
          </cell>
          <cell r="FL22" t="str">
            <v/>
          </cell>
          <cell r="FM22" t="str">
            <v/>
          </cell>
          <cell r="FN22" t="str">
            <v/>
          </cell>
          <cell r="FO22" t="str">
            <v/>
          </cell>
          <cell r="FP22" t="str">
            <v/>
          </cell>
          <cell r="FQ22" t="str">
            <v/>
          </cell>
          <cell r="FR22" t="str">
            <v/>
          </cell>
          <cell r="FS22" t="str">
            <v/>
          </cell>
          <cell r="FT22"/>
          <cell r="FU22" t="str">
            <v/>
          </cell>
          <cell r="FV22" t="str">
            <v/>
          </cell>
          <cell r="FW22"/>
          <cell r="FX22" t="str">
            <v/>
          </cell>
          <cell r="FY22" t="str">
            <v/>
          </cell>
          <cell r="FZ22" t="str">
            <v/>
          </cell>
          <cell r="GA22"/>
          <cell r="GB22" t="str">
            <v/>
          </cell>
          <cell r="GC22" t="str">
            <v/>
          </cell>
          <cell r="GD22" t="str">
            <v/>
          </cell>
          <cell r="GE22" t="str">
            <v/>
          </cell>
          <cell r="GF22" t="str">
            <v/>
          </cell>
          <cell r="GG22" t="str">
            <v/>
          </cell>
          <cell r="GH22" t="str">
            <v/>
          </cell>
          <cell r="GI22" t="str">
            <v/>
          </cell>
          <cell r="GJ22" t="str">
            <v/>
          </cell>
          <cell r="GK22" t="str">
            <v/>
          </cell>
          <cell r="GL22" t="str">
            <v/>
          </cell>
          <cell r="GM22" t="str">
            <v/>
          </cell>
          <cell r="GN22" t="str">
            <v/>
          </cell>
          <cell r="GO22" t="str">
            <v/>
          </cell>
          <cell r="GP22" t="str">
            <v/>
          </cell>
          <cell r="GQ22"/>
          <cell r="GR22" t="str">
            <v/>
          </cell>
          <cell r="GS22" t="str">
            <v/>
          </cell>
          <cell r="GT22" t="str">
            <v/>
          </cell>
          <cell r="GU22" t="str">
            <v/>
          </cell>
          <cell r="GV22" t="str">
            <v/>
          </cell>
          <cell r="GW22" t="str">
            <v/>
          </cell>
          <cell r="GX22" t="str">
            <v/>
          </cell>
          <cell r="GY22" t="str">
            <v/>
          </cell>
          <cell r="GZ22" t="str">
            <v/>
          </cell>
          <cell r="HA22" t="str">
            <v/>
          </cell>
          <cell r="HB22" t="str">
            <v/>
          </cell>
          <cell r="HC22" t="str">
            <v/>
          </cell>
          <cell r="HD22" t="str">
            <v/>
          </cell>
          <cell r="HE22" t="str">
            <v/>
          </cell>
          <cell r="HF22" t="str">
            <v/>
          </cell>
          <cell r="HG22" t="str">
            <v/>
          </cell>
          <cell r="HH22" t="str">
            <v/>
          </cell>
          <cell r="HI22" t="str">
            <v/>
          </cell>
          <cell r="HJ22" t="str">
            <v/>
          </cell>
          <cell r="HK22" t="str">
            <v/>
          </cell>
          <cell r="HL22" t="str">
            <v/>
          </cell>
          <cell r="HM22" t="str">
            <v/>
          </cell>
          <cell r="HN22" t="str">
            <v/>
          </cell>
          <cell r="HO22" t="str">
            <v/>
          </cell>
          <cell r="HP22" t="str">
            <v/>
          </cell>
          <cell r="HQ22" t="str">
            <v/>
          </cell>
          <cell r="HR22" t="str">
            <v/>
          </cell>
          <cell r="HS22" t="str">
            <v/>
          </cell>
          <cell r="HT22" t="str">
            <v/>
          </cell>
          <cell r="HU22" t="str">
            <v/>
          </cell>
          <cell r="HV22" t="str">
            <v/>
          </cell>
          <cell r="HW22" t="str">
            <v/>
          </cell>
          <cell r="HX22" t="str">
            <v/>
          </cell>
          <cell r="HY22" t="str">
            <v/>
          </cell>
          <cell r="HZ22" t="str">
            <v/>
          </cell>
          <cell r="IA22" t="str">
            <v/>
          </cell>
          <cell r="IB22" t="str">
            <v/>
          </cell>
          <cell r="IC22" t="str">
            <v>Savon lessive Dentifrice Brosse à dent Papier toilette Serviettes hygiéniques Eau pour boire (traité) Chlore liquide (nettoyage) Savon pour se laver</v>
          </cell>
          <cell r="ID22">
            <v>1</v>
          </cell>
          <cell r="IE22">
            <v>1</v>
          </cell>
          <cell r="IF22">
            <v>1</v>
          </cell>
          <cell r="IG22">
            <v>1</v>
          </cell>
          <cell r="IH22">
            <v>1</v>
          </cell>
          <cell r="II22">
            <v>1</v>
          </cell>
          <cell r="IJ22">
            <v>1</v>
          </cell>
          <cell r="IK22">
            <v>1</v>
          </cell>
          <cell r="IL22">
            <v>0</v>
          </cell>
          <cell r="IM22" t="str">
            <v>Non</v>
          </cell>
          <cell r="IN22" t="str">
            <v/>
          </cell>
          <cell r="IO22" t="str">
            <v>Bout de 70g</v>
          </cell>
          <cell r="IP22" t="str">
            <v>20.0</v>
          </cell>
          <cell r="IQ22">
            <v>20</v>
          </cell>
          <cell r="IR22" t="str">
            <v>Je ne sais pas, je ne souhaite pas répondre</v>
          </cell>
          <cell r="IS22" t="str">
            <v>Oui</v>
          </cell>
          <cell r="IT22" t="str">
            <v>25.0</v>
          </cell>
          <cell r="IU22" t="str">
            <v/>
          </cell>
          <cell r="IV22" t="str">
            <v/>
          </cell>
          <cell r="IW22">
            <v>25</v>
          </cell>
          <cell r="IX22" t="str">
            <v>Oui</v>
          </cell>
          <cell r="IY22" t="str">
            <v>Oui</v>
          </cell>
          <cell r="IZ22" t="str">
            <v>100.0</v>
          </cell>
          <cell r="JA22" t="str">
            <v/>
          </cell>
          <cell r="JB22" t="str">
            <v/>
          </cell>
          <cell r="JC22">
            <v>100</v>
          </cell>
          <cell r="JD22" t="str">
            <v>Je ne sais pas, je ne souhaite pas répondre</v>
          </cell>
          <cell r="JE22" t="str">
            <v>Oui</v>
          </cell>
          <cell r="JF22" t="str">
            <v>50.0</v>
          </cell>
          <cell r="JG22" t="str">
            <v/>
          </cell>
          <cell r="JH22" t="str">
            <v/>
          </cell>
          <cell r="JI22">
            <v>50</v>
          </cell>
          <cell r="JJ22" t="str">
            <v>Je ne sais pas, je ne souhaite pas répondre</v>
          </cell>
          <cell r="JK22" t="str">
            <v>Oui</v>
          </cell>
          <cell r="JL22" t="str">
            <v>75.0</v>
          </cell>
          <cell r="JM22" t="str">
            <v/>
          </cell>
          <cell r="JN22" t="str">
            <v/>
          </cell>
          <cell r="JO22">
            <v>75</v>
          </cell>
          <cell r="JP22" t="str">
            <v>Je ne sais pas, je ne souhaite pas répondre</v>
          </cell>
          <cell r="JQ22" t="str">
            <v>Non</v>
          </cell>
          <cell r="JR22" t="str">
            <v/>
          </cell>
          <cell r="JS22" t="str">
            <v/>
          </cell>
          <cell r="JT22" t="str">
            <v>Litre</v>
          </cell>
          <cell r="JU22" t="str">
            <v/>
          </cell>
          <cell r="JV22" t="str">
            <v>litre</v>
          </cell>
          <cell r="JW22" t="str">
            <v>Litre</v>
          </cell>
          <cell r="JX22" t="str">
            <v>Litre</v>
          </cell>
          <cell r="JZ22" t="str">
            <v>2.0</v>
          </cell>
          <cell r="KA22" t="str">
            <v>50.0</v>
          </cell>
          <cell r="KB22">
            <v>94.625</v>
          </cell>
          <cell r="KC22" t="str">
            <v>Je ne sais pas, je ne souhaite pas répondre</v>
          </cell>
          <cell r="KD22" t="str">
            <v>Oui</v>
          </cell>
          <cell r="KE22" t="str">
            <v>50.0</v>
          </cell>
          <cell r="KF22" t="str">
            <v/>
          </cell>
          <cell r="KG22" t="str">
            <v/>
          </cell>
          <cell r="KH22" t="str">
            <v/>
          </cell>
          <cell r="KI22" t="str">
            <v/>
          </cell>
          <cell r="KJ22" t="str">
            <v/>
          </cell>
          <cell r="KK22" t="str">
            <v/>
          </cell>
          <cell r="KL22" t="str">
            <v/>
          </cell>
          <cell r="KM22" t="str">
            <v/>
          </cell>
          <cell r="KN22">
            <v>50</v>
          </cell>
          <cell r="KO22" t="str">
            <v>Je ne sais pas, je ne souhaite pas répondre</v>
          </cell>
          <cell r="KP22" t="str">
            <v>Oui</v>
          </cell>
          <cell r="KQ22" t="str">
            <v>25.0</v>
          </cell>
          <cell r="KR22" t="str">
            <v/>
          </cell>
          <cell r="KS22" t="str">
            <v/>
          </cell>
          <cell r="KT22">
            <v>25</v>
          </cell>
          <cell r="KU22" t="str">
            <v>Je ne sais pas, je ne souhaite pas répondre</v>
          </cell>
          <cell r="KV22" t="str">
            <v>Oui</v>
          </cell>
          <cell r="KW22" t="str">
            <v>Changement du taux de change de la Gourde</v>
          </cell>
          <cell r="KX22" t="str">
            <v>1</v>
          </cell>
          <cell r="KY22" t="str">
            <v>0</v>
          </cell>
          <cell r="KZ22" t="str">
            <v>0</v>
          </cell>
          <cell r="LA22" t="str">
            <v>0</v>
          </cell>
          <cell r="LB22" t="str">
            <v>0</v>
          </cell>
          <cell r="LC22" t="str">
            <v>0</v>
          </cell>
          <cell r="LD22" t="str">
            <v>0</v>
          </cell>
          <cell r="LE22" t="str">
            <v>0</v>
          </cell>
          <cell r="LF22" t="str">
            <v>0</v>
          </cell>
          <cell r="LG22" t="str">
            <v>0</v>
          </cell>
          <cell r="LH22" t="str">
            <v>0</v>
          </cell>
          <cell r="LI22" t="str">
            <v>0</v>
          </cell>
          <cell r="LJ22" t="str">
            <v>0</v>
          </cell>
          <cell r="LK22" t="str">
            <v>0</v>
          </cell>
          <cell r="LL22" t="str">
            <v>0</v>
          </cell>
          <cell r="LM22" t="str">
            <v>0</v>
          </cell>
          <cell r="LN22" t="str">
            <v/>
          </cell>
          <cell r="LO22" t="str">
            <v>Savon lessive</v>
          </cell>
          <cell r="LP22" t="str">
            <v>1</v>
          </cell>
          <cell r="LQ22" t="str">
            <v>0</v>
          </cell>
          <cell r="LR22" t="str">
            <v>0</v>
          </cell>
          <cell r="LS22" t="str">
            <v>0</v>
          </cell>
          <cell r="LT22" t="str">
            <v>0</v>
          </cell>
          <cell r="LU22" t="str">
            <v>0</v>
          </cell>
          <cell r="LV22" t="str">
            <v>0</v>
          </cell>
          <cell r="LW22" t="str">
            <v>0</v>
          </cell>
          <cell r="LX22" t="str">
            <v>0</v>
          </cell>
          <cell r="LY22" t="str">
            <v>Oui</v>
          </cell>
          <cell r="LZ22" t="str">
            <v>Sud</v>
          </cell>
          <cell r="MA22" t="str">
            <v>Port-à-Piment</v>
          </cell>
          <cell r="MB22" t="str">
            <v>Non</v>
          </cell>
          <cell r="MC22" t="str">
            <v>Non</v>
          </cell>
          <cell r="MD22" t="str">
            <v>18.2507571 -74.09970301 -13.0 5.0</v>
          </cell>
          <cell r="ME22" t="str">
            <v>18.2507571</v>
          </cell>
          <cell r="MF22" t="str">
            <v>-74.09970301</v>
          </cell>
          <cell r="MG22" t="str">
            <v>-13.0</v>
          </cell>
          <cell r="MH22" t="str">
            <v>5.0</v>
          </cell>
          <cell r="MI22" t="str">
            <v/>
          </cell>
          <cell r="MJ22" t="str">
            <v/>
          </cell>
          <cell r="MK22">
            <v>139506855</v>
          </cell>
          <cell r="ML22" t="str">
            <v>bfda6955-6d6b-4670-b44f-3c0161272765</v>
          </cell>
          <cell r="MM22" t="str">
            <v>2020-11-23T03:16:58</v>
          </cell>
          <cell r="MN22" t="str">
            <v/>
          </cell>
          <cell r="MO22">
            <v>45</v>
          </cell>
        </row>
        <row r="23">
          <cell r="A23" t="str">
            <v>dacfa9c9-f8cf-4577-89bb-0b5bcaed5e4c</v>
          </cell>
          <cell r="B23" t="str">
            <v>Mirebalais, Centre</v>
          </cell>
          <cell r="C23" t="str">
            <v>ACTED ND1985</v>
          </cell>
          <cell r="D23" t="str">
            <v>2020-11-24T14:09:58.372-05:00</v>
          </cell>
          <cell r="E23" t="str">
            <v>2020-11-24T14:48:14.033-05:00</v>
          </cell>
          <cell r="F23" t="str">
            <v>2020-11-24 14:09</v>
          </cell>
          <cell r="G23" t="str">
            <v>2020-11-24 14:48</v>
          </cell>
          <cell r="H23">
            <v>2.7083333334303461E-2</v>
          </cell>
          <cell r="I23">
            <v>15</v>
          </cell>
          <cell r="J23" t="str">
            <v>2020-11-24</v>
          </cell>
          <cell r="K23" t="str">
            <v>icsm_haiti</v>
          </cell>
          <cell r="L23" t="str">
            <v>338050909276664</v>
          </cell>
          <cell r="M23" t="str">
            <v/>
          </cell>
          <cell r="N23" t="str">
            <v>2020-11-24</v>
          </cell>
          <cell r="O23" t="str">
            <v>ACTED</v>
          </cell>
          <cell r="P23" t="str">
            <v/>
          </cell>
          <cell r="Q23" t="str">
            <v>acted</v>
          </cell>
          <cell r="R23" t="str">
            <v>ACTED</v>
          </cell>
          <cell r="S23" t="str">
            <v>ACTED</v>
          </cell>
          <cell r="T23" t="str">
            <v>ND1985</v>
          </cell>
          <cell r="U23" t="str">
            <v/>
          </cell>
          <cell r="V23" t="str">
            <v>Centre</v>
          </cell>
          <cell r="W23" t="str">
            <v>Mirebalais</v>
          </cell>
          <cell r="X23" t="str">
            <v>HT0621</v>
          </cell>
          <cell r="Y23" t="str">
            <v>Mirebalais</v>
          </cell>
          <cell r="Z23" t="str">
            <v>Mirebalais</v>
          </cell>
          <cell r="AA23" t="str">
            <v>Marché communal de Mirebalais</v>
          </cell>
          <cell r="AB23" t="str">
            <v/>
          </cell>
          <cell r="AC23" t="str">
            <v>mirebalais</v>
          </cell>
          <cell r="AD23" t="str">
            <v>Marché communal de Mirebalais</v>
          </cell>
          <cell r="AE23" t="str">
            <v>Marché communal de Mirebalais</v>
          </cell>
          <cell r="AF23" t="str">
            <v>Oui</v>
          </cell>
          <cell r="AG23" t="str">
            <v/>
          </cell>
          <cell r="AH23" t="str">
            <v>Oui</v>
          </cell>
          <cell r="AI23" t="str">
            <v/>
          </cell>
          <cell r="AJ23" t="str">
            <v>Pas à pas provision alimentaire</v>
          </cell>
          <cell r="AK23" t="str">
            <v>34488933</v>
          </cell>
          <cell r="AL23" t="str">
            <v>Nourriture Produits d'hygiène, eau ou assainissement Biens non alimentaires et produits d'abris Médicament ou produits de santé</v>
          </cell>
          <cell r="AM23" t="str">
            <v>1</v>
          </cell>
          <cell r="AN23" t="str">
            <v>1</v>
          </cell>
          <cell r="AO23" t="str">
            <v>1</v>
          </cell>
          <cell r="AP23" t="str">
            <v>1</v>
          </cell>
          <cell r="AQ23" t="str">
            <v>0</v>
          </cell>
          <cell r="AR23" t="str">
            <v>nourriture</v>
          </cell>
          <cell r="AS23" t="str">
            <v>Nourriture</v>
          </cell>
          <cell r="AT23" t="str">
            <v>En espèces (Gourde)</v>
          </cell>
          <cell r="AU23" t="str">
            <v>1</v>
          </cell>
          <cell r="AV23" t="str">
            <v>0</v>
          </cell>
          <cell r="AW23" t="str">
            <v>0</v>
          </cell>
          <cell r="AX23" t="str">
            <v>0</v>
          </cell>
          <cell r="AY23" t="str">
            <v>0</v>
          </cell>
          <cell r="AZ23" t="str">
            <v>0</v>
          </cell>
          <cell r="BA23" t="str">
            <v>0</v>
          </cell>
          <cell r="BB23" t="str">
            <v/>
          </cell>
          <cell r="BC23" t="str">
            <v>Oui, il y a moins de commerçants par rapport au mois passé</v>
          </cell>
          <cell r="BD23" t="str">
            <v>Plus de 100</v>
          </cell>
          <cell r="BE23" t="str">
            <v>Farine de blé (blanche) Riz Maïs Sucre Haricot noir Haricot rouge Huile végétale</v>
          </cell>
          <cell r="BF23">
            <v>1</v>
          </cell>
          <cell r="BG23">
            <v>1</v>
          </cell>
          <cell r="BH23">
            <v>1</v>
          </cell>
          <cell r="BI23">
            <v>1</v>
          </cell>
          <cell r="BJ23">
            <v>1</v>
          </cell>
          <cell r="BK23">
            <v>1</v>
          </cell>
          <cell r="BL23">
            <v>1</v>
          </cell>
          <cell r="BM23">
            <v>0</v>
          </cell>
          <cell r="BN23" t="str">
            <v>Oui</v>
          </cell>
          <cell r="BO23"/>
          <cell r="BP23" t="str">
            <v/>
          </cell>
          <cell r="BQ23" t="str">
            <v/>
          </cell>
          <cell r="BR23" t="str">
            <v/>
          </cell>
          <cell r="BS23" t="str">
            <v/>
          </cell>
          <cell r="BT23" t="str">
            <v/>
          </cell>
          <cell r="BU23" t="str">
            <v/>
          </cell>
          <cell r="BV23"/>
          <cell r="BW23" t="str">
            <v/>
          </cell>
          <cell r="BX23" t="str">
            <v/>
          </cell>
          <cell r="BY23"/>
          <cell r="BZ23" t="str">
            <v>Oui</v>
          </cell>
          <cell r="CA23" t="str">
            <v>Oui</v>
          </cell>
          <cell r="CB23" t="str">
            <v>240.0</v>
          </cell>
          <cell r="CC23">
            <v>240</v>
          </cell>
          <cell r="CD23" t="str">
            <v>Non</v>
          </cell>
          <cell r="CE23" t="str">
            <v/>
          </cell>
          <cell r="CF23" t="str">
            <v/>
          </cell>
          <cell r="CG23" t="str">
            <v/>
          </cell>
          <cell r="CH23" t="str">
            <v/>
          </cell>
          <cell r="CI23" t="str">
            <v>Oui</v>
          </cell>
          <cell r="CJ23"/>
          <cell r="CK23" t="str">
            <v/>
          </cell>
          <cell r="CL23" t="str">
            <v/>
          </cell>
          <cell r="CM23" t="str">
            <v/>
          </cell>
          <cell r="CN23" t="str">
            <v/>
          </cell>
          <cell r="CO23" t="str">
            <v/>
          </cell>
          <cell r="CP23" t="str">
            <v/>
          </cell>
          <cell r="CQ23"/>
          <cell r="CR23" t="str">
            <v/>
          </cell>
          <cell r="CS23" t="str">
            <v/>
          </cell>
          <cell r="CT23"/>
          <cell r="CU23" t="str">
            <v>Oui</v>
          </cell>
          <cell r="CV23" t="str">
            <v>Non</v>
          </cell>
          <cell r="CW23" t="str">
            <v/>
          </cell>
          <cell r="CX23" t="str">
            <v/>
          </cell>
          <cell r="CY23" t="str">
            <v/>
          </cell>
          <cell r="CZ23" t="str">
            <v/>
          </cell>
          <cell r="DA23" t="str">
            <v/>
          </cell>
          <cell r="DB23" t="str">
            <v/>
          </cell>
          <cell r="DC23" t="str">
            <v>Oui</v>
          </cell>
          <cell r="DD23"/>
          <cell r="DE23" t="str">
            <v/>
          </cell>
          <cell r="DF23" t="str">
            <v/>
          </cell>
          <cell r="DG23" t="str">
            <v/>
          </cell>
          <cell r="DH23" t="str">
            <v/>
          </cell>
          <cell r="DI23" t="str">
            <v/>
          </cell>
          <cell r="DJ23" t="str">
            <v/>
          </cell>
          <cell r="DK23"/>
          <cell r="DL23" t="str">
            <v/>
          </cell>
          <cell r="DM23" t="str">
            <v/>
          </cell>
          <cell r="DN23"/>
          <cell r="DO23" t="str">
            <v>Oui</v>
          </cell>
          <cell r="DP23" t="str">
            <v>Oui</v>
          </cell>
          <cell r="DQ23" t="str">
            <v>175.0</v>
          </cell>
          <cell r="DR23" t="str">
            <v>Non</v>
          </cell>
          <cell r="DS23" t="str">
            <v/>
          </cell>
          <cell r="DT23" t="str">
            <v/>
          </cell>
          <cell r="DU23" t="str">
            <v/>
          </cell>
          <cell r="DV23" t="str">
            <v/>
          </cell>
          <cell r="DW23" t="str">
            <v>Oui</v>
          </cell>
          <cell r="DX23"/>
          <cell r="DY23" t="str">
            <v/>
          </cell>
          <cell r="DZ23" t="str">
            <v/>
          </cell>
          <cell r="EA23" t="str">
            <v/>
          </cell>
          <cell r="EB23" t="str">
            <v/>
          </cell>
          <cell r="EC23" t="str">
            <v/>
          </cell>
          <cell r="ED23" t="str">
            <v/>
          </cell>
          <cell r="EE23"/>
          <cell r="EF23" t="str">
            <v/>
          </cell>
          <cell r="EG23" t="str">
            <v/>
          </cell>
          <cell r="EH23"/>
          <cell r="EI23" t="str">
            <v>Oui</v>
          </cell>
          <cell r="EJ23" t="str">
            <v>Oui</v>
          </cell>
          <cell r="EK23" t="str">
            <v>245.0</v>
          </cell>
          <cell r="EL23" t="str">
            <v>Non</v>
          </cell>
          <cell r="EM23" t="str">
            <v/>
          </cell>
          <cell r="EN23" t="str">
            <v/>
          </cell>
          <cell r="EO23" t="str">
            <v/>
          </cell>
          <cell r="EP23" t="str">
            <v/>
          </cell>
          <cell r="EQ23" t="str">
            <v>Oui</v>
          </cell>
          <cell r="ER23"/>
          <cell r="ES23" t="str">
            <v/>
          </cell>
          <cell r="ET23" t="str">
            <v/>
          </cell>
          <cell r="EU23" t="str">
            <v/>
          </cell>
          <cell r="EV23" t="str">
            <v/>
          </cell>
          <cell r="EW23" t="str">
            <v/>
          </cell>
          <cell r="EX23" t="str">
            <v/>
          </cell>
          <cell r="EY23"/>
          <cell r="EZ23" t="str">
            <v/>
          </cell>
          <cell r="FA23" t="str">
            <v/>
          </cell>
          <cell r="FB23"/>
          <cell r="FC23" t="str">
            <v>Oui</v>
          </cell>
          <cell r="FD23" t="str">
            <v>Oui</v>
          </cell>
          <cell r="FE23" t="str">
            <v>525.0</v>
          </cell>
          <cell r="FF23"/>
          <cell r="FG23" t="str">
            <v>Non</v>
          </cell>
          <cell r="FH23" t="str">
            <v/>
          </cell>
          <cell r="FI23" t="str">
            <v/>
          </cell>
          <cell r="FJ23" t="str">
            <v/>
          </cell>
          <cell r="FK23" t="str">
            <v/>
          </cell>
          <cell r="FL23" t="str">
            <v>Oui</v>
          </cell>
          <cell r="FM23"/>
          <cell r="FN23" t="str">
            <v/>
          </cell>
          <cell r="FO23" t="str">
            <v/>
          </cell>
          <cell r="FP23" t="str">
            <v/>
          </cell>
          <cell r="FQ23" t="str">
            <v/>
          </cell>
          <cell r="FR23" t="str">
            <v/>
          </cell>
          <cell r="FS23" t="str">
            <v/>
          </cell>
          <cell r="FT23"/>
          <cell r="FU23" t="str">
            <v/>
          </cell>
          <cell r="FV23" t="str">
            <v/>
          </cell>
          <cell r="FW23"/>
          <cell r="FX23" t="str">
            <v>Oui</v>
          </cell>
          <cell r="FY23" t="str">
            <v>Oui</v>
          </cell>
          <cell r="FZ23" t="str">
            <v>700.0</v>
          </cell>
          <cell r="GA23"/>
          <cell r="GB23" t="str">
            <v>Non</v>
          </cell>
          <cell r="GC23" t="str">
            <v/>
          </cell>
          <cell r="GD23" t="str">
            <v/>
          </cell>
          <cell r="GE23" t="str">
            <v/>
          </cell>
          <cell r="GF23" t="str">
            <v/>
          </cell>
          <cell r="GG23" t="str">
            <v>Oui</v>
          </cell>
          <cell r="GH23" t="str">
            <v>500.0</v>
          </cell>
          <cell r="GI23" t="str">
            <v/>
          </cell>
          <cell r="GJ23" t="str">
            <v/>
          </cell>
          <cell r="GK23" t="str">
            <v/>
          </cell>
          <cell r="GL23" t="str">
            <v/>
          </cell>
          <cell r="GM23" t="str">
            <v/>
          </cell>
          <cell r="GN23" t="str">
            <v/>
          </cell>
          <cell r="GO23" t="str">
            <v/>
          </cell>
          <cell r="GP23" t="str">
            <v/>
          </cell>
          <cell r="GQ23">
            <v>500</v>
          </cell>
          <cell r="GR23" t="str">
            <v>Oui</v>
          </cell>
          <cell r="GS23" t="str">
            <v>Oui</v>
          </cell>
          <cell r="GT23" t="str">
            <v>Changement du taux de change de la Gourde</v>
          </cell>
          <cell r="GU23" t="str">
            <v>1</v>
          </cell>
          <cell r="GV23" t="str">
            <v>0</v>
          </cell>
          <cell r="GW23" t="str">
            <v>0</v>
          </cell>
          <cell r="GX23" t="str">
            <v>0</v>
          </cell>
          <cell r="GY23" t="str">
            <v>0</v>
          </cell>
          <cell r="GZ23" t="str">
            <v>0</v>
          </cell>
          <cell r="HA23" t="str">
            <v>0</v>
          </cell>
          <cell r="HB23" t="str">
            <v>0</v>
          </cell>
          <cell r="HC23" t="str">
            <v>0</v>
          </cell>
          <cell r="HD23" t="str">
            <v>0</v>
          </cell>
          <cell r="HE23" t="str">
            <v>0</v>
          </cell>
          <cell r="HF23" t="str">
            <v>0</v>
          </cell>
          <cell r="HG23" t="str">
            <v>0</v>
          </cell>
          <cell r="HH23" t="str">
            <v>0</v>
          </cell>
          <cell r="HI23" t="str">
            <v>0</v>
          </cell>
          <cell r="HJ23" t="str">
            <v>0</v>
          </cell>
          <cell r="HK23" t="str">
            <v>0</v>
          </cell>
          <cell r="HL23" t="str">
            <v/>
          </cell>
          <cell r="HM23" t="str">
            <v>Farine de blé (blanche) Riz Maïs Sucre Haricot noir Haricot rouge Huile végétale</v>
          </cell>
          <cell r="HN23" t="str">
            <v>1</v>
          </cell>
          <cell r="HO23" t="str">
            <v>1</v>
          </cell>
          <cell r="HP23" t="str">
            <v>1</v>
          </cell>
          <cell r="HQ23" t="str">
            <v>1</v>
          </cell>
          <cell r="HR23" t="str">
            <v>1</v>
          </cell>
          <cell r="HS23" t="str">
            <v>1</v>
          </cell>
          <cell r="HT23" t="str">
            <v>1</v>
          </cell>
          <cell r="HU23" t="str">
            <v>0</v>
          </cell>
          <cell r="HV23" t="str">
            <v>Oui</v>
          </cell>
          <cell r="HW23" t="str">
            <v>Ouest</v>
          </cell>
          <cell r="HX23" t="str">
            <v>Cité Soleil</v>
          </cell>
          <cell r="HY23" t="str">
            <v>Non</v>
          </cell>
          <cell r="HZ23" t="str">
            <v>Oui</v>
          </cell>
          <cell r="IA23" t="str">
            <v>Non</v>
          </cell>
          <cell r="IB23" t="str">
            <v/>
          </cell>
          <cell r="IC23" t="str">
            <v>Savon lessive Brosse à dent Dentifrice Papier toilette Serviettes hygiéniques Eau pour boire (traité) Savon pour se laver Chlore liquide (nettoyage)</v>
          </cell>
          <cell r="ID23">
            <v>1</v>
          </cell>
          <cell r="IE23">
            <v>1</v>
          </cell>
          <cell r="IF23">
            <v>1</v>
          </cell>
          <cell r="IG23">
            <v>1</v>
          </cell>
          <cell r="IH23">
            <v>1</v>
          </cell>
          <cell r="II23">
            <v>1</v>
          </cell>
          <cell r="IJ23">
            <v>1</v>
          </cell>
          <cell r="IK23">
            <v>1</v>
          </cell>
          <cell r="IL23">
            <v>0</v>
          </cell>
          <cell r="IM23" t="str">
            <v>Oui</v>
          </cell>
          <cell r="IN23" t="str">
            <v>25.0</v>
          </cell>
          <cell r="IO23" t="str">
            <v/>
          </cell>
          <cell r="IP23" t="str">
            <v/>
          </cell>
          <cell r="IQ23">
            <v>25</v>
          </cell>
          <cell r="IR23" t="str">
            <v>Non</v>
          </cell>
          <cell r="IS23" t="str">
            <v>Oui</v>
          </cell>
          <cell r="IT23" t="str">
            <v>25.0</v>
          </cell>
          <cell r="IU23" t="str">
            <v/>
          </cell>
          <cell r="IV23" t="str">
            <v/>
          </cell>
          <cell r="IW23">
            <v>25</v>
          </cell>
          <cell r="IX23" t="str">
            <v>Oui</v>
          </cell>
          <cell r="IY23" t="str">
            <v>Oui</v>
          </cell>
          <cell r="IZ23" t="str">
            <v>50.0</v>
          </cell>
          <cell r="JA23" t="str">
            <v/>
          </cell>
          <cell r="JB23" t="str">
            <v/>
          </cell>
          <cell r="JC23">
            <v>50</v>
          </cell>
          <cell r="JD23" t="str">
            <v>Non</v>
          </cell>
          <cell r="JE23" t="str">
            <v>Oui</v>
          </cell>
          <cell r="JF23" t="str">
            <v>50.0</v>
          </cell>
          <cell r="JG23" t="str">
            <v/>
          </cell>
          <cell r="JH23" t="str">
            <v/>
          </cell>
          <cell r="JI23">
            <v>50</v>
          </cell>
          <cell r="JJ23" t="str">
            <v>Oui</v>
          </cell>
          <cell r="JK23" t="str">
            <v>Oui</v>
          </cell>
          <cell r="JL23" t="str">
            <v>70.0</v>
          </cell>
          <cell r="JM23" t="str">
            <v/>
          </cell>
          <cell r="JN23" t="str">
            <v/>
          </cell>
          <cell r="JO23">
            <v>70</v>
          </cell>
          <cell r="JP23" t="str">
            <v>Oui</v>
          </cell>
          <cell r="JQ23" t="str">
            <v>Non</v>
          </cell>
          <cell r="JR23" t="str">
            <v/>
          </cell>
          <cell r="JS23" t="str">
            <v/>
          </cell>
          <cell r="JT23" t="str">
            <v>Litre</v>
          </cell>
          <cell r="JU23" t="str">
            <v/>
          </cell>
          <cell r="JV23" t="str">
            <v>litre</v>
          </cell>
          <cell r="JW23" t="str">
            <v>Litre</v>
          </cell>
          <cell r="JX23" t="str">
            <v>Litre</v>
          </cell>
          <cell r="JZ23" t="str">
            <v>0.5</v>
          </cell>
          <cell r="KA23" t="str">
            <v>25.0</v>
          </cell>
          <cell r="KB23">
            <v>189.25</v>
          </cell>
          <cell r="KC23" t="str">
            <v>Non</v>
          </cell>
          <cell r="KD23" t="str">
            <v>Non</v>
          </cell>
          <cell r="KE23" t="str">
            <v/>
          </cell>
          <cell r="KF23" t="str">
            <v/>
          </cell>
          <cell r="KG23" t="str">
            <v>Gallon</v>
          </cell>
          <cell r="KH23" t="str">
            <v/>
          </cell>
          <cell r="KI23" t="str">
            <v>gallon</v>
          </cell>
          <cell r="KJ23" t="str">
            <v>Gallon</v>
          </cell>
          <cell r="KK23" t="str">
            <v>Gallon</v>
          </cell>
          <cell r="KL23" t="str">
            <v>1.0</v>
          </cell>
          <cell r="KM23" t="str">
            <v>500.0</v>
          </cell>
          <cell r="KN23">
            <v>132</v>
          </cell>
          <cell r="KO23" t="str">
            <v>Oui</v>
          </cell>
          <cell r="KP23" t="str">
            <v>Oui</v>
          </cell>
          <cell r="KQ23" t="str">
            <v>25.0</v>
          </cell>
          <cell r="KR23" t="str">
            <v/>
          </cell>
          <cell r="KS23" t="str">
            <v/>
          </cell>
          <cell r="KT23">
            <v>25</v>
          </cell>
          <cell r="KU23" t="str">
            <v>Non</v>
          </cell>
          <cell r="KV23" t="str">
            <v>Oui</v>
          </cell>
          <cell r="KW23" t="str">
            <v>Changement du taux de change de la Gourde</v>
          </cell>
          <cell r="KX23" t="str">
            <v>1</v>
          </cell>
          <cell r="KY23" t="str">
            <v>0</v>
          </cell>
          <cell r="KZ23" t="str">
            <v>0</v>
          </cell>
          <cell r="LA23" t="str">
            <v>0</v>
          </cell>
          <cell r="LB23" t="str">
            <v>0</v>
          </cell>
          <cell r="LC23" t="str">
            <v>0</v>
          </cell>
          <cell r="LD23" t="str">
            <v>0</v>
          </cell>
          <cell r="LE23" t="str">
            <v>0</v>
          </cell>
          <cell r="LF23" t="str">
            <v>0</v>
          </cell>
          <cell r="LG23" t="str">
            <v>0</v>
          </cell>
          <cell r="LH23" t="str">
            <v>0</v>
          </cell>
          <cell r="LI23" t="str">
            <v>0</v>
          </cell>
          <cell r="LJ23" t="str">
            <v>0</v>
          </cell>
          <cell r="LK23" t="str">
            <v>0</v>
          </cell>
          <cell r="LL23" t="str">
            <v>0</v>
          </cell>
          <cell r="LM23" t="str">
            <v>0</v>
          </cell>
          <cell r="LN23" t="str">
            <v/>
          </cell>
          <cell r="LO23" t="str">
            <v>Savon lessive Brosse à dent Dentifrice Papier toilette Serviettes hygiéniques Eau pour boire (traité) Savon pour se laver Chlore liquide (nettoyage)</v>
          </cell>
          <cell r="LP23" t="str">
            <v>1</v>
          </cell>
          <cell r="LQ23" t="str">
            <v>1</v>
          </cell>
          <cell r="LR23" t="str">
            <v>1</v>
          </cell>
          <cell r="LS23" t="str">
            <v>1</v>
          </cell>
          <cell r="LT23" t="str">
            <v>1</v>
          </cell>
          <cell r="LU23" t="str">
            <v>1</v>
          </cell>
          <cell r="LV23" t="str">
            <v>1</v>
          </cell>
          <cell r="LW23" t="str">
            <v>1</v>
          </cell>
          <cell r="LX23" t="str">
            <v>0</v>
          </cell>
          <cell r="LY23" t="str">
            <v>Oui</v>
          </cell>
          <cell r="LZ23" t="str">
            <v>Ouest</v>
          </cell>
          <cell r="MA23" t="str">
            <v>Cité Soleil</v>
          </cell>
          <cell r="MB23" t="str">
            <v>Oui</v>
          </cell>
          <cell r="MC23" t="str">
            <v>Oui</v>
          </cell>
          <cell r="MD23" t="str">
            <v>18.83646 -72.09806166666667 114.3 4.7</v>
          </cell>
          <cell r="ME23" t="str">
            <v>18.83646</v>
          </cell>
          <cell r="MF23" t="str">
            <v>-72.09806166666667</v>
          </cell>
          <cell r="MG23" t="str">
            <v>114.3</v>
          </cell>
          <cell r="MH23" t="str">
            <v>4.7</v>
          </cell>
          <cell r="MI23" t="str">
            <v>Le marhand vend en gros du coup les sac sont en kg mais li n'a pas de mesure pur 1 kg</v>
          </cell>
          <cell r="MJ23" t="str">
            <v/>
          </cell>
          <cell r="MK23">
            <v>140067049</v>
          </cell>
          <cell r="ML23" t="str">
            <v>dacfa9c9-f8cf-4577-89bb-0b5bcaed5e4c</v>
          </cell>
          <cell r="MM23" t="str">
            <v>2020-11-24T20:09:23</v>
          </cell>
          <cell r="MN23" t="str">
            <v/>
          </cell>
          <cell r="MO23">
            <v>83</v>
          </cell>
        </row>
        <row r="24">
          <cell r="A24" t="str">
            <v>097c06aa-253f-484b-8d37-552176ad2d5f</v>
          </cell>
          <cell r="B24" t="str">
            <v>Limonade, Nord</v>
          </cell>
          <cell r="C24" t="str">
            <v>WFP nord_5661</v>
          </cell>
          <cell r="D24" t="str">
            <v>2020-11-25T12:53:21.644-05:00</v>
          </cell>
          <cell r="E24" t="str">
            <v>2020-11-25T22:35:54.580-05:00</v>
          </cell>
          <cell r="F24" t="str">
            <v>2020-11-25 12:53</v>
          </cell>
          <cell r="G24" t="str">
            <v>2020-11-25 22:35</v>
          </cell>
          <cell r="H24">
            <v>0.40416666665987577</v>
          </cell>
          <cell r="I24">
            <v>14</v>
          </cell>
          <cell r="J24" t="str">
            <v>2020-11-25</v>
          </cell>
          <cell r="K24" t="str">
            <v>icsm_haiti</v>
          </cell>
          <cell r="L24" t="str">
            <v/>
          </cell>
          <cell r="M24" t="str">
            <v/>
          </cell>
          <cell r="N24" t="str">
            <v>2020-11-25</v>
          </cell>
          <cell r="O24" t="str">
            <v>WFP</v>
          </cell>
          <cell r="P24" t="str">
            <v/>
          </cell>
          <cell r="Q24" t="str">
            <v>wfp</v>
          </cell>
          <cell r="R24" t="str">
            <v>WFP</v>
          </cell>
          <cell r="S24" t="str">
            <v>WFP</v>
          </cell>
          <cell r="T24" t="str">
            <v>nord_5661</v>
          </cell>
          <cell r="U24" t="str">
            <v/>
          </cell>
          <cell r="V24" t="str">
            <v>Nord</v>
          </cell>
          <cell r="W24" t="str">
            <v>Limonade</v>
          </cell>
          <cell r="X24" t="str">
            <v>HT0313</v>
          </cell>
          <cell r="Y24" t="str">
            <v>Limonade</v>
          </cell>
          <cell r="Z24" t="str">
            <v>Limonade</v>
          </cell>
          <cell r="AA24" t="str">
            <v>Marché principal de Limonade</v>
          </cell>
          <cell r="AB24" t="str">
            <v/>
          </cell>
          <cell r="AC24" t="str">
            <v>Limonade</v>
          </cell>
          <cell r="AD24" t="str">
            <v>Marché principal de Limonade</v>
          </cell>
          <cell r="AE24" t="str">
            <v>Marché principal de Limonade</v>
          </cell>
          <cell r="AF24" t="str">
            <v>Oui</v>
          </cell>
          <cell r="AG24" t="str">
            <v/>
          </cell>
          <cell r="AH24" t="str">
            <v>Oui</v>
          </cell>
          <cell r="AI24" t="str">
            <v/>
          </cell>
          <cell r="AJ24" t="str">
            <v>Nadège joseph</v>
          </cell>
          <cell r="AK24" t="str">
            <v>43550386</v>
          </cell>
          <cell r="AL24" t="str">
            <v>Nourriture Produits d'hygiène, eau ou assainissement</v>
          </cell>
          <cell r="AM24" t="str">
            <v>1</v>
          </cell>
          <cell r="AN24" t="str">
            <v>1</v>
          </cell>
          <cell r="AO24" t="str">
            <v>0</v>
          </cell>
          <cell r="AP24" t="str">
            <v>0</v>
          </cell>
          <cell r="AQ24" t="str">
            <v>0</v>
          </cell>
          <cell r="AR24" t="str">
            <v>nourriture</v>
          </cell>
          <cell r="AS24" t="str">
            <v>Nourriture</v>
          </cell>
          <cell r="AT24" t="str">
            <v>En espèces (Gourde) À crédit</v>
          </cell>
          <cell r="AU24" t="str">
            <v>1</v>
          </cell>
          <cell r="AV24" t="str">
            <v>0</v>
          </cell>
          <cell r="AW24" t="str">
            <v>0</v>
          </cell>
          <cell r="AX24" t="str">
            <v>1</v>
          </cell>
          <cell r="AY24" t="str">
            <v>0</v>
          </cell>
          <cell r="AZ24" t="str">
            <v>0</v>
          </cell>
          <cell r="BA24" t="str">
            <v>0</v>
          </cell>
          <cell r="BB24" t="str">
            <v/>
          </cell>
          <cell r="BC24" t="str">
            <v>Non, il n'y a pas eu de variation</v>
          </cell>
          <cell r="BD24" t="str">
            <v>Moins de 30</v>
          </cell>
          <cell r="BE24" t="str">
            <v>Farine de blé (blanche) Riz Sucre Maïs Haricot noir Haricot rouge Huile végétale</v>
          </cell>
          <cell r="BF24">
            <v>1</v>
          </cell>
          <cell r="BG24">
            <v>1</v>
          </cell>
          <cell r="BH24">
            <v>1</v>
          </cell>
          <cell r="BI24">
            <v>1</v>
          </cell>
          <cell r="BJ24">
            <v>1</v>
          </cell>
          <cell r="BK24">
            <v>1</v>
          </cell>
          <cell r="BL24">
            <v>1</v>
          </cell>
          <cell r="BM24">
            <v>0</v>
          </cell>
          <cell r="BN24" t="str">
            <v>Non</v>
          </cell>
          <cell r="BO24"/>
          <cell r="BP24" t="str">
            <v/>
          </cell>
          <cell r="BQ24" t="str">
            <v>Autre</v>
          </cell>
          <cell r="BR24" t="str">
            <v xml:space="preserve">Godé </v>
          </cell>
          <cell r="BS24" t="str">
            <v>autre</v>
          </cell>
          <cell r="BT24" t="str">
            <v>Autre</v>
          </cell>
          <cell r="BU24"/>
          <cell r="BV24"/>
          <cell r="BW24"/>
          <cell r="BX24"/>
          <cell r="BY24"/>
          <cell r="BZ24" t="str">
            <v>Oui</v>
          </cell>
          <cell r="CA24" t="str">
            <v>Oui</v>
          </cell>
          <cell r="CB24" t="str">
            <v>180.0</v>
          </cell>
          <cell r="CC24">
            <v>180</v>
          </cell>
          <cell r="CD24" t="str">
            <v>Non</v>
          </cell>
          <cell r="CE24" t="str">
            <v/>
          </cell>
          <cell r="CF24" t="str">
            <v/>
          </cell>
          <cell r="CG24" t="str">
            <v/>
          </cell>
          <cell r="CH24" t="str">
            <v/>
          </cell>
          <cell r="CI24" t="str">
            <v>Non</v>
          </cell>
          <cell r="CJ24" t="str">
            <v/>
          </cell>
          <cell r="CK24" t="str">
            <v/>
          </cell>
          <cell r="CL24" t="str">
            <v>Autre</v>
          </cell>
          <cell r="CM24" t="str">
            <v xml:space="preserve">Godé </v>
          </cell>
          <cell r="CN24" t="str">
            <v>autre</v>
          </cell>
          <cell r="CO24" t="str">
            <v>Autre</v>
          </cell>
          <cell r="CP24"/>
          <cell r="CQ24"/>
          <cell r="CR24"/>
          <cell r="CS24"/>
          <cell r="CT24"/>
          <cell r="CU24" t="str">
            <v>Oui</v>
          </cell>
          <cell r="CV24" t="str">
            <v>Oui</v>
          </cell>
          <cell r="CW24" t="str">
            <v>210.0</v>
          </cell>
          <cell r="CX24" t="str">
            <v>Non</v>
          </cell>
          <cell r="CY24" t="str">
            <v/>
          </cell>
          <cell r="CZ24" t="str">
            <v/>
          </cell>
          <cell r="DA24" t="str">
            <v/>
          </cell>
          <cell r="DB24" t="str">
            <v/>
          </cell>
          <cell r="DC24" t="str">
            <v>Non</v>
          </cell>
          <cell r="DD24" t="str">
            <v/>
          </cell>
          <cell r="DE24" t="str">
            <v/>
          </cell>
          <cell r="DF24" t="str">
            <v>Autre</v>
          </cell>
          <cell r="DG24" t="str">
            <v xml:space="preserve">Godé </v>
          </cell>
          <cell r="DH24" t="str">
            <v>autre</v>
          </cell>
          <cell r="DI24" t="str">
            <v>Autre</v>
          </cell>
          <cell r="DJ24"/>
          <cell r="DK24"/>
          <cell r="DL24"/>
          <cell r="DM24"/>
          <cell r="DN24"/>
          <cell r="DO24" t="str">
            <v>Oui</v>
          </cell>
          <cell r="DP24" t="str">
            <v>Oui</v>
          </cell>
          <cell r="DQ24" t="str">
            <v>180.0</v>
          </cell>
          <cell r="DR24" t="str">
            <v>Non</v>
          </cell>
          <cell r="DS24" t="str">
            <v/>
          </cell>
          <cell r="DT24" t="str">
            <v/>
          </cell>
          <cell r="DU24" t="str">
            <v/>
          </cell>
          <cell r="DV24" t="str">
            <v/>
          </cell>
          <cell r="DW24" t="str">
            <v>Non</v>
          </cell>
          <cell r="DX24" t="str">
            <v/>
          </cell>
          <cell r="DY24" t="str">
            <v/>
          </cell>
          <cell r="DZ24" t="str">
            <v>Autre</v>
          </cell>
          <cell r="EA24" t="str">
            <v xml:space="preserve">Godé </v>
          </cell>
          <cell r="EB24" t="str">
            <v>autre</v>
          </cell>
          <cell r="EC24" t="str">
            <v>Autre</v>
          </cell>
          <cell r="ED24"/>
          <cell r="EE24"/>
          <cell r="EF24"/>
          <cell r="EG24"/>
          <cell r="EH24"/>
          <cell r="EI24" t="str">
            <v>Oui</v>
          </cell>
          <cell r="EJ24" t="str">
            <v>Oui</v>
          </cell>
          <cell r="EK24" t="str">
            <v>180.0</v>
          </cell>
          <cell r="EL24" t="str">
            <v>Non</v>
          </cell>
          <cell r="EM24" t="str">
            <v/>
          </cell>
          <cell r="EN24" t="str">
            <v/>
          </cell>
          <cell r="EO24" t="str">
            <v/>
          </cell>
          <cell r="EP24" t="str">
            <v/>
          </cell>
          <cell r="EQ24" t="str">
            <v>Non</v>
          </cell>
          <cell r="ER24" t="str">
            <v/>
          </cell>
          <cell r="ES24" t="str">
            <v/>
          </cell>
          <cell r="ET24" t="str">
            <v>Autre</v>
          </cell>
          <cell r="EU24" t="str">
            <v xml:space="preserve">Godé </v>
          </cell>
          <cell r="EV24" t="str">
            <v>autre</v>
          </cell>
          <cell r="EW24" t="str">
            <v>Autre</v>
          </cell>
          <cell r="EX24"/>
          <cell r="EY24"/>
          <cell r="EZ24"/>
          <cell r="FA24"/>
          <cell r="FB24"/>
          <cell r="FC24" t="str">
            <v>Oui</v>
          </cell>
          <cell r="FD24" t="str">
            <v>Oui</v>
          </cell>
          <cell r="FE24" t="str">
            <v>420.0</v>
          </cell>
          <cell r="FF24"/>
          <cell r="FG24" t="str">
            <v>Non</v>
          </cell>
          <cell r="FH24" t="str">
            <v/>
          </cell>
          <cell r="FI24" t="str">
            <v/>
          </cell>
          <cell r="FJ24" t="str">
            <v/>
          </cell>
          <cell r="FK24" t="str">
            <v/>
          </cell>
          <cell r="FL24" t="str">
            <v>Non</v>
          </cell>
          <cell r="FM24" t="str">
            <v/>
          </cell>
          <cell r="FN24" t="str">
            <v/>
          </cell>
          <cell r="FO24" t="str">
            <v>Autre</v>
          </cell>
          <cell r="FP24" t="str">
            <v xml:space="preserve">Godé </v>
          </cell>
          <cell r="FQ24" t="str">
            <v>autre</v>
          </cell>
          <cell r="FR24" t="str">
            <v>Autre</v>
          </cell>
          <cell r="FS24"/>
          <cell r="FT24"/>
          <cell r="FU24"/>
          <cell r="FV24"/>
          <cell r="FW24"/>
          <cell r="FX24" t="str">
            <v>Oui</v>
          </cell>
          <cell r="FY24" t="str">
            <v>Oui</v>
          </cell>
          <cell r="FZ24" t="str">
            <v>420.0</v>
          </cell>
          <cell r="GA24"/>
          <cell r="GB24" t="str">
            <v>Non</v>
          </cell>
          <cell r="GC24" t="str">
            <v/>
          </cell>
          <cell r="GD24" t="str">
            <v/>
          </cell>
          <cell r="GE24" t="str">
            <v/>
          </cell>
          <cell r="GF24" t="str">
            <v/>
          </cell>
          <cell r="GG24" t="str">
            <v>Oui</v>
          </cell>
          <cell r="GH24" t="str">
            <v>470.0</v>
          </cell>
          <cell r="GI24" t="str">
            <v/>
          </cell>
          <cell r="GJ24" t="str">
            <v/>
          </cell>
          <cell r="GK24" t="str">
            <v/>
          </cell>
          <cell r="GL24" t="str">
            <v/>
          </cell>
          <cell r="GM24" t="str">
            <v/>
          </cell>
          <cell r="GN24" t="str">
            <v/>
          </cell>
          <cell r="GO24" t="str">
            <v/>
          </cell>
          <cell r="GP24" t="str">
            <v/>
          </cell>
          <cell r="GQ24">
            <v>470</v>
          </cell>
          <cell r="GR24" t="str">
            <v>Oui</v>
          </cell>
          <cell r="GS24" t="str">
            <v>Non</v>
          </cell>
          <cell r="GT24" t="str">
            <v/>
          </cell>
          <cell r="GU24" t="str">
            <v/>
          </cell>
          <cell r="GV24" t="str">
            <v/>
          </cell>
          <cell r="GW24" t="str">
            <v/>
          </cell>
          <cell r="GX24" t="str">
            <v/>
          </cell>
          <cell r="GY24" t="str">
            <v/>
          </cell>
          <cell r="GZ24" t="str">
            <v/>
          </cell>
          <cell r="HA24" t="str">
            <v/>
          </cell>
          <cell r="HB24" t="str">
            <v/>
          </cell>
          <cell r="HC24" t="str">
            <v/>
          </cell>
          <cell r="HD24" t="str">
            <v/>
          </cell>
          <cell r="HE24" t="str">
            <v/>
          </cell>
          <cell r="HF24" t="str">
            <v/>
          </cell>
          <cell r="HG24" t="str">
            <v/>
          </cell>
          <cell r="HH24" t="str">
            <v/>
          </cell>
          <cell r="HI24" t="str">
            <v/>
          </cell>
          <cell r="HJ24" t="str">
            <v/>
          </cell>
          <cell r="HK24" t="str">
            <v/>
          </cell>
          <cell r="HL24" t="str">
            <v/>
          </cell>
          <cell r="HM24" t="str">
            <v/>
          </cell>
          <cell r="HN24" t="str">
            <v/>
          </cell>
          <cell r="HO24" t="str">
            <v/>
          </cell>
          <cell r="HP24" t="str">
            <v/>
          </cell>
          <cell r="HQ24" t="str">
            <v/>
          </cell>
          <cell r="HR24" t="str">
            <v/>
          </cell>
          <cell r="HS24" t="str">
            <v/>
          </cell>
          <cell r="HT24" t="str">
            <v/>
          </cell>
          <cell r="HU24" t="str">
            <v/>
          </cell>
          <cell r="HV24" t="str">
            <v>Oui</v>
          </cell>
          <cell r="HW24" t="str">
            <v>Nord</v>
          </cell>
          <cell r="HX24" t="str">
            <v>Cap-Haïtien</v>
          </cell>
          <cell r="HY24" t="str">
            <v>Non</v>
          </cell>
          <cell r="HZ24" t="str">
            <v>Oui</v>
          </cell>
          <cell r="IA24" t="str">
            <v>Oui</v>
          </cell>
          <cell r="IB24" t="str">
            <v>1606327295962.jpg</v>
          </cell>
          <cell r="IC24" t="str">
            <v>Savon lessive Brosse à dent Dentifrice Papier toilette Serviettes hygiéniques Chlore liquide (nettoyage) Savon pour se laver</v>
          </cell>
          <cell r="ID24">
            <v>1</v>
          </cell>
          <cell r="IE24">
            <v>1</v>
          </cell>
          <cell r="IF24">
            <v>1</v>
          </cell>
          <cell r="IG24">
            <v>1</v>
          </cell>
          <cell r="IH24">
            <v>1</v>
          </cell>
          <cell r="II24">
            <v>0</v>
          </cell>
          <cell r="IJ24">
            <v>1</v>
          </cell>
          <cell r="IK24">
            <v>1</v>
          </cell>
          <cell r="IL24">
            <v>0</v>
          </cell>
          <cell r="IM24" t="str">
            <v>Oui</v>
          </cell>
          <cell r="IN24" t="str">
            <v>25.0</v>
          </cell>
          <cell r="IO24" t="str">
            <v/>
          </cell>
          <cell r="IP24" t="str">
            <v/>
          </cell>
          <cell r="IQ24">
            <v>25</v>
          </cell>
          <cell r="IR24" t="str">
            <v>Oui</v>
          </cell>
          <cell r="IS24" t="str">
            <v>Oui</v>
          </cell>
          <cell r="IT24" t="str">
            <v>10.0</v>
          </cell>
          <cell r="IU24" t="str">
            <v/>
          </cell>
          <cell r="IV24" t="str">
            <v/>
          </cell>
          <cell r="IW24">
            <v>10</v>
          </cell>
          <cell r="IX24" t="str">
            <v>Oui</v>
          </cell>
          <cell r="IY24" t="str">
            <v>Oui</v>
          </cell>
          <cell r="IZ24" t="str">
            <v>75.0</v>
          </cell>
          <cell r="JA24" t="str">
            <v/>
          </cell>
          <cell r="JB24" t="str">
            <v/>
          </cell>
          <cell r="JC24">
            <v>75</v>
          </cell>
          <cell r="JD24" t="str">
            <v>Oui</v>
          </cell>
          <cell r="JE24" t="str">
            <v>Oui</v>
          </cell>
          <cell r="JF24" t="str">
            <v>25.0</v>
          </cell>
          <cell r="JG24" t="str">
            <v/>
          </cell>
          <cell r="JH24" t="str">
            <v/>
          </cell>
          <cell r="JI24">
            <v>25</v>
          </cell>
          <cell r="JJ24" t="str">
            <v>Oui</v>
          </cell>
          <cell r="JK24" t="str">
            <v>Oui</v>
          </cell>
          <cell r="JL24"/>
          <cell r="JM24" t="str">
            <v/>
          </cell>
          <cell r="JN24" t="str">
            <v/>
          </cell>
          <cell r="JP24" t="str">
            <v>Oui</v>
          </cell>
          <cell r="JQ24" t="str">
            <v/>
          </cell>
          <cell r="JR24" t="str">
            <v/>
          </cell>
          <cell r="JS24" t="str">
            <v/>
          </cell>
          <cell r="JT24" t="str">
            <v/>
          </cell>
          <cell r="JU24" t="str">
            <v/>
          </cell>
          <cell r="JV24" t="str">
            <v/>
          </cell>
          <cell r="JW24" t="str">
            <v/>
          </cell>
          <cell r="JX24" t="str">
            <v/>
          </cell>
          <cell r="JZ24" t="str">
            <v/>
          </cell>
          <cell r="KA24" t="str">
            <v/>
          </cell>
          <cell r="KC24" t="str">
            <v/>
          </cell>
          <cell r="KD24" t="str">
            <v>Oui</v>
          </cell>
          <cell r="KE24" t="str">
            <v>100.0</v>
          </cell>
          <cell r="KF24" t="str">
            <v/>
          </cell>
          <cell r="KG24" t="str">
            <v/>
          </cell>
          <cell r="KH24" t="str">
            <v/>
          </cell>
          <cell r="KI24" t="str">
            <v/>
          </cell>
          <cell r="KJ24" t="str">
            <v/>
          </cell>
          <cell r="KK24" t="str">
            <v/>
          </cell>
          <cell r="KL24" t="str">
            <v/>
          </cell>
          <cell r="KM24" t="str">
            <v/>
          </cell>
          <cell r="KN24">
            <v>100</v>
          </cell>
          <cell r="KO24" t="str">
            <v>Oui</v>
          </cell>
          <cell r="KP24" t="str">
            <v>Oui</v>
          </cell>
          <cell r="KQ24" t="str">
            <v>25.0</v>
          </cell>
          <cell r="KR24" t="str">
            <v/>
          </cell>
          <cell r="KS24" t="str">
            <v/>
          </cell>
          <cell r="KT24">
            <v>25</v>
          </cell>
          <cell r="KU24" t="str">
            <v>Oui</v>
          </cell>
          <cell r="KV24" t="str">
            <v>Non</v>
          </cell>
          <cell r="KW24" t="str">
            <v/>
          </cell>
          <cell r="KX24" t="str">
            <v/>
          </cell>
          <cell r="KY24" t="str">
            <v/>
          </cell>
          <cell r="KZ24" t="str">
            <v/>
          </cell>
          <cell r="LA24" t="str">
            <v/>
          </cell>
          <cell r="LB24" t="str">
            <v/>
          </cell>
          <cell r="LC24" t="str">
            <v/>
          </cell>
          <cell r="LD24" t="str">
            <v/>
          </cell>
          <cell r="LE24" t="str">
            <v/>
          </cell>
          <cell r="LF24" t="str">
            <v/>
          </cell>
          <cell r="LG24" t="str">
            <v/>
          </cell>
          <cell r="LH24" t="str">
            <v/>
          </cell>
          <cell r="LI24" t="str">
            <v/>
          </cell>
          <cell r="LJ24" t="str">
            <v/>
          </cell>
          <cell r="LK24" t="str">
            <v/>
          </cell>
          <cell r="LL24" t="str">
            <v/>
          </cell>
          <cell r="LM24" t="str">
            <v/>
          </cell>
          <cell r="LN24" t="str">
            <v/>
          </cell>
          <cell r="LO24" t="str">
            <v/>
          </cell>
          <cell r="LP24" t="str">
            <v/>
          </cell>
          <cell r="LQ24" t="str">
            <v/>
          </cell>
          <cell r="LR24" t="str">
            <v/>
          </cell>
          <cell r="LS24" t="str">
            <v/>
          </cell>
          <cell r="LT24" t="str">
            <v/>
          </cell>
          <cell r="LU24" t="str">
            <v/>
          </cell>
          <cell r="LV24" t="str">
            <v/>
          </cell>
          <cell r="LW24" t="str">
            <v/>
          </cell>
          <cell r="LX24" t="str">
            <v/>
          </cell>
          <cell r="LY24" t="str">
            <v>Oui</v>
          </cell>
          <cell r="LZ24" t="str">
            <v>Nord</v>
          </cell>
          <cell r="MA24" t="str">
            <v>Cap-Haïtien</v>
          </cell>
          <cell r="MB24" t="str">
            <v>Non</v>
          </cell>
          <cell r="MC24" t="str">
            <v>Oui</v>
          </cell>
          <cell r="MD24" t="str">
            <v>19.668397 -72.1226722 -37.70000076293945 5.0</v>
          </cell>
          <cell r="ME24" t="str">
            <v>19.668397</v>
          </cell>
          <cell r="MF24" t="str">
            <v>-72.1226722</v>
          </cell>
          <cell r="MG24" t="str">
            <v>-37.70000076293945</v>
          </cell>
          <cell r="MH24" t="str">
            <v>5.0</v>
          </cell>
          <cell r="MI24" t="str">
            <v/>
          </cell>
          <cell r="MJ24" t="str">
            <v/>
          </cell>
          <cell r="MK24">
            <v>140407246</v>
          </cell>
          <cell r="ML24" t="str">
            <v>097c06aa-253f-484b-8d37-552176ad2d5f</v>
          </cell>
          <cell r="MM24" t="str">
            <v>2020-11-26T03:36:12</v>
          </cell>
          <cell r="MN24" t="str">
            <v/>
          </cell>
          <cell r="MO24">
            <v>109</v>
          </cell>
        </row>
        <row r="25">
          <cell r="A25" t="str">
            <v>f35ee10c-db52-4a2d-9c6b-bf680ec7d417</v>
          </cell>
          <cell r="B25" t="str">
            <v>Limonade, Nord</v>
          </cell>
          <cell r="C25" t="str">
            <v>WFP nord_5661</v>
          </cell>
          <cell r="D25" t="str">
            <v>2020-11-25T12:37:27.483-05:00</v>
          </cell>
          <cell r="E25" t="str">
            <v>2020-11-25T20:54:21.601-05:00</v>
          </cell>
          <cell r="F25" t="str">
            <v>2020-11-25 12:37</v>
          </cell>
          <cell r="G25" t="str">
            <v>2020-11-25 20:54</v>
          </cell>
          <cell r="H25">
            <v>0.34513888889341615</v>
          </cell>
          <cell r="I25">
            <v>14</v>
          </cell>
          <cell r="J25" t="str">
            <v>2020-11-25</v>
          </cell>
          <cell r="K25" t="str">
            <v>icsm_haiti</v>
          </cell>
          <cell r="L25" t="str">
            <v/>
          </cell>
          <cell r="M25" t="str">
            <v/>
          </cell>
          <cell r="N25" t="str">
            <v>2020-11-25</v>
          </cell>
          <cell r="O25" t="str">
            <v>WFP</v>
          </cell>
          <cell r="P25" t="str">
            <v/>
          </cell>
          <cell r="Q25" t="str">
            <v>wfp</v>
          </cell>
          <cell r="R25" t="str">
            <v>WFP</v>
          </cell>
          <cell r="S25" t="str">
            <v>WFP</v>
          </cell>
          <cell r="T25" t="str">
            <v>nord_5661</v>
          </cell>
          <cell r="U25" t="str">
            <v/>
          </cell>
          <cell r="V25" t="str">
            <v>Nord</v>
          </cell>
          <cell r="W25" t="str">
            <v>Limonade</v>
          </cell>
          <cell r="X25" t="str">
            <v>HT0313</v>
          </cell>
          <cell r="Y25" t="str">
            <v>Limonade</v>
          </cell>
          <cell r="Z25" t="str">
            <v>Limonade</v>
          </cell>
          <cell r="AA25" t="str">
            <v>Marché principal de Limonade</v>
          </cell>
          <cell r="AB25" t="str">
            <v/>
          </cell>
          <cell r="AC25" t="str">
            <v>Limonade</v>
          </cell>
          <cell r="AD25" t="str">
            <v>Marché principal de Limonade</v>
          </cell>
          <cell r="AE25" t="str">
            <v>Marché principal de Limonade</v>
          </cell>
          <cell r="AF25" t="str">
            <v>Oui</v>
          </cell>
          <cell r="AG25" t="str">
            <v/>
          </cell>
          <cell r="AH25" t="str">
            <v>Oui</v>
          </cell>
          <cell r="AI25" t="str">
            <v/>
          </cell>
          <cell r="AJ25" t="str">
            <v>Chedeline Pierre</v>
          </cell>
          <cell r="AK25" t="str">
            <v>39040869</v>
          </cell>
          <cell r="AL25" t="str">
            <v>Nourriture Produits d'hygiène, eau ou assainissement</v>
          </cell>
          <cell r="AM25" t="str">
            <v>1</v>
          </cell>
          <cell r="AN25" t="str">
            <v>1</v>
          </cell>
          <cell r="AO25" t="str">
            <v>0</v>
          </cell>
          <cell r="AP25" t="str">
            <v>0</v>
          </cell>
          <cell r="AQ25" t="str">
            <v>0</v>
          </cell>
          <cell r="AR25" t="str">
            <v>nourriture</v>
          </cell>
          <cell r="AS25" t="str">
            <v>Nourriture</v>
          </cell>
          <cell r="AT25" t="str">
            <v>En espèces (Gourde) À crédit</v>
          </cell>
          <cell r="AU25" t="str">
            <v>1</v>
          </cell>
          <cell r="AV25" t="str">
            <v>0</v>
          </cell>
          <cell r="AW25" t="str">
            <v>0</v>
          </cell>
          <cell r="AX25" t="str">
            <v>1</v>
          </cell>
          <cell r="AY25" t="str">
            <v>0</v>
          </cell>
          <cell r="AZ25" t="str">
            <v>0</v>
          </cell>
          <cell r="BA25" t="str">
            <v>0</v>
          </cell>
          <cell r="BB25" t="str">
            <v/>
          </cell>
          <cell r="BC25" t="str">
            <v>Non, il n'y a pas eu de variation</v>
          </cell>
          <cell r="BD25" t="str">
            <v>Je ne sais pas / Je ne souhaite pas répondre</v>
          </cell>
          <cell r="BE25" t="str">
            <v>Farine de blé (blanche) Maïs Riz Sucre Haricot noir Haricot rouge Huile végétale</v>
          </cell>
          <cell r="BF25">
            <v>1</v>
          </cell>
          <cell r="BG25">
            <v>1</v>
          </cell>
          <cell r="BH25">
            <v>1</v>
          </cell>
          <cell r="BI25">
            <v>1</v>
          </cell>
          <cell r="BJ25">
            <v>1</v>
          </cell>
          <cell r="BK25">
            <v>1</v>
          </cell>
          <cell r="BL25">
            <v>1</v>
          </cell>
          <cell r="BM25">
            <v>0</v>
          </cell>
          <cell r="BN25" t="str">
            <v>Non</v>
          </cell>
          <cell r="BO25"/>
          <cell r="BP25" t="str">
            <v/>
          </cell>
          <cell r="BQ25" t="str">
            <v>Autre</v>
          </cell>
          <cell r="BR25" t="str">
            <v xml:space="preserve">Godé </v>
          </cell>
          <cell r="BS25" t="str">
            <v>autre</v>
          </cell>
          <cell r="BT25" t="str">
            <v>Autre</v>
          </cell>
          <cell r="BU25"/>
          <cell r="BV25"/>
          <cell r="BW25"/>
          <cell r="BX25"/>
          <cell r="BY25"/>
          <cell r="BZ25" t="str">
            <v>Oui</v>
          </cell>
          <cell r="CA25" t="str">
            <v>Oui</v>
          </cell>
          <cell r="CB25" t="str">
            <v>150.0</v>
          </cell>
          <cell r="CC25">
            <v>150</v>
          </cell>
          <cell r="CD25" t="str">
            <v>Non</v>
          </cell>
          <cell r="CE25" t="str">
            <v/>
          </cell>
          <cell r="CF25" t="str">
            <v/>
          </cell>
          <cell r="CG25" t="str">
            <v/>
          </cell>
          <cell r="CH25" t="str">
            <v/>
          </cell>
          <cell r="CI25" t="str">
            <v>Non</v>
          </cell>
          <cell r="CJ25" t="str">
            <v/>
          </cell>
          <cell r="CK25" t="str">
            <v/>
          </cell>
          <cell r="CL25" t="str">
            <v>Autre</v>
          </cell>
          <cell r="CM25" t="str">
            <v xml:space="preserve">Godé </v>
          </cell>
          <cell r="CN25" t="str">
            <v>autre</v>
          </cell>
          <cell r="CO25" t="str">
            <v>Autre</v>
          </cell>
          <cell r="CP25"/>
          <cell r="CQ25"/>
          <cell r="CR25"/>
          <cell r="CS25"/>
          <cell r="CT25"/>
          <cell r="CU25" t="str">
            <v>Oui</v>
          </cell>
          <cell r="CV25" t="str">
            <v>Oui</v>
          </cell>
          <cell r="CW25" t="str">
            <v>240.0</v>
          </cell>
          <cell r="CX25" t="str">
            <v>Non</v>
          </cell>
          <cell r="CY25" t="str">
            <v/>
          </cell>
          <cell r="CZ25" t="str">
            <v/>
          </cell>
          <cell r="DA25" t="str">
            <v/>
          </cell>
          <cell r="DB25" t="str">
            <v/>
          </cell>
          <cell r="DC25" t="str">
            <v>Non</v>
          </cell>
          <cell r="DD25" t="str">
            <v/>
          </cell>
          <cell r="DE25" t="str">
            <v/>
          </cell>
          <cell r="DF25" t="str">
            <v>Autre</v>
          </cell>
          <cell r="DG25" t="str">
            <v xml:space="preserve">Godé </v>
          </cell>
          <cell r="DH25" t="str">
            <v>autre</v>
          </cell>
          <cell r="DI25" t="str">
            <v>Autre</v>
          </cell>
          <cell r="DJ25"/>
          <cell r="DK25"/>
          <cell r="DL25"/>
          <cell r="DM25"/>
          <cell r="DN25"/>
          <cell r="DO25" t="str">
            <v>Oui</v>
          </cell>
          <cell r="DP25" t="str">
            <v>Oui</v>
          </cell>
          <cell r="DQ25" t="str">
            <v>180.0</v>
          </cell>
          <cell r="DR25" t="str">
            <v>Non</v>
          </cell>
          <cell r="DS25" t="str">
            <v/>
          </cell>
          <cell r="DT25" t="str">
            <v/>
          </cell>
          <cell r="DU25" t="str">
            <v/>
          </cell>
          <cell r="DV25" t="str">
            <v/>
          </cell>
          <cell r="DW25" t="str">
            <v>Non</v>
          </cell>
          <cell r="DX25" t="str">
            <v/>
          </cell>
          <cell r="DY25" t="str">
            <v/>
          </cell>
          <cell r="DZ25" t="str">
            <v>Autre</v>
          </cell>
          <cell r="EA25" t="str">
            <v xml:space="preserve">Godé </v>
          </cell>
          <cell r="EB25" t="str">
            <v>autre</v>
          </cell>
          <cell r="EC25" t="str">
            <v>Autre</v>
          </cell>
          <cell r="ED25"/>
          <cell r="EE25"/>
          <cell r="EF25"/>
          <cell r="EG25"/>
          <cell r="EH25"/>
          <cell r="EI25" t="str">
            <v>Oui</v>
          </cell>
          <cell r="EJ25" t="str">
            <v>Oui</v>
          </cell>
          <cell r="EK25" t="str">
            <v>180.0</v>
          </cell>
          <cell r="EL25" t="str">
            <v>Non</v>
          </cell>
          <cell r="EM25" t="str">
            <v/>
          </cell>
          <cell r="EN25" t="str">
            <v/>
          </cell>
          <cell r="EO25" t="str">
            <v/>
          </cell>
          <cell r="EP25" t="str">
            <v/>
          </cell>
          <cell r="EQ25" t="str">
            <v>Non</v>
          </cell>
          <cell r="ER25" t="str">
            <v/>
          </cell>
          <cell r="ES25" t="str">
            <v/>
          </cell>
          <cell r="ET25" t="str">
            <v>Autre</v>
          </cell>
          <cell r="EU25" t="str">
            <v xml:space="preserve">Godé </v>
          </cell>
          <cell r="EV25" t="str">
            <v>autre</v>
          </cell>
          <cell r="EW25" t="str">
            <v>Autre</v>
          </cell>
          <cell r="EX25"/>
          <cell r="EY25"/>
          <cell r="EZ25"/>
          <cell r="FA25"/>
          <cell r="FB25"/>
          <cell r="FC25" t="str">
            <v>Oui</v>
          </cell>
          <cell r="FD25" t="str">
            <v>Oui</v>
          </cell>
          <cell r="FE25" t="str">
            <v>450.0</v>
          </cell>
          <cell r="FF25"/>
          <cell r="FG25" t="str">
            <v>Non</v>
          </cell>
          <cell r="FH25" t="str">
            <v/>
          </cell>
          <cell r="FI25" t="str">
            <v/>
          </cell>
          <cell r="FJ25" t="str">
            <v/>
          </cell>
          <cell r="FK25" t="str">
            <v/>
          </cell>
          <cell r="FL25" t="str">
            <v>Non</v>
          </cell>
          <cell r="FM25" t="str">
            <v/>
          </cell>
          <cell r="FN25" t="str">
            <v/>
          </cell>
          <cell r="FO25" t="str">
            <v>Autre</v>
          </cell>
          <cell r="FP25" t="str">
            <v xml:space="preserve">Godé </v>
          </cell>
          <cell r="FQ25" t="str">
            <v>autre</v>
          </cell>
          <cell r="FR25" t="str">
            <v>Autre</v>
          </cell>
          <cell r="FS25"/>
          <cell r="FT25"/>
          <cell r="FU25"/>
          <cell r="FV25"/>
          <cell r="FW25"/>
          <cell r="FX25" t="str">
            <v>Oui</v>
          </cell>
          <cell r="FY25" t="str">
            <v>Oui</v>
          </cell>
          <cell r="FZ25" t="str">
            <v>540.0</v>
          </cell>
          <cell r="GA25"/>
          <cell r="GB25" t="str">
            <v>Non</v>
          </cell>
          <cell r="GC25" t="str">
            <v/>
          </cell>
          <cell r="GD25" t="str">
            <v/>
          </cell>
          <cell r="GE25" t="str">
            <v/>
          </cell>
          <cell r="GF25" t="str">
            <v/>
          </cell>
          <cell r="GG25" t="str">
            <v>Oui</v>
          </cell>
          <cell r="GH25" t="str">
            <v>470.0</v>
          </cell>
          <cell r="GI25" t="str">
            <v/>
          </cell>
          <cell r="GJ25" t="str">
            <v/>
          </cell>
          <cell r="GK25" t="str">
            <v/>
          </cell>
          <cell r="GL25" t="str">
            <v/>
          </cell>
          <cell r="GM25" t="str">
            <v/>
          </cell>
          <cell r="GN25" t="str">
            <v/>
          </cell>
          <cell r="GO25" t="str">
            <v/>
          </cell>
          <cell r="GP25" t="str">
            <v/>
          </cell>
          <cell r="GQ25">
            <v>470</v>
          </cell>
          <cell r="GR25" t="str">
            <v>Oui</v>
          </cell>
          <cell r="GS25" t="str">
            <v>Oui</v>
          </cell>
          <cell r="GT25" t="str">
            <v>Changement du taux de change de la Gourde</v>
          </cell>
          <cell r="GU25" t="str">
            <v>1</v>
          </cell>
          <cell r="GV25" t="str">
            <v>0</v>
          </cell>
          <cell r="GW25" t="str">
            <v>0</v>
          </cell>
          <cell r="GX25" t="str">
            <v>0</v>
          </cell>
          <cell r="GY25" t="str">
            <v>0</v>
          </cell>
          <cell r="GZ25" t="str">
            <v>0</v>
          </cell>
          <cell r="HA25" t="str">
            <v>0</v>
          </cell>
          <cell r="HB25" t="str">
            <v>0</v>
          </cell>
          <cell r="HC25" t="str">
            <v>0</v>
          </cell>
          <cell r="HD25" t="str">
            <v>0</v>
          </cell>
          <cell r="HE25" t="str">
            <v>0</v>
          </cell>
          <cell r="HF25" t="str">
            <v>0</v>
          </cell>
          <cell r="HG25" t="str">
            <v>0</v>
          </cell>
          <cell r="HH25" t="str">
            <v>0</v>
          </cell>
          <cell r="HI25" t="str">
            <v>0</v>
          </cell>
          <cell r="HJ25" t="str">
            <v>0</v>
          </cell>
          <cell r="HK25" t="str">
            <v>0</v>
          </cell>
          <cell r="HL25" t="str">
            <v/>
          </cell>
          <cell r="HM25" t="str">
            <v>Riz Haricot noir</v>
          </cell>
          <cell r="HN25" t="str">
            <v>0</v>
          </cell>
          <cell r="HO25" t="str">
            <v>1</v>
          </cell>
          <cell r="HP25" t="str">
            <v>0</v>
          </cell>
          <cell r="HQ25" t="str">
            <v>0</v>
          </cell>
          <cell r="HR25" t="str">
            <v>1</v>
          </cell>
          <cell r="HS25" t="str">
            <v>0</v>
          </cell>
          <cell r="HT25" t="str">
            <v>0</v>
          </cell>
          <cell r="HU25" t="str">
            <v>0</v>
          </cell>
          <cell r="HV25" t="str">
            <v>Oui</v>
          </cell>
          <cell r="HW25" t="str">
            <v>Nord</v>
          </cell>
          <cell r="HX25" t="str">
            <v>Cap-Haïtien</v>
          </cell>
          <cell r="HY25" t="str">
            <v>Oui</v>
          </cell>
          <cell r="HZ25" t="str">
            <v>Oui</v>
          </cell>
          <cell r="IA25" t="str">
            <v>Non</v>
          </cell>
          <cell r="IB25" t="str">
            <v>1606326398977.jpg</v>
          </cell>
          <cell r="IC25" t="str">
            <v>Savon lessive Brosse à dent Dentifrice Papier toilette Serviettes hygiéniques Chlore liquide (nettoyage) Savon pour se laver</v>
          </cell>
          <cell r="ID25">
            <v>1</v>
          </cell>
          <cell r="IE25">
            <v>1</v>
          </cell>
          <cell r="IF25">
            <v>1</v>
          </cell>
          <cell r="IG25">
            <v>1</v>
          </cell>
          <cell r="IH25">
            <v>1</v>
          </cell>
          <cell r="II25">
            <v>0</v>
          </cell>
          <cell r="IJ25">
            <v>1</v>
          </cell>
          <cell r="IK25">
            <v>1</v>
          </cell>
          <cell r="IL25">
            <v>0</v>
          </cell>
          <cell r="IM25" t="str">
            <v>Oui</v>
          </cell>
          <cell r="IN25" t="str">
            <v>30.0</v>
          </cell>
          <cell r="IO25" t="str">
            <v/>
          </cell>
          <cell r="IP25" t="str">
            <v/>
          </cell>
          <cell r="IQ25">
            <v>30</v>
          </cell>
          <cell r="IR25" t="str">
            <v>Oui</v>
          </cell>
          <cell r="IS25" t="str">
            <v>Oui</v>
          </cell>
          <cell r="IT25" t="str">
            <v>10.0</v>
          </cell>
          <cell r="IU25" t="str">
            <v/>
          </cell>
          <cell r="IV25" t="str">
            <v/>
          </cell>
          <cell r="IW25">
            <v>10</v>
          </cell>
          <cell r="IX25" t="str">
            <v>Oui</v>
          </cell>
          <cell r="IY25" t="str">
            <v>Oui</v>
          </cell>
          <cell r="IZ25" t="str">
            <v>60.0</v>
          </cell>
          <cell r="JA25" t="str">
            <v/>
          </cell>
          <cell r="JB25" t="str">
            <v/>
          </cell>
          <cell r="JC25">
            <v>60</v>
          </cell>
          <cell r="JD25" t="str">
            <v>Oui</v>
          </cell>
          <cell r="JE25" t="str">
            <v>Oui</v>
          </cell>
          <cell r="JF25" t="str">
            <v>25.0</v>
          </cell>
          <cell r="JG25" t="str">
            <v/>
          </cell>
          <cell r="JH25" t="str">
            <v/>
          </cell>
          <cell r="JI25">
            <v>25</v>
          </cell>
          <cell r="JJ25" t="str">
            <v>Oui</v>
          </cell>
          <cell r="JK25" t="str">
            <v>Oui</v>
          </cell>
          <cell r="JL25"/>
          <cell r="JM25" t="str">
            <v/>
          </cell>
          <cell r="JN25" t="str">
            <v/>
          </cell>
          <cell r="JP25" t="str">
            <v>Oui</v>
          </cell>
          <cell r="JQ25" t="str">
            <v/>
          </cell>
          <cell r="JR25" t="str">
            <v/>
          </cell>
          <cell r="JS25" t="str">
            <v/>
          </cell>
          <cell r="JT25" t="str">
            <v/>
          </cell>
          <cell r="JU25" t="str">
            <v/>
          </cell>
          <cell r="JV25" t="str">
            <v/>
          </cell>
          <cell r="JW25" t="str">
            <v/>
          </cell>
          <cell r="JX25" t="str">
            <v/>
          </cell>
          <cell r="JZ25" t="str">
            <v/>
          </cell>
          <cell r="KA25" t="str">
            <v/>
          </cell>
          <cell r="KC25" t="str">
            <v/>
          </cell>
          <cell r="KD25" t="str">
            <v>Oui</v>
          </cell>
          <cell r="KE25" t="str">
            <v>90.0</v>
          </cell>
          <cell r="KF25" t="str">
            <v/>
          </cell>
          <cell r="KG25" t="str">
            <v/>
          </cell>
          <cell r="KH25" t="str">
            <v/>
          </cell>
          <cell r="KI25" t="str">
            <v/>
          </cell>
          <cell r="KJ25" t="str">
            <v/>
          </cell>
          <cell r="KK25" t="str">
            <v/>
          </cell>
          <cell r="KL25" t="str">
            <v/>
          </cell>
          <cell r="KM25" t="str">
            <v/>
          </cell>
          <cell r="KN25">
            <v>90</v>
          </cell>
          <cell r="KO25" t="str">
            <v>Oui</v>
          </cell>
          <cell r="KP25" t="str">
            <v>Oui</v>
          </cell>
          <cell r="KQ25" t="str">
            <v>25.0</v>
          </cell>
          <cell r="KR25" t="str">
            <v/>
          </cell>
          <cell r="KS25" t="str">
            <v/>
          </cell>
          <cell r="KT25">
            <v>25</v>
          </cell>
          <cell r="KU25" t="str">
            <v>Oui</v>
          </cell>
          <cell r="KV25" t="str">
            <v>Non</v>
          </cell>
          <cell r="KW25" t="str">
            <v/>
          </cell>
          <cell r="KX25" t="str">
            <v/>
          </cell>
          <cell r="KY25" t="str">
            <v/>
          </cell>
          <cell r="KZ25" t="str">
            <v/>
          </cell>
          <cell r="LA25" t="str">
            <v/>
          </cell>
          <cell r="LB25" t="str">
            <v/>
          </cell>
          <cell r="LC25" t="str">
            <v/>
          </cell>
          <cell r="LD25" t="str">
            <v/>
          </cell>
          <cell r="LE25" t="str">
            <v/>
          </cell>
          <cell r="LF25" t="str">
            <v/>
          </cell>
          <cell r="LG25" t="str">
            <v/>
          </cell>
          <cell r="LH25" t="str">
            <v/>
          </cell>
          <cell r="LI25" t="str">
            <v/>
          </cell>
          <cell r="LJ25" t="str">
            <v/>
          </cell>
          <cell r="LK25" t="str">
            <v/>
          </cell>
          <cell r="LL25" t="str">
            <v/>
          </cell>
          <cell r="LM25" t="str">
            <v/>
          </cell>
          <cell r="LN25" t="str">
            <v/>
          </cell>
          <cell r="LO25" t="str">
            <v/>
          </cell>
          <cell r="LP25" t="str">
            <v/>
          </cell>
          <cell r="LQ25" t="str">
            <v/>
          </cell>
          <cell r="LR25" t="str">
            <v/>
          </cell>
          <cell r="LS25" t="str">
            <v/>
          </cell>
          <cell r="LT25" t="str">
            <v/>
          </cell>
          <cell r="LU25" t="str">
            <v/>
          </cell>
          <cell r="LV25" t="str">
            <v/>
          </cell>
          <cell r="LW25" t="str">
            <v/>
          </cell>
          <cell r="LX25" t="str">
            <v/>
          </cell>
          <cell r="LY25" t="str">
            <v>Oui</v>
          </cell>
          <cell r="LZ25" t="str">
            <v>Nord</v>
          </cell>
          <cell r="MA25" t="str">
            <v>Cap-Haïtien</v>
          </cell>
          <cell r="MB25" t="str">
            <v>Non</v>
          </cell>
          <cell r="MC25" t="str">
            <v>Non</v>
          </cell>
          <cell r="MD25" t="str">
            <v>19.6681894 -72.1229507 -16.5 5.0</v>
          </cell>
          <cell r="ME25" t="str">
            <v>19.6681894</v>
          </cell>
          <cell r="MF25" t="str">
            <v>-72.1229507</v>
          </cell>
          <cell r="MG25" t="str">
            <v>-16.5</v>
          </cell>
          <cell r="MH25" t="str">
            <v>5.0</v>
          </cell>
          <cell r="MI25" t="str">
            <v/>
          </cell>
          <cell r="MJ25" t="str">
            <v/>
          </cell>
          <cell r="MK25">
            <v>140398097</v>
          </cell>
          <cell r="ML25" t="str">
            <v>f35ee10c-db52-4a2d-9c6b-bf680ec7d417</v>
          </cell>
          <cell r="MM25" t="str">
            <v>2020-11-26T01:56:03</v>
          </cell>
          <cell r="MN25" t="str">
            <v/>
          </cell>
          <cell r="MO25">
            <v>100</v>
          </cell>
        </row>
        <row r="26">
          <cell r="A26" t="str">
            <v>6e5eddc9-7d77-4633-bd81-c161cef019bd</v>
          </cell>
          <cell r="B26" t="str">
            <v>Port-à-Piment, Sud</v>
          </cell>
          <cell r="C26" t="str">
            <v>MOJDDE EI3120</v>
          </cell>
          <cell r="D26" t="str">
            <v>2020-11-21T14:39:10.846-05:00</v>
          </cell>
          <cell r="E26" t="str">
            <v>2020-11-21T14:47:54.294-05:00</v>
          </cell>
          <cell r="F26" t="str">
            <v>2020-11-21 14:39</v>
          </cell>
          <cell r="G26" t="str">
            <v>2020-11-21 14:47</v>
          </cell>
          <cell r="H26">
            <v>5.5555555518367328E-3</v>
          </cell>
          <cell r="I26">
            <v>6</v>
          </cell>
          <cell r="J26" t="str">
            <v>2020-11-21</v>
          </cell>
          <cell r="K26" t="str">
            <v>icsm_haiti</v>
          </cell>
          <cell r="L26" t="str">
            <v>338050917819017</v>
          </cell>
          <cell r="M26" t="str">
            <v/>
          </cell>
          <cell r="N26" t="str">
            <v>2020-11-21</v>
          </cell>
          <cell r="O26" t="str">
            <v>MOJDDE</v>
          </cell>
          <cell r="P26" t="str">
            <v/>
          </cell>
          <cell r="Q26" t="str">
            <v>mojdde</v>
          </cell>
          <cell r="R26" t="str">
            <v>MOJDDE</v>
          </cell>
          <cell r="S26" t="str">
            <v>MOJDDE</v>
          </cell>
          <cell r="T26" t="str">
            <v>EI3120</v>
          </cell>
          <cell r="U26" t="str">
            <v/>
          </cell>
          <cell r="V26" t="str">
            <v>Sud</v>
          </cell>
          <cell r="W26" t="str">
            <v>Port-à-Piment</v>
          </cell>
          <cell r="X26" t="str">
            <v>HT0742</v>
          </cell>
          <cell r="Y26" t="str">
            <v>Port-à-Piment</v>
          </cell>
          <cell r="Z26" t="str">
            <v>Port-à-piment</v>
          </cell>
          <cell r="AA26" t="str">
            <v>Marché de Port-à-Piment</v>
          </cell>
          <cell r="AB26" t="str">
            <v/>
          </cell>
          <cell r="AC26" t="str">
            <v>port-piment</v>
          </cell>
          <cell r="AD26" t="str">
            <v>Marché de Port-à-Piment</v>
          </cell>
          <cell r="AE26" t="str">
            <v>Marché de Port-à-Piment</v>
          </cell>
          <cell r="AF26" t="str">
            <v>Oui</v>
          </cell>
          <cell r="AG26" t="str">
            <v/>
          </cell>
          <cell r="AH26" t="str">
            <v>Oui</v>
          </cell>
          <cell r="AI26" t="str">
            <v/>
          </cell>
          <cell r="AJ26" t="str">
            <v>Vendredi Clodette</v>
          </cell>
          <cell r="AK26" t="str">
            <v>38818094</v>
          </cell>
          <cell r="AL26" t="str">
            <v>Produits d'hygiène, eau ou assainissement</v>
          </cell>
          <cell r="AM26" t="str">
            <v>0</v>
          </cell>
          <cell r="AN26" t="str">
            <v>1</v>
          </cell>
          <cell r="AO26" t="str">
            <v>0</v>
          </cell>
          <cell r="AP26" t="str">
            <v>0</v>
          </cell>
          <cell r="AQ26" t="str">
            <v>0</v>
          </cell>
          <cell r="AR26" t="str">
            <v>wash</v>
          </cell>
          <cell r="AS26" t="str">
            <v>Produits d'hygiène, eau ou assainissement</v>
          </cell>
          <cell r="AT26" t="str">
            <v>En espèces (Gourde)</v>
          </cell>
          <cell r="AU26" t="str">
            <v>1</v>
          </cell>
          <cell r="AV26" t="str">
            <v>0</v>
          </cell>
          <cell r="AW26" t="str">
            <v>0</v>
          </cell>
          <cell r="AX26" t="str">
            <v>0</v>
          </cell>
          <cell r="AY26" t="str">
            <v>0</v>
          </cell>
          <cell r="AZ26" t="str">
            <v>0</v>
          </cell>
          <cell r="BA26" t="str">
            <v>0</v>
          </cell>
          <cell r="BB26" t="str">
            <v/>
          </cell>
          <cell r="BC26" t="str">
            <v>Non, il n'y a pas eu de variation</v>
          </cell>
          <cell r="BD26" t="str">
            <v>Entre 30 et 100</v>
          </cell>
          <cell r="BE26" t="str">
            <v/>
          </cell>
          <cell r="BF26" t="str">
            <v/>
          </cell>
          <cell r="BG26" t="str">
            <v/>
          </cell>
          <cell r="BH26" t="str">
            <v/>
          </cell>
          <cell r="BI26" t="str">
            <v/>
          </cell>
          <cell r="BJ26" t="str">
            <v/>
          </cell>
          <cell r="BK26" t="str">
            <v/>
          </cell>
          <cell r="BL26" t="str">
            <v/>
          </cell>
          <cell r="BM26" t="str">
            <v/>
          </cell>
          <cell r="BN26" t="str">
            <v/>
          </cell>
          <cell r="BO26"/>
          <cell r="BP26" t="str">
            <v/>
          </cell>
          <cell r="BQ26" t="str">
            <v/>
          </cell>
          <cell r="BR26" t="str">
            <v/>
          </cell>
          <cell r="BS26" t="str">
            <v/>
          </cell>
          <cell r="BT26" t="str">
            <v/>
          </cell>
          <cell r="BU26" t="str">
            <v/>
          </cell>
          <cell r="BV26"/>
          <cell r="BW26" t="str">
            <v/>
          </cell>
          <cell r="BX26" t="str">
            <v/>
          </cell>
          <cell r="BY26"/>
          <cell r="BZ26" t="str">
            <v/>
          </cell>
          <cell r="CA26" t="str">
            <v/>
          </cell>
          <cell r="CB26" t="str">
            <v/>
          </cell>
          <cell r="CC26"/>
          <cell r="CD26" t="str">
            <v/>
          </cell>
          <cell r="CE26" t="str">
            <v/>
          </cell>
          <cell r="CF26" t="str">
            <v/>
          </cell>
          <cell r="CG26" t="str">
            <v/>
          </cell>
          <cell r="CH26" t="str">
            <v/>
          </cell>
          <cell r="CI26" t="str">
            <v/>
          </cell>
          <cell r="CJ26" t="str">
            <v/>
          </cell>
          <cell r="CK26" t="str">
            <v/>
          </cell>
          <cell r="CL26" t="str">
            <v/>
          </cell>
          <cell r="CM26" t="str">
            <v/>
          </cell>
          <cell r="CN26" t="str">
            <v/>
          </cell>
          <cell r="CO26" t="str">
            <v/>
          </cell>
          <cell r="CP26" t="str">
            <v/>
          </cell>
          <cell r="CQ26"/>
          <cell r="CR26" t="str">
            <v/>
          </cell>
          <cell r="CS26" t="str">
            <v/>
          </cell>
          <cell r="CT26"/>
          <cell r="CU26" t="str">
            <v/>
          </cell>
          <cell r="CV26" t="str">
            <v/>
          </cell>
          <cell r="CW26" t="str">
            <v/>
          </cell>
          <cell r="CX26" t="str">
            <v/>
          </cell>
          <cell r="CY26" t="str">
            <v/>
          </cell>
          <cell r="CZ26" t="str">
            <v/>
          </cell>
          <cell r="DA26" t="str">
            <v/>
          </cell>
          <cell r="DB26" t="str">
            <v/>
          </cell>
          <cell r="DC26" t="str">
            <v/>
          </cell>
          <cell r="DD26" t="str">
            <v/>
          </cell>
          <cell r="DE26" t="str">
            <v/>
          </cell>
          <cell r="DF26" t="str">
            <v/>
          </cell>
          <cell r="DG26" t="str">
            <v/>
          </cell>
          <cell r="DH26" t="str">
            <v/>
          </cell>
          <cell r="DI26" t="str">
            <v/>
          </cell>
          <cell r="DJ26" t="str">
            <v/>
          </cell>
          <cell r="DK26"/>
          <cell r="DL26" t="str">
            <v/>
          </cell>
          <cell r="DM26" t="str">
            <v/>
          </cell>
          <cell r="DN26"/>
          <cell r="DO26" t="str">
            <v/>
          </cell>
          <cell r="DP26" t="str">
            <v/>
          </cell>
          <cell r="DQ26" t="str">
            <v/>
          </cell>
          <cell r="DR26" t="str">
            <v/>
          </cell>
          <cell r="DS26" t="str">
            <v/>
          </cell>
          <cell r="DT26" t="str">
            <v/>
          </cell>
          <cell r="DU26" t="str">
            <v/>
          </cell>
          <cell r="DV26" t="str">
            <v/>
          </cell>
          <cell r="DW26" t="str">
            <v/>
          </cell>
          <cell r="DX26" t="str">
            <v/>
          </cell>
          <cell r="DY26" t="str">
            <v/>
          </cell>
          <cell r="DZ26" t="str">
            <v/>
          </cell>
          <cell r="EA26" t="str">
            <v/>
          </cell>
          <cell r="EB26" t="str">
            <v/>
          </cell>
          <cell r="EC26" t="str">
            <v/>
          </cell>
          <cell r="ED26" t="str">
            <v/>
          </cell>
          <cell r="EE26"/>
          <cell r="EF26" t="str">
            <v/>
          </cell>
          <cell r="EG26" t="str">
            <v/>
          </cell>
          <cell r="EH26"/>
          <cell r="EI26" t="str">
            <v/>
          </cell>
          <cell r="EJ26" t="str">
            <v/>
          </cell>
          <cell r="EK26" t="str">
            <v/>
          </cell>
          <cell r="EL26" t="str">
            <v/>
          </cell>
          <cell r="EM26" t="str">
            <v/>
          </cell>
          <cell r="EN26" t="str">
            <v/>
          </cell>
          <cell r="EO26" t="str">
            <v/>
          </cell>
          <cell r="EP26" t="str">
            <v/>
          </cell>
          <cell r="EQ26" t="str">
            <v/>
          </cell>
          <cell r="ER26" t="str">
            <v/>
          </cell>
          <cell r="ES26" t="str">
            <v/>
          </cell>
          <cell r="ET26" t="str">
            <v/>
          </cell>
          <cell r="EU26" t="str">
            <v/>
          </cell>
          <cell r="EV26" t="str">
            <v/>
          </cell>
          <cell r="EW26" t="str">
            <v/>
          </cell>
          <cell r="EX26" t="str">
            <v/>
          </cell>
          <cell r="EY26"/>
          <cell r="EZ26" t="str">
            <v/>
          </cell>
          <cell r="FA26" t="str">
            <v/>
          </cell>
          <cell r="FB26"/>
          <cell r="FC26" t="str">
            <v/>
          </cell>
          <cell r="FD26" t="str">
            <v/>
          </cell>
          <cell r="FE26" t="str">
            <v/>
          </cell>
          <cell r="FF26"/>
          <cell r="FG26" t="str">
            <v/>
          </cell>
          <cell r="FH26" t="str">
            <v/>
          </cell>
          <cell r="FI26" t="str">
            <v/>
          </cell>
          <cell r="FJ26" t="str">
            <v/>
          </cell>
          <cell r="FK26" t="str">
            <v/>
          </cell>
          <cell r="FL26" t="str">
            <v/>
          </cell>
          <cell r="FM26" t="str">
            <v/>
          </cell>
          <cell r="FN26" t="str">
            <v/>
          </cell>
          <cell r="FO26" t="str">
            <v/>
          </cell>
          <cell r="FP26" t="str">
            <v/>
          </cell>
          <cell r="FQ26" t="str">
            <v/>
          </cell>
          <cell r="FR26" t="str">
            <v/>
          </cell>
          <cell r="FS26" t="str">
            <v/>
          </cell>
          <cell r="FT26"/>
          <cell r="FU26" t="str">
            <v/>
          </cell>
          <cell r="FV26" t="str">
            <v/>
          </cell>
          <cell r="FW26"/>
          <cell r="FX26" t="str">
            <v/>
          </cell>
          <cell r="FY26" t="str">
            <v/>
          </cell>
          <cell r="FZ26" t="str">
            <v/>
          </cell>
          <cell r="GA26"/>
          <cell r="GB26" t="str">
            <v/>
          </cell>
          <cell r="GC26" t="str">
            <v/>
          </cell>
          <cell r="GD26" t="str">
            <v/>
          </cell>
          <cell r="GE26" t="str">
            <v/>
          </cell>
          <cell r="GF26" t="str">
            <v/>
          </cell>
          <cell r="GG26" t="str">
            <v/>
          </cell>
          <cell r="GH26" t="str">
            <v/>
          </cell>
          <cell r="GI26" t="str">
            <v/>
          </cell>
          <cell r="GJ26" t="str">
            <v/>
          </cell>
          <cell r="GK26" t="str">
            <v/>
          </cell>
          <cell r="GL26" t="str">
            <v/>
          </cell>
          <cell r="GM26" t="str">
            <v/>
          </cell>
          <cell r="GN26" t="str">
            <v/>
          </cell>
          <cell r="GO26" t="str">
            <v/>
          </cell>
          <cell r="GP26" t="str">
            <v/>
          </cell>
          <cell r="GQ26"/>
          <cell r="GR26" t="str">
            <v/>
          </cell>
          <cell r="GS26" t="str">
            <v/>
          </cell>
          <cell r="GT26" t="str">
            <v/>
          </cell>
          <cell r="GU26" t="str">
            <v/>
          </cell>
          <cell r="GV26" t="str">
            <v/>
          </cell>
          <cell r="GW26" t="str">
            <v/>
          </cell>
          <cell r="GX26" t="str">
            <v/>
          </cell>
          <cell r="GY26" t="str">
            <v/>
          </cell>
          <cell r="GZ26" t="str">
            <v/>
          </cell>
          <cell r="HA26" t="str">
            <v/>
          </cell>
          <cell r="HB26" t="str">
            <v/>
          </cell>
          <cell r="HC26" t="str">
            <v/>
          </cell>
          <cell r="HD26" t="str">
            <v/>
          </cell>
          <cell r="HE26" t="str">
            <v/>
          </cell>
          <cell r="HF26" t="str">
            <v/>
          </cell>
          <cell r="HG26" t="str">
            <v/>
          </cell>
          <cell r="HH26" t="str">
            <v/>
          </cell>
          <cell r="HI26" t="str">
            <v/>
          </cell>
          <cell r="HJ26" t="str">
            <v/>
          </cell>
          <cell r="HK26" t="str">
            <v/>
          </cell>
          <cell r="HL26" t="str">
            <v/>
          </cell>
          <cell r="HM26" t="str">
            <v/>
          </cell>
          <cell r="HN26" t="str">
            <v/>
          </cell>
          <cell r="HO26" t="str">
            <v/>
          </cell>
          <cell r="HP26" t="str">
            <v/>
          </cell>
          <cell r="HQ26" t="str">
            <v/>
          </cell>
          <cell r="HR26" t="str">
            <v/>
          </cell>
          <cell r="HS26" t="str">
            <v/>
          </cell>
          <cell r="HT26" t="str">
            <v/>
          </cell>
          <cell r="HU26" t="str">
            <v/>
          </cell>
          <cell r="HV26" t="str">
            <v/>
          </cell>
          <cell r="HW26" t="str">
            <v/>
          </cell>
          <cell r="HX26" t="str">
            <v/>
          </cell>
          <cell r="HY26" t="str">
            <v/>
          </cell>
          <cell r="HZ26" t="str">
            <v/>
          </cell>
          <cell r="IA26" t="str">
            <v/>
          </cell>
          <cell r="IB26" t="str">
            <v/>
          </cell>
          <cell r="IC26" t="str">
            <v>Savon lessive Brosse à dent Dentifrice Papier toilette Serviettes hygiéniques Savon pour se laver</v>
          </cell>
          <cell r="ID26">
            <v>1</v>
          </cell>
          <cell r="IE26">
            <v>1</v>
          </cell>
          <cell r="IF26">
            <v>1</v>
          </cell>
          <cell r="IG26">
            <v>1</v>
          </cell>
          <cell r="IH26">
            <v>1</v>
          </cell>
          <cell r="II26">
            <v>0</v>
          </cell>
          <cell r="IJ26">
            <v>0</v>
          </cell>
          <cell r="IK26">
            <v>1</v>
          </cell>
          <cell r="IL26">
            <v>0</v>
          </cell>
          <cell r="IM26" t="str">
            <v>Oui</v>
          </cell>
          <cell r="IN26" t="str">
            <v>20.0</v>
          </cell>
          <cell r="IO26" t="str">
            <v/>
          </cell>
          <cell r="IP26" t="str">
            <v/>
          </cell>
          <cell r="IQ26">
            <v>20</v>
          </cell>
          <cell r="IR26" t="str">
            <v>Oui</v>
          </cell>
          <cell r="IS26" t="str">
            <v>Oui</v>
          </cell>
          <cell r="IT26" t="str">
            <v>25.0</v>
          </cell>
          <cell r="IU26" t="str">
            <v/>
          </cell>
          <cell r="IV26" t="str">
            <v/>
          </cell>
          <cell r="IW26">
            <v>25</v>
          </cell>
          <cell r="IX26" t="str">
            <v>Oui</v>
          </cell>
          <cell r="IY26" t="str">
            <v>Oui</v>
          </cell>
          <cell r="IZ26" t="str">
            <v>25.0</v>
          </cell>
          <cell r="JA26" t="str">
            <v/>
          </cell>
          <cell r="JB26" t="str">
            <v/>
          </cell>
          <cell r="JC26">
            <v>25</v>
          </cell>
          <cell r="JD26" t="str">
            <v>Oui</v>
          </cell>
          <cell r="JE26" t="str">
            <v>Oui</v>
          </cell>
          <cell r="JF26" t="str">
            <v>50.0</v>
          </cell>
          <cell r="JG26" t="str">
            <v/>
          </cell>
          <cell r="JH26" t="str">
            <v/>
          </cell>
          <cell r="JI26">
            <v>50</v>
          </cell>
          <cell r="JJ26" t="str">
            <v>Oui</v>
          </cell>
          <cell r="JK26" t="str">
            <v>Oui</v>
          </cell>
          <cell r="JL26" t="str">
            <v>100.0</v>
          </cell>
          <cell r="JM26" t="str">
            <v/>
          </cell>
          <cell r="JN26" t="str">
            <v/>
          </cell>
          <cell r="JO26">
            <v>100</v>
          </cell>
          <cell r="JP26" t="str">
            <v>Oui</v>
          </cell>
          <cell r="JQ26" t="str">
            <v/>
          </cell>
          <cell r="JR26" t="str">
            <v/>
          </cell>
          <cell r="JS26" t="str">
            <v/>
          </cell>
          <cell r="JT26" t="str">
            <v/>
          </cell>
          <cell r="JU26" t="str">
            <v/>
          </cell>
          <cell r="JV26" t="str">
            <v/>
          </cell>
          <cell r="JW26" t="str">
            <v/>
          </cell>
          <cell r="JX26" t="str">
            <v/>
          </cell>
          <cell r="JZ26" t="str">
            <v/>
          </cell>
          <cell r="KA26" t="str">
            <v/>
          </cell>
          <cell r="KC26" t="str">
            <v/>
          </cell>
          <cell r="KD26" t="str">
            <v/>
          </cell>
          <cell r="KE26" t="str">
            <v/>
          </cell>
          <cell r="KF26" t="str">
            <v/>
          </cell>
          <cell r="KG26" t="str">
            <v/>
          </cell>
          <cell r="KH26" t="str">
            <v/>
          </cell>
          <cell r="KI26" t="str">
            <v/>
          </cell>
          <cell r="KJ26" t="str">
            <v/>
          </cell>
          <cell r="KK26" t="str">
            <v/>
          </cell>
          <cell r="KL26" t="str">
            <v/>
          </cell>
          <cell r="KM26" t="str">
            <v/>
          </cell>
          <cell r="KO26" t="str">
            <v/>
          </cell>
          <cell r="KP26" t="str">
            <v>Oui</v>
          </cell>
          <cell r="KQ26" t="str">
            <v>25.0</v>
          </cell>
          <cell r="KR26" t="str">
            <v/>
          </cell>
          <cell r="KS26" t="str">
            <v/>
          </cell>
          <cell r="KT26">
            <v>25</v>
          </cell>
          <cell r="KU26" t="str">
            <v>Oui</v>
          </cell>
          <cell r="KV26" t="str">
            <v>Non</v>
          </cell>
          <cell r="KW26" t="str">
            <v/>
          </cell>
          <cell r="KX26" t="str">
            <v/>
          </cell>
          <cell r="KY26" t="str">
            <v/>
          </cell>
          <cell r="KZ26" t="str">
            <v/>
          </cell>
          <cell r="LA26" t="str">
            <v/>
          </cell>
          <cell r="LB26" t="str">
            <v/>
          </cell>
          <cell r="LC26" t="str">
            <v/>
          </cell>
          <cell r="LD26" t="str">
            <v/>
          </cell>
          <cell r="LE26" t="str">
            <v/>
          </cell>
          <cell r="LF26" t="str">
            <v/>
          </cell>
          <cell r="LG26" t="str">
            <v/>
          </cell>
          <cell r="LH26" t="str">
            <v/>
          </cell>
          <cell r="LI26" t="str">
            <v/>
          </cell>
          <cell r="LJ26" t="str">
            <v/>
          </cell>
          <cell r="LK26" t="str">
            <v/>
          </cell>
          <cell r="LL26" t="str">
            <v/>
          </cell>
          <cell r="LM26" t="str">
            <v/>
          </cell>
          <cell r="LN26" t="str">
            <v/>
          </cell>
          <cell r="LO26" t="str">
            <v/>
          </cell>
          <cell r="LP26" t="str">
            <v/>
          </cell>
          <cell r="LQ26" t="str">
            <v/>
          </cell>
          <cell r="LR26" t="str">
            <v/>
          </cell>
          <cell r="LS26" t="str">
            <v/>
          </cell>
          <cell r="LT26" t="str">
            <v/>
          </cell>
          <cell r="LU26" t="str">
            <v/>
          </cell>
          <cell r="LV26" t="str">
            <v/>
          </cell>
          <cell r="LW26" t="str">
            <v/>
          </cell>
          <cell r="LX26" t="str">
            <v/>
          </cell>
          <cell r="LY26" t="str">
            <v>Oui</v>
          </cell>
          <cell r="LZ26" t="str">
            <v>Sud</v>
          </cell>
          <cell r="MA26" t="str">
            <v>Les Cayes</v>
          </cell>
          <cell r="MB26" t="str">
            <v>Non</v>
          </cell>
          <cell r="MC26" t="str">
            <v>Non</v>
          </cell>
          <cell r="MD26" t="str">
            <v/>
          </cell>
          <cell r="ME26" t="str">
            <v/>
          </cell>
          <cell r="MF26" t="str">
            <v/>
          </cell>
          <cell r="MG26" t="str">
            <v/>
          </cell>
          <cell r="MH26" t="str">
            <v/>
          </cell>
          <cell r="MI26" t="str">
            <v>Rien à signaler</v>
          </cell>
          <cell r="MJ26" t="str">
            <v/>
          </cell>
          <cell r="MK26">
            <v>139741622</v>
          </cell>
          <cell r="ML26" t="str">
            <v>6e5eddc9-7d77-4633-bd81-c161cef019bd</v>
          </cell>
          <cell r="MM26" t="str">
            <v>2020-11-23T17:13:24</v>
          </cell>
          <cell r="MN26" t="str">
            <v/>
          </cell>
          <cell r="MO26">
            <v>50</v>
          </cell>
        </row>
        <row r="27">
          <cell r="A27" t="str">
            <v>4a4ee6bf-6767-41f7-9961-a91f448afe67</v>
          </cell>
          <cell r="B27" t="str">
            <v>Les Cayes, Sud</v>
          </cell>
          <cell r="C27" t="str">
            <v>WFP sud_8132</v>
          </cell>
          <cell r="D27" t="str">
            <v>2020-11-25T18:08:01.218-05:00</v>
          </cell>
          <cell r="E27" t="str">
            <v>2020-11-25T18:57:57.377-05:00</v>
          </cell>
          <cell r="F27" t="str">
            <v>2020-11-25 18:08</v>
          </cell>
          <cell r="G27" t="str">
            <v>2020-11-25 18:57</v>
          </cell>
          <cell r="H27">
            <v>3.4027777772280388E-2</v>
          </cell>
          <cell r="I27">
            <v>13</v>
          </cell>
          <cell r="J27" t="str">
            <v>2020-11-25</v>
          </cell>
          <cell r="K27" t="str">
            <v>icsm_haiti</v>
          </cell>
          <cell r="L27" t="str">
            <v/>
          </cell>
          <cell r="M27" t="str">
            <v/>
          </cell>
          <cell r="N27" t="str">
            <v>2020-11-25</v>
          </cell>
          <cell r="O27" t="str">
            <v>WFP</v>
          </cell>
          <cell r="P27" t="str">
            <v/>
          </cell>
          <cell r="Q27" t="str">
            <v>wfp</v>
          </cell>
          <cell r="R27" t="str">
            <v>WFP</v>
          </cell>
          <cell r="S27" t="str">
            <v>WFP</v>
          </cell>
          <cell r="T27" t="str">
            <v>sud_8132</v>
          </cell>
          <cell r="U27" t="str">
            <v/>
          </cell>
          <cell r="V27" t="str">
            <v>Sud</v>
          </cell>
          <cell r="W27" t="str">
            <v>Les Cayes</v>
          </cell>
          <cell r="X27" t="str">
            <v>HT0711</v>
          </cell>
          <cell r="Y27" t="str">
            <v>Les Cayes</v>
          </cell>
          <cell r="Z27" t="str">
            <v>Les Cayes</v>
          </cell>
          <cell r="AA27" t="str">
            <v>TBD- Les Cayes</v>
          </cell>
          <cell r="AB27" t="str">
            <v/>
          </cell>
          <cell r="AC27" t="str">
            <v>lescayes</v>
          </cell>
          <cell r="AD27" t="str">
            <v>TBD- Les Cayes</v>
          </cell>
          <cell r="AE27" t="str">
            <v>Marché des Cayes</v>
          </cell>
          <cell r="AF27" t="str">
            <v>Oui</v>
          </cell>
          <cell r="AG27" t="str">
            <v/>
          </cell>
          <cell r="AH27" t="str">
            <v>Oui</v>
          </cell>
          <cell r="AI27" t="str">
            <v/>
          </cell>
          <cell r="AJ27" t="str">
            <v>Laina Joseph</v>
          </cell>
          <cell r="AK27"/>
          <cell r="AL27" t="str">
            <v>Nourriture Produits d'hygiène, eau ou assainissement</v>
          </cell>
          <cell r="AM27" t="str">
            <v>1</v>
          </cell>
          <cell r="AN27" t="str">
            <v>1</v>
          </cell>
          <cell r="AO27" t="str">
            <v>0</v>
          </cell>
          <cell r="AP27" t="str">
            <v>0</v>
          </cell>
          <cell r="AQ27" t="str">
            <v>0</v>
          </cell>
          <cell r="AR27" t="str">
            <v>nourriture</v>
          </cell>
          <cell r="AS27" t="str">
            <v>Nourriture</v>
          </cell>
          <cell r="AT27" t="str">
            <v>En espèces (Gourde)</v>
          </cell>
          <cell r="AU27" t="str">
            <v>1</v>
          </cell>
          <cell r="AV27" t="str">
            <v>0</v>
          </cell>
          <cell r="AW27" t="str">
            <v>0</v>
          </cell>
          <cell r="AX27" t="str">
            <v>0</v>
          </cell>
          <cell r="AY27" t="str">
            <v>0</v>
          </cell>
          <cell r="AZ27" t="str">
            <v>0</v>
          </cell>
          <cell r="BA27" t="str">
            <v>0</v>
          </cell>
          <cell r="BB27" t="str">
            <v/>
          </cell>
          <cell r="BC27" t="str">
            <v>Non, il n'y a pas eu de variation</v>
          </cell>
          <cell r="BD27" t="str">
            <v>Moins de 30</v>
          </cell>
          <cell r="BE27" t="str">
            <v>Farine de blé (blanche) Riz Maïs Sucre Haricot noir Huile végétale Haricot rouge</v>
          </cell>
          <cell r="BF27">
            <v>1</v>
          </cell>
          <cell r="BG27">
            <v>1</v>
          </cell>
          <cell r="BH27">
            <v>1</v>
          </cell>
          <cell r="BI27">
            <v>1</v>
          </cell>
          <cell r="BJ27">
            <v>1</v>
          </cell>
          <cell r="BK27">
            <v>1</v>
          </cell>
          <cell r="BL27">
            <v>1</v>
          </cell>
          <cell r="BM27">
            <v>0</v>
          </cell>
          <cell r="BN27" t="str">
            <v>Non</v>
          </cell>
          <cell r="BO27"/>
          <cell r="BP27" t="str">
            <v/>
          </cell>
          <cell r="BQ27" t="str">
            <v>Autre</v>
          </cell>
          <cell r="BR27" t="str">
            <v>Verre</v>
          </cell>
          <cell r="BS27" t="str">
            <v>autre</v>
          </cell>
          <cell r="BT27" t="str">
            <v>Autre</v>
          </cell>
          <cell r="BU27"/>
          <cell r="BV27"/>
          <cell r="BW27"/>
          <cell r="BX27"/>
          <cell r="BY27"/>
          <cell r="BZ27" t="str">
            <v>Non</v>
          </cell>
          <cell r="CA27" t="str">
            <v>Oui</v>
          </cell>
          <cell r="CB27" t="str">
            <v>150.0</v>
          </cell>
          <cell r="CC27">
            <v>150</v>
          </cell>
          <cell r="CD27" t="str">
            <v>Non</v>
          </cell>
          <cell r="CE27" t="str">
            <v/>
          </cell>
          <cell r="CF27" t="str">
            <v/>
          </cell>
          <cell r="CG27" t="str">
            <v/>
          </cell>
          <cell r="CH27" t="str">
            <v/>
          </cell>
          <cell r="CI27" t="str">
            <v>Non</v>
          </cell>
          <cell r="CJ27" t="str">
            <v/>
          </cell>
          <cell r="CK27" t="str">
            <v/>
          </cell>
          <cell r="CL27" t="str">
            <v>Autre</v>
          </cell>
          <cell r="CM27" t="str">
            <v>Verre</v>
          </cell>
          <cell r="CN27" t="str">
            <v>autre</v>
          </cell>
          <cell r="CO27" t="str">
            <v>Autre</v>
          </cell>
          <cell r="CP27"/>
          <cell r="CQ27"/>
          <cell r="CR27"/>
          <cell r="CS27"/>
          <cell r="CT27"/>
          <cell r="CU27" t="str">
            <v>Oui</v>
          </cell>
          <cell r="CV27" t="str">
            <v>Non</v>
          </cell>
          <cell r="CW27" t="str">
            <v/>
          </cell>
          <cell r="CX27" t="str">
            <v/>
          </cell>
          <cell r="CY27" t="str">
            <v/>
          </cell>
          <cell r="CZ27" t="str">
            <v/>
          </cell>
          <cell r="DA27" t="str">
            <v/>
          </cell>
          <cell r="DB27" t="str">
            <v/>
          </cell>
          <cell r="DC27" t="str">
            <v>Non</v>
          </cell>
          <cell r="DD27" t="str">
            <v/>
          </cell>
          <cell r="DE27" t="str">
            <v/>
          </cell>
          <cell r="DF27" t="str">
            <v>Autre</v>
          </cell>
          <cell r="DG27" t="str">
            <v>Verre</v>
          </cell>
          <cell r="DH27" t="str">
            <v>autre</v>
          </cell>
          <cell r="DI27" t="str">
            <v>Autre</v>
          </cell>
          <cell r="DJ27"/>
          <cell r="DK27"/>
          <cell r="DL27"/>
          <cell r="DM27"/>
          <cell r="DN27"/>
          <cell r="DO27" t="str">
            <v>Oui</v>
          </cell>
          <cell r="DP27" t="str">
            <v>Non</v>
          </cell>
          <cell r="DQ27" t="str">
            <v/>
          </cell>
          <cell r="DR27" t="str">
            <v/>
          </cell>
          <cell r="DS27" t="str">
            <v/>
          </cell>
          <cell r="DT27" t="str">
            <v/>
          </cell>
          <cell r="DU27" t="str">
            <v/>
          </cell>
          <cell r="DV27" t="str">
            <v/>
          </cell>
          <cell r="DW27" t="str">
            <v>Non</v>
          </cell>
          <cell r="DX27" t="str">
            <v/>
          </cell>
          <cell r="DY27" t="str">
            <v/>
          </cell>
          <cell r="DZ27" t="str">
            <v>Autre</v>
          </cell>
          <cell r="EA27" t="str">
            <v>Verre</v>
          </cell>
          <cell r="EB27" t="str">
            <v>autre</v>
          </cell>
          <cell r="EC27" t="str">
            <v>Autre</v>
          </cell>
          <cell r="ED27"/>
          <cell r="EE27"/>
          <cell r="EF27"/>
          <cell r="EG27"/>
          <cell r="EH27"/>
          <cell r="EI27" t="str">
            <v>Non</v>
          </cell>
          <cell r="EJ27" t="str">
            <v>Oui</v>
          </cell>
          <cell r="EK27" t="str">
            <v>200.0</v>
          </cell>
          <cell r="EL27" t="str">
            <v>Non</v>
          </cell>
          <cell r="EM27" t="str">
            <v/>
          </cell>
          <cell r="EN27" t="str">
            <v/>
          </cell>
          <cell r="EO27" t="str">
            <v/>
          </cell>
          <cell r="EP27" t="str">
            <v/>
          </cell>
          <cell r="EQ27" t="str">
            <v>Non</v>
          </cell>
          <cell r="ER27" t="str">
            <v/>
          </cell>
          <cell r="ES27" t="str">
            <v/>
          </cell>
          <cell r="ET27" t="str">
            <v>Autre</v>
          </cell>
          <cell r="EU27" t="str">
            <v>Verre</v>
          </cell>
          <cell r="EV27" t="str">
            <v>autre</v>
          </cell>
          <cell r="EW27" t="str">
            <v>Autre</v>
          </cell>
          <cell r="EX27"/>
          <cell r="EY27"/>
          <cell r="EZ27"/>
          <cell r="FA27"/>
          <cell r="FB27"/>
          <cell r="FC27" t="str">
            <v>Non</v>
          </cell>
          <cell r="FD27" t="str">
            <v>Oui</v>
          </cell>
          <cell r="FE27" t="str">
            <v>500.0</v>
          </cell>
          <cell r="FF27"/>
          <cell r="FG27" t="str">
            <v>Non</v>
          </cell>
          <cell r="FH27" t="str">
            <v/>
          </cell>
          <cell r="FI27" t="str">
            <v/>
          </cell>
          <cell r="FJ27" t="str">
            <v/>
          </cell>
          <cell r="FK27" t="str">
            <v/>
          </cell>
          <cell r="FL27" t="str">
            <v>Non</v>
          </cell>
          <cell r="FM27" t="str">
            <v/>
          </cell>
          <cell r="FN27" t="str">
            <v/>
          </cell>
          <cell r="FO27" t="str">
            <v>Autre</v>
          </cell>
          <cell r="FP27" t="str">
            <v>Verre</v>
          </cell>
          <cell r="FQ27" t="str">
            <v>autre</v>
          </cell>
          <cell r="FR27" t="str">
            <v>Autre</v>
          </cell>
          <cell r="FS27"/>
          <cell r="FT27"/>
          <cell r="FU27"/>
          <cell r="FV27"/>
          <cell r="FW27"/>
          <cell r="FX27" t="str">
            <v>Oui</v>
          </cell>
          <cell r="FY27" t="str">
            <v>Non</v>
          </cell>
          <cell r="FZ27" t="str">
            <v/>
          </cell>
          <cell r="GA27"/>
          <cell r="GB27" t="str">
            <v/>
          </cell>
          <cell r="GC27" t="str">
            <v/>
          </cell>
          <cell r="GD27" t="str">
            <v/>
          </cell>
          <cell r="GE27" t="str">
            <v/>
          </cell>
          <cell r="GF27" t="str">
            <v/>
          </cell>
          <cell r="GG27" t="str">
            <v>Oui</v>
          </cell>
          <cell r="GH27" t="str">
            <v>500.0</v>
          </cell>
          <cell r="GI27" t="str">
            <v/>
          </cell>
          <cell r="GJ27" t="str">
            <v/>
          </cell>
          <cell r="GK27" t="str">
            <v/>
          </cell>
          <cell r="GL27" t="str">
            <v/>
          </cell>
          <cell r="GM27" t="str">
            <v/>
          </cell>
          <cell r="GN27" t="str">
            <v/>
          </cell>
          <cell r="GO27" t="str">
            <v/>
          </cell>
          <cell r="GP27" t="str">
            <v/>
          </cell>
          <cell r="GQ27">
            <v>500</v>
          </cell>
          <cell r="GR27" t="str">
            <v>Non</v>
          </cell>
          <cell r="GS27" t="str">
            <v>Non</v>
          </cell>
          <cell r="GT27" t="str">
            <v/>
          </cell>
          <cell r="GU27" t="str">
            <v/>
          </cell>
          <cell r="GV27" t="str">
            <v/>
          </cell>
          <cell r="GW27" t="str">
            <v/>
          </cell>
          <cell r="GX27" t="str">
            <v/>
          </cell>
          <cell r="GY27" t="str">
            <v/>
          </cell>
          <cell r="GZ27" t="str">
            <v/>
          </cell>
          <cell r="HA27" t="str">
            <v/>
          </cell>
          <cell r="HB27" t="str">
            <v/>
          </cell>
          <cell r="HC27" t="str">
            <v/>
          </cell>
          <cell r="HD27" t="str">
            <v/>
          </cell>
          <cell r="HE27" t="str">
            <v/>
          </cell>
          <cell r="HF27" t="str">
            <v/>
          </cell>
          <cell r="HG27" t="str">
            <v/>
          </cell>
          <cell r="HH27" t="str">
            <v/>
          </cell>
          <cell r="HI27" t="str">
            <v/>
          </cell>
          <cell r="HJ27" t="str">
            <v/>
          </cell>
          <cell r="HK27" t="str">
            <v/>
          </cell>
          <cell r="HL27" t="str">
            <v/>
          </cell>
          <cell r="HM27" t="str">
            <v/>
          </cell>
          <cell r="HN27" t="str">
            <v/>
          </cell>
          <cell r="HO27" t="str">
            <v/>
          </cell>
          <cell r="HP27" t="str">
            <v/>
          </cell>
          <cell r="HQ27" t="str">
            <v/>
          </cell>
          <cell r="HR27" t="str">
            <v/>
          </cell>
          <cell r="HS27" t="str">
            <v/>
          </cell>
          <cell r="HT27" t="str">
            <v/>
          </cell>
          <cell r="HU27" t="str">
            <v/>
          </cell>
          <cell r="HV27" t="str">
            <v>Oui</v>
          </cell>
          <cell r="HW27" t="str">
            <v>Sud</v>
          </cell>
          <cell r="HX27" t="str">
            <v>Les Cayes</v>
          </cell>
          <cell r="HY27" t="str">
            <v>Oui</v>
          </cell>
          <cell r="HZ27" t="str">
            <v>Oui</v>
          </cell>
          <cell r="IA27" t="str">
            <v>Oui</v>
          </cell>
          <cell r="IB27" t="str">
            <v>1606348057711.jpg</v>
          </cell>
          <cell r="IC27" t="str">
            <v>Savon lessive Brosse à dent Dentifrice Papier toilette Serviettes hygiéniques Savon pour se laver</v>
          </cell>
          <cell r="ID27">
            <v>1</v>
          </cell>
          <cell r="IE27">
            <v>1</v>
          </cell>
          <cell r="IF27">
            <v>1</v>
          </cell>
          <cell r="IG27">
            <v>1</v>
          </cell>
          <cell r="IH27">
            <v>1</v>
          </cell>
          <cell r="II27">
            <v>0</v>
          </cell>
          <cell r="IJ27">
            <v>0</v>
          </cell>
          <cell r="IK27">
            <v>1</v>
          </cell>
          <cell r="IL27">
            <v>0</v>
          </cell>
          <cell r="IM27" t="str">
            <v>Oui</v>
          </cell>
          <cell r="IN27" t="str">
            <v>15.0</v>
          </cell>
          <cell r="IO27" t="str">
            <v/>
          </cell>
          <cell r="IP27" t="str">
            <v/>
          </cell>
          <cell r="IQ27">
            <v>15</v>
          </cell>
          <cell r="IR27" t="str">
            <v>Non</v>
          </cell>
          <cell r="IS27" t="str">
            <v>Oui</v>
          </cell>
          <cell r="IT27" t="str">
            <v>25.0</v>
          </cell>
          <cell r="IU27" t="str">
            <v/>
          </cell>
          <cell r="IV27" t="str">
            <v/>
          </cell>
          <cell r="IW27">
            <v>25</v>
          </cell>
          <cell r="IX27" t="str">
            <v>Non</v>
          </cell>
          <cell r="IY27" t="str">
            <v>Non</v>
          </cell>
          <cell r="IZ27" t="str">
            <v/>
          </cell>
          <cell r="JA27" t="str">
            <v>150</v>
          </cell>
          <cell r="JB27" t="str">
            <v>100.0</v>
          </cell>
          <cell r="JC27">
            <v>56.666666666666664</v>
          </cell>
          <cell r="JD27" t="str">
            <v>Non</v>
          </cell>
          <cell r="JE27" t="str">
            <v>Oui</v>
          </cell>
          <cell r="JF27" t="str">
            <v>30.0</v>
          </cell>
          <cell r="JG27" t="str">
            <v/>
          </cell>
          <cell r="JH27" t="str">
            <v/>
          </cell>
          <cell r="JI27">
            <v>30</v>
          </cell>
          <cell r="JJ27" t="str">
            <v>Non</v>
          </cell>
          <cell r="JK27" t="str">
            <v>Oui</v>
          </cell>
          <cell r="JL27" t="str">
            <v>100.0</v>
          </cell>
          <cell r="JM27" t="str">
            <v/>
          </cell>
          <cell r="JN27" t="str">
            <v/>
          </cell>
          <cell r="JO27">
            <v>100</v>
          </cell>
          <cell r="JP27" t="str">
            <v>Non</v>
          </cell>
          <cell r="JQ27" t="str">
            <v/>
          </cell>
          <cell r="JR27" t="str">
            <v/>
          </cell>
          <cell r="JS27" t="str">
            <v/>
          </cell>
          <cell r="JT27" t="str">
            <v/>
          </cell>
          <cell r="JU27" t="str">
            <v/>
          </cell>
          <cell r="JV27" t="str">
            <v/>
          </cell>
          <cell r="JW27" t="str">
            <v/>
          </cell>
          <cell r="JX27" t="str">
            <v/>
          </cell>
          <cell r="JZ27" t="str">
            <v/>
          </cell>
          <cell r="KA27" t="str">
            <v/>
          </cell>
          <cell r="KC27" t="str">
            <v/>
          </cell>
          <cell r="KD27" t="str">
            <v/>
          </cell>
          <cell r="KE27" t="str">
            <v/>
          </cell>
          <cell r="KF27" t="str">
            <v/>
          </cell>
          <cell r="KG27" t="str">
            <v/>
          </cell>
          <cell r="KH27" t="str">
            <v/>
          </cell>
          <cell r="KI27" t="str">
            <v/>
          </cell>
          <cell r="KJ27" t="str">
            <v/>
          </cell>
          <cell r="KK27" t="str">
            <v/>
          </cell>
          <cell r="KL27" t="str">
            <v/>
          </cell>
          <cell r="KM27" t="str">
            <v/>
          </cell>
          <cell r="KO27" t="str">
            <v/>
          </cell>
          <cell r="KP27" t="str">
            <v>Oui</v>
          </cell>
          <cell r="KQ27" t="str">
            <v>25.0</v>
          </cell>
          <cell r="KR27" t="str">
            <v/>
          </cell>
          <cell r="KS27" t="str">
            <v/>
          </cell>
          <cell r="KT27">
            <v>25</v>
          </cell>
          <cell r="KU27" t="str">
            <v>Non</v>
          </cell>
          <cell r="KV27" t="str">
            <v>Non</v>
          </cell>
          <cell r="KW27" t="str">
            <v/>
          </cell>
          <cell r="KX27" t="str">
            <v/>
          </cell>
          <cell r="KY27" t="str">
            <v/>
          </cell>
          <cell r="KZ27" t="str">
            <v/>
          </cell>
          <cell r="LA27" t="str">
            <v/>
          </cell>
          <cell r="LB27" t="str">
            <v/>
          </cell>
          <cell r="LC27" t="str">
            <v/>
          </cell>
          <cell r="LD27" t="str">
            <v/>
          </cell>
          <cell r="LE27" t="str">
            <v/>
          </cell>
          <cell r="LF27" t="str">
            <v/>
          </cell>
          <cell r="LG27" t="str">
            <v/>
          </cell>
          <cell r="LH27" t="str">
            <v/>
          </cell>
          <cell r="LI27" t="str">
            <v/>
          </cell>
          <cell r="LJ27" t="str">
            <v/>
          </cell>
          <cell r="LK27" t="str">
            <v/>
          </cell>
          <cell r="LL27" t="str">
            <v/>
          </cell>
          <cell r="LM27" t="str">
            <v/>
          </cell>
          <cell r="LN27" t="str">
            <v/>
          </cell>
          <cell r="LO27" t="str">
            <v/>
          </cell>
          <cell r="LP27" t="str">
            <v/>
          </cell>
          <cell r="LQ27" t="str">
            <v/>
          </cell>
          <cell r="LR27" t="str">
            <v/>
          </cell>
          <cell r="LS27" t="str">
            <v/>
          </cell>
          <cell r="LT27" t="str">
            <v/>
          </cell>
          <cell r="LU27" t="str">
            <v/>
          </cell>
          <cell r="LV27" t="str">
            <v/>
          </cell>
          <cell r="LW27" t="str">
            <v/>
          </cell>
          <cell r="LX27" t="str">
            <v/>
          </cell>
          <cell r="LY27" t="str">
            <v>Oui</v>
          </cell>
          <cell r="LZ27" t="str">
            <v>Sud</v>
          </cell>
          <cell r="MA27" t="str">
            <v>Les Cayes</v>
          </cell>
          <cell r="MB27" t="str">
            <v>Oui</v>
          </cell>
          <cell r="MC27" t="str">
            <v>Oui</v>
          </cell>
          <cell r="MD27" t="str">
            <v/>
          </cell>
          <cell r="ME27" t="str">
            <v/>
          </cell>
          <cell r="MF27" t="str">
            <v/>
          </cell>
          <cell r="MG27" t="str">
            <v/>
          </cell>
          <cell r="MH27" t="str">
            <v/>
          </cell>
          <cell r="MI27" t="str">
            <v/>
          </cell>
          <cell r="MJ27" t="str">
            <v/>
          </cell>
          <cell r="MK27">
            <v>140393392</v>
          </cell>
          <cell r="ML27" t="str">
            <v>4a4ee6bf-6767-41f7-9961-a91f448afe67</v>
          </cell>
          <cell r="MM27" t="str">
            <v>2020-11-26T00:59:54</v>
          </cell>
          <cell r="MN27" t="str">
            <v/>
          </cell>
          <cell r="MO27">
            <v>92</v>
          </cell>
        </row>
        <row r="28">
          <cell r="A28" t="str">
            <v>6c9d7e30-fef3-4e55-9000-c60652805d7d</v>
          </cell>
          <cell r="B28" t="str">
            <v>Baradères, Nippes</v>
          </cell>
          <cell r="C28" t="str">
            <v>CRS O86</v>
          </cell>
          <cell r="D28" t="str">
            <v>2020-11-20T09:12:25.081-05:00</v>
          </cell>
          <cell r="E28" t="str">
            <v>2020-11-20T09:48:50.091-05:00</v>
          </cell>
          <cell r="F28" t="str">
            <v>2020-11-20 09:12</v>
          </cell>
          <cell r="G28" t="str">
            <v>2020-11-20 09:48</v>
          </cell>
          <cell r="H28">
            <v>2.5000000001455192E-2</v>
          </cell>
          <cell r="I28">
            <v>12</v>
          </cell>
          <cell r="J28" t="str">
            <v>2020-11-20</v>
          </cell>
          <cell r="K28" t="str">
            <v>icsm_haiti</v>
          </cell>
          <cell r="L28" t="str">
            <v/>
          </cell>
          <cell r="M28" t="str">
            <v/>
          </cell>
          <cell r="N28" t="str">
            <v>2020-11-20</v>
          </cell>
          <cell r="O28" t="str">
            <v>CRS</v>
          </cell>
          <cell r="P28" t="str">
            <v/>
          </cell>
          <cell r="Q28" t="str">
            <v>crs</v>
          </cell>
          <cell r="R28" t="str">
            <v>CRS</v>
          </cell>
          <cell r="S28" t="str">
            <v>CRS</v>
          </cell>
          <cell r="T28" t="str">
            <v>O86</v>
          </cell>
          <cell r="U28" t="str">
            <v/>
          </cell>
          <cell r="V28" t="str">
            <v>Nippes</v>
          </cell>
          <cell r="W28" t="str">
            <v>Baradères</v>
          </cell>
          <cell r="X28" t="str">
            <v>HT1031</v>
          </cell>
          <cell r="Y28" t="str">
            <v>Baradères</v>
          </cell>
          <cell r="Z28" t="str">
            <v>Kaloran</v>
          </cell>
          <cell r="AA28" t="str">
            <v>Autre</v>
          </cell>
          <cell r="AB28" t="str">
            <v>Kaloran</v>
          </cell>
          <cell r="AC28" t="str">
            <v>autre</v>
          </cell>
          <cell r="AD28" t="str">
            <v>Autre</v>
          </cell>
          <cell r="AE28" t="str">
            <v>Marché de Kaloran</v>
          </cell>
          <cell r="AF28" t="str">
            <v>Oui</v>
          </cell>
          <cell r="AG28" t="str">
            <v/>
          </cell>
          <cell r="AH28" t="str">
            <v>Oui</v>
          </cell>
          <cell r="AI28" t="str">
            <v/>
          </cell>
          <cell r="AJ28" t="str">
            <v>Rachelle Jesula</v>
          </cell>
          <cell r="AK28" t="str">
            <v>31429359</v>
          </cell>
          <cell r="AL28" t="str">
            <v>Nourriture Produits d'hygiène, eau ou assainissement</v>
          </cell>
          <cell r="AM28" t="str">
            <v>1</v>
          </cell>
          <cell r="AN28" t="str">
            <v>1</v>
          </cell>
          <cell r="AO28" t="str">
            <v>0</v>
          </cell>
          <cell r="AP28" t="str">
            <v>0</v>
          </cell>
          <cell r="AQ28" t="str">
            <v>0</v>
          </cell>
          <cell r="AR28" t="str">
            <v>nourriture</v>
          </cell>
          <cell r="AS28" t="str">
            <v>Nourriture</v>
          </cell>
          <cell r="AT28" t="str">
            <v>En espèces (Gourde)</v>
          </cell>
          <cell r="AU28" t="str">
            <v>1</v>
          </cell>
          <cell r="AV28" t="str">
            <v>0</v>
          </cell>
          <cell r="AW28" t="str">
            <v>0</v>
          </cell>
          <cell r="AX28" t="str">
            <v>0</v>
          </cell>
          <cell r="AY28" t="str">
            <v>0</v>
          </cell>
          <cell r="AZ28" t="str">
            <v>0</v>
          </cell>
          <cell r="BA28" t="str">
            <v>0</v>
          </cell>
          <cell r="BB28" t="str">
            <v/>
          </cell>
          <cell r="BC28" t="str">
            <v>Non, il n'y a pas eu de variation</v>
          </cell>
          <cell r="BD28" t="str">
            <v>Moins de 30</v>
          </cell>
          <cell r="BE28" t="str">
            <v>Farine de blé (blanche) Riz Maïs Sucre Haricot noir Haricot rouge Huile végétale</v>
          </cell>
          <cell r="BF28">
            <v>1</v>
          </cell>
          <cell r="BG28">
            <v>1</v>
          </cell>
          <cell r="BH28">
            <v>1</v>
          </cell>
          <cell r="BI28">
            <v>1</v>
          </cell>
          <cell r="BJ28">
            <v>1</v>
          </cell>
          <cell r="BK28">
            <v>1</v>
          </cell>
          <cell r="BL28">
            <v>1</v>
          </cell>
          <cell r="BM28">
            <v>0</v>
          </cell>
          <cell r="BN28" t="str">
            <v>Oui</v>
          </cell>
          <cell r="BO28"/>
          <cell r="BP28" t="str">
            <v/>
          </cell>
          <cell r="BQ28" t="str">
            <v/>
          </cell>
          <cell r="BR28" t="str">
            <v/>
          </cell>
          <cell r="BS28" t="str">
            <v/>
          </cell>
          <cell r="BT28" t="str">
            <v/>
          </cell>
          <cell r="BU28" t="str">
            <v/>
          </cell>
          <cell r="BV28"/>
          <cell r="BW28" t="str">
            <v/>
          </cell>
          <cell r="BX28" t="str">
            <v/>
          </cell>
          <cell r="BY28"/>
          <cell r="BZ28" t="str">
            <v>Oui</v>
          </cell>
          <cell r="CA28" t="str">
            <v>Oui</v>
          </cell>
          <cell r="CB28" t="str">
            <v>100.0</v>
          </cell>
          <cell r="CC28">
            <v>100</v>
          </cell>
          <cell r="CD28" t="str">
            <v>Non</v>
          </cell>
          <cell r="CE28" t="str">
            <v/>
          </cell>
          <cell r="CF28" t="str">
            <v/>
          </cell>
          <cell r="CG28" t="str">
            <v/>
          </cell>
          <cell r="CH28" t="str">
            <v/>
          </cell>
          <cell r="CI28" t="str">
            <v>Non</v>
          </cell>
          <cell r="CJ28" t="str">
            <v/>
          </cell>
          <cell r="CK28" t="str">
            <v/>
          </cell>
          <cell r="CL28" t="str">
            <v>Autre</v>
          </cell>
          <cell r="CM28" t="str">
            <v>Marmite</v>
          </cell>
          <cell r="CN28" t="str">
            <v>autre</v>
          </cell>
          <cell r="CO28" t="str">
            <v>Autre</v>
          </cell>
          <cell r="CP28" t="str">
            <v>Marmite</v>
          </cell>
          <cell r="CQ28">
            <v>2.6</v>
          </cell>
          <cell r="CR28" t="str">
            <v>1.0</v>
          </cell>
          <cell r="CS28" t="str">
            <v>250.0</v>
          </cell>
          <cell r="CT28">
            <v>96.153846153846146</v>
          </cell>
          <cell r="CU28" t="str">
            <v>Oui</v>
          </cell>
          <cell r="CV28" t="str">
            <v>Oui</v>
          </cell>
          <cell r="CW28" t="str">
            <v>250.0</v>
          </cell>
          <cell r="CX28" t="str">
            <v>Non</v>
          </cell>
          <cell r="CY28" t="str">
            <v/>
          </cell>
          <cell r="CZ28" t="str">
            <v/>
          </cell>
          <cell r="DA28" t="str">
            <v/>
          </cell>
          <cell r="DB28" t="str">
            <v/>
          </cell>
          <cell r="DC28" t="str">
            <v>Non</v>
          </cell>
          <cell r="DD28" t="str">
            <v/>
          </cell>
          <cell r="DE28" t="str">
            <v/>
          </cell>
          <cell r="DF28" t="str">
            <v>Autre</v>
          </cell>
          <cell r="DG28" t="str">
            <v>Marmite</v>
          </cell>
          <cell r="DH28" t="str">
            <v>autre</v>
          </cell>
          <cell r="DI28" t="str">
            <v>Autre</v>
          </cell>
          <cell r="DJ28" t="str">
            <v>Marmite</v>
          </cell>
          <cell r="DK28"/>
          <cell r="DL28" t="str">
            <v>1.0</v>
          </cell>
          <cell r="DM28" t="str">
            <v>200.0</v>
          </cell>
          <cell r="DN28"/>
          <cell r="DO28" t="str">
            <v>Non</v>
          </cell>
          <cell r="DP28" t="str">
            <v>Oui</v>
          </cell>
          <cell r="DQ28" t="str">
            <v>200.0</v>
          </cell>
          <cell r="DR28" t="str">
            <v>Non</v>
          </cell>
          <cell r="DS28" t="str">
            <v/>
          </cell>
          <cell r="DT28" t="str">
            <v/>
          </cell>
          <cell r="DU28" t="str">
            <v/>
          </cell>
          <cell r="DV28" t="str">
            <v/>
          </cell>
          <cell r="DW28" t="str">
            <v>Non</v>
          </cell>
          <cell r="DX28" t="str">
            <v/>
          </cell>
          <cell r="DY28" t="str">
            <v/>
          </cell>
          <cell r="DZ28" t="str">
            <v>Autre</v>
          </cell>
          <cell r="EA28" t="str">
            <v>Marmite</v>
          </cell>
          <cell r="EB28" t="str">
            <v>autre</v>
          </cell>
          <cell r="EC28" t="str">
            <v>Autre</v>
          </cell>
          <cell r="ED28" t="str">
            <v>Marmite</v>
          </cell>
          <cell r="EE28"/>
          <cell r="EF28" t="str">
            <v>1.0</v>
          </cell>
          <cell r="EG28" t="str">
            <v>200.0</v>
          </cell>
          <cell r="EH28"/>
          <cell r="EI28" t="str">
            <v>Non</v>
          </cell>
          <cell r="EJ28" t="str">
            <v>Oui</v>
          </cell>
          <cell r="EK28" t="str">
            <v>200.0</v>
          </cell>
          <cell r="EL28" t="str">
            <v>Non</v>
          </cell>
          <cell r="EM28" t="str">
            <v/>
          </cell>
          <cell r="EN28" t="str">
            <v/>
          </cell>
          <cell r="EO28" t="str">
            <v/>
          </cell>
          <cell r="EP28" t="str">
            <v/>
          </cell>
          <cell r="EQ28" t="str">
            <v>Oui</v>
          </cell>
          <cell r="ER28" t="str">
            <v>60.0</v>
          </cell>
          <cell r="ES28" t="str">
            <v/>
          </cell>
          <cell r="ET28" t="str">
            <v/>
          </cell>
          <cell r="EU28" t="str">
            <v/>
          </cell>
          <cell r="EV28" t="str">
            <v/>
          </cell>
          <cell r="EW28" t="str">
            <v/>
          </cell>
          <cell r="EX28" t="str">
            <v/>
          </cell>
          <cell r="EY28"/>
          <cell r="EZ28" t="str">
            <v/>
          </cell>
          <cell r="FA28" t="str">
            <v/>
          </cell>
          <cell r="FB28">
            <v>60</v>
          </cell>
          <cell r="FC28" t="str">
            <v>Non</v>
          </cell>
          <cell r="FD28" t="str">
            <v>Oui</v>
          </cell>
          <cell r="FE28" t="str">
            <v>600.0</v>
          </cell>
          <cell r="FF28"/>
          <cell r="FG28" t="str">
            <v>Non</v>
          </cell>
          <cell r="FH28" t="str">
            <v/>
          </cell>
          <cell r="FI28" t="str">
            <v/>
          </cell>
          <cell r="FJ28" t="str">
            <v/>
          </cell>
          <cell r="FK28" t="str">
            <v/>
          </cell>
          <cell r="FL28" t="str">
            <v>Non</v>
          </cell>
          <cell r="FM28" t="str">
            <v/>
          </cell>
          <cell r="FN28" t="str">
            <v/>
          </cell>
          <cell r="FO28" t="str">
            <v>Autre</v>
          </cell>
          <cell r="FP28" t="str">
            <v>Marmite</v>
          </cell>
          <cell r="FQ28" t="str">
            <v>autre</v>
          </cell>
          <cell r="FR28" t="str">
            <v>Autre</v>
          </cell>
          <cell r="FS28" t="str">
            <v>Marmite</v>
          </cell>
          <cell r="FT28"/>
          <cell r="FU28" t="str">
            <v>1.0</v>
          </cell>
          <cell r="FV28" t="str">
            <v>600.0</v>
          </cell>
          <cell r="FW28"/>
          <cell r="FX28" t="str">
            <v>Non</v>
          </cell>
          <cell r="FY28" t="str">
            <v>Non</v>
          </cell>
          <cell r="FZ28" t="str">
            <v/>
          </cell>
          <cell r="GA28"/>
          <cell r="GB28" t="str">
            <v/>
          </cell>
          <cell r="GC28" t="str">
            <v/>
          </cell>
          <cell r="GD28" t="str">
            <v/>
          </cell>
          <cell r="GE28" t="str">
            <v/>
          </cell>
          <cell r="GF28" t="str">
            <v/>
          </cell>
          <cell r="GG28" t="str">
            <v>Oui</v>
          </cell>
          <cell r="GH28"/>
          <cell r="GI28" t="str">
            <v/>
          </cell>
          <cell r="GJ28" t="str">
            <v/>
          </cell>
          <cell r="GK28" t="str">
            <v/>
          </cell>
          <cell r="GL28" t="str">
            <v/>
          </cell>
          <cell r="GM28" t="str">
            <v/>
          </cell>
          <cell r="GN28" t="str">
            <v/>
          </cell>
          <cell r="GO28" t="str">
            <v/>
          </cell>
          <cell r="GP28" t="str">
            <v/>
          </cell>
          <cell r="GQ28"/>
          <cell r="GR28" t="str">
            <v>Oui</v>
          </cell>
          <cell r="GS28" t="str">
            <v>Oui</v>
          </cell>
          <cell r="GT28" t="str">
            <v>Changement du taux de change de la Gourde</v>
          </cell>
          <cell r="GU28" t="str">
            <v>1</v>
          </cell>
          <cell r="GV28" t="str">
            <v>0</v>
          </cell>
          <cell r="GW28" t="str">
            <v>0</v>
          </cell>
          <cell r="GX28" t="str">
            <v>0</v>
          </cell>
          <cell r="GY28" t="str">
            <v>0</v>
          </cell>
          <cell r="GZ28" t="str">
            <v>0</v>
          </cell>
          <cell r="HA28" t="str">
            <v>0</v>
          </cell>
          <cell r="HB28" t="str">
            <v>0</v>
          </cell>
          <cell r="HC28" t="str">
            <v>0</v>
          </cell>
          <cell r="HD28" t="str">
            <v>0</v>
          </cell>
          <cell r="HE28" t="str">
            <v>0</v>
          </cell>
          <cell r="HF28" t="str">
            <v>0</v>
          </cell>
          <cell r="HG28" t="str">
            <v>0</v>
          </cell>
          <cell r="HH28" t="str">
            <v>0</v>
          </cell>
          <cell r="HI28" t="str">
            <v>0</v>
          </cell>
          <cell r="HJ28" t="str">
            <v>0</v>
          </cell>
          <cell r="HK28" t="str">
            <v>0</v>
          </cell>
          <cell r="HL28" t="str">
            <v/>
          </cell>
          <cell r="HM28" t="str">
            <v>Riz Huile végétale Sucre</v>
          </cell>
          <cell r="HN28" t="str">
            <v>0</v>
          </cell>
          <cell r="HO28" t="str">
            <v>1</v>
          </cell>
          <cell r="HP28" t="str">
            <v>0</v>
          </cell>
          <cell r="HQ28" t="str">
            <v>1</v>
          </cell>
          <cell r="HR28" t="str">
            <v>0</v>
          </cell>
          <cell r="HS28" t="str">
            <v>0</v>
          </cell>
          <cell r="HT28" t="str">
            <v>1</v>
          </cell>
          <cell r="HU28" t="str">
            <v>0</v>
          </cell>
          <cell r="HV28" t="str">
            <v>Oui</v>
          </cell>
          <cell r="HW28" t="str">
            <v>Sud</v>
          </cell>
          <cell r="HX28" t="str">
            <v>Cavaillon</v>
          </cell>
          <cell r="HY28" t="str">
            <v>Oui</v>
          </cell>
          <cell r="HZ28" t="str">
            <v>Oui</v>
          </cell>
          <cell r="IA28" t="str">
            <v>Non</v>
          </cell>
          <cell r="IB28" t="str">
            <v>1605883413618.jpg</v>
          </cell>
          <cell r="IC28" t="str">
            <v>Savon lessive Dentifrice Papier toilette Serviettes hygiéniques Savon pour se laver</v>
          </cell>
          <cell r="ID28">
            <v>1</v>
          </cell>
          <cell r="IE28">
            <v>0</v>
          </cell>
          <cell r="IF28">
            <v>1</v>
          </cell>
          <cell r="IG28">
            <v>1</v>
          </cell>
          <cell r="IH28">
            <v>1</v>
          </cell>
          <cell r="II28">
            <v>0</v>
          </cell>
          <cell r="IJ28">
            <v>0</v>
          </cell>
          <cell r="IK28">
            <v>1</v>
          </cell>
          <cell r="IL28">
            <v>0</v>
          </cell>
          <cell r="IM28" t="str">
            <v>Oui</v>
          </cell>
          <cell r="IN28" t="str">
            <v>25.0</v>
          </cell>
          <cell r="IO28" t="str">
            <v/>
          </cell>
          <cell r="IP28" t="str">
            <v/>
          </cell>
          <cell r="IQ28">
            <v>25</v>
          </cell>
          <cell r="IR28" t="str">
            <v>Non</v>
          </cell>
          <cell r="IS28" t="str">
            <v/>
          </cell>
          <cell r="IT28" t="str">
            <v/>
          </cell>
          <cell r="IU28" t="str">
            <v/>
          </cell>
          <cell r="IV28" t="str">
            <v/>
          </cell>
          <cell r="IX28" t="str">
            <v/>
          </cell>
          <cell r="IY28" t="str">
            <v>Oui</v>
          </cell>
          <cell r="IZ28" t="str">
            <v>50.0</v>
          </cell>
          <cell r="JA28" t="str">
            <v/>
          </cell>
          <cell r="JB28" t="str">
            <v/>
          </cell>
          <cell r="JC28">
            <v>50</v>
          </cell>
          <cell r="JD28" t="str">
            <v>Oui</v>
          </cell>
          <cell r="JE28" t="str">
            <v>Oui</v>
          </cell>
          <cell r="JF28" t="str">
            <v>50.0</v>
          </cell>
          <cell r="JG28" t="str">
            <v/>
          </cell>
          <cell r="JH28" t="str">
            <v/>
          </cell>
          <cell r="JI28">
            <v>50</v>
          </cell>
          <cell r="JJ28" t="str">
            <v>Oui</v>
          </cell>
          <cell r="JK28" t="str">
            <v>Oui</v>
          </cell>
          <cell r="JL28" t="str">
            <v>75.0</v>
          </cell>
          <cell r="JM28" t="str">
            <v/>
          </cell>
          <cell r="JN28" t="str">
            <v/>
          </cell>
          <cell r="JO28">
            <v>75</v>
          </cell>
          <cell r="JP28" t="str">
            <v>Oui</v>
          </cell>
          <cell r="JQ28" t="str">
            <v/>
          </cell>
          <cell r="JR28" t="str">
            <v/>
          </cell>
          <cell r="JS28" t="str">
            <v/>
          </cell>
          <cell r="JT28" t="str">
            <v/>
          </cell>
          <cell r="JU28" t="str">
            <v/>
          </cell>
          <cell r="JV28" t="str">
            <v/>
          </cell>
          <cell r="JW28" t="str">
            <v/>
          </cell>
          <cell r="JX28" t="str">
            <v/>
          </cell>
          <cell r="JZ28" t="str">
            <v/>
          </cell>
          <cell r="KA28" t="str">
            <v/>
          </cell>
          <cell r="KC28" t="str">
            <v/>
          </cell>
          <cell r="KD28" t="str">
            <v/>
          </cell>
          <cell r="KE28" t="str">
            <v/>
          </cell>
          <cell r="KF28" t="str">
            <v/>
          </cell>
          <cell r="KG28" t="str">
            <v/>
          </cell>
          <cell r="KH28" t="str">
            <v/>
          </cell>
          <cell r="KI28" t="str">
            <v/>
          </cell>
          <cell r="KJ28" t="str">
            <v/>
          </cell>
          <cell r="KK28" t="str">
            <v/>
          </cell>
          <cell r="KL28" t="str">
            <v/>
          </cell>
          <cell r="KM28" t="str">
            <v/>
          </cell>
          <cell r="KO28" t="str">
            <v/>
          </cell>
          <cell r="KP28" t="str">
            <v>Oui</v>
          </cell>
          <cell r="KQ28" t="str">
            <v>25.0</v>
          </cell>
          <cell r="KR28" t="str">
            <v/>
          </cell>
          <cell r="KS28" t="str">
            <v/>
          </cell>
          <cell r="KT28">
            <v>25</v>
          </cell>
          <cell r="KU28" t="str">
            <v>Oui</v>
          </cell>
          <cell r="KV28" t="str">
            <v>Non</v>
          </cell>
          <cell r="KW28" t="str">
            <v/>
          </cell>
          <cell r="KX28" t="str">
            <v/>
          </cell>
          <cell r="KY28" t="str">
            <v/>
          </cell>
          <cell r="KZ28" t="str">
            <v/>
          </cell>
          <cell r="LA28" t="str">
            <v/>
          </cell>
          <cell r="LB28" t="str">
            <v/>
          </cell>
          <cell r="LC28" t="str">
            <v/>
          </cell>
          <cell r="LD28" t="str">
            <v/>
          </cell>
          <cell r="LE28" t="str">
            <v/>
          </cell>
          <cell r="LF28" t="str">
            <v/>
          </cell>
          <cell r="LG28" t="str">
            <v/>
          </cell>
          <cell r="LH28" t="str">
            <v/>
          </cell>
          <cell r="LI28" t="str">
            <v/>
          </cell>
          <cell r="LJ28" t="str">
            <v/>
          </cell>
          <cell r="LK28" t="str">
            <v/>
          </cell>
          <cell r="LL28" t="str">
            <v/>
          </cell>
          <cell r="LM28" t="str">
            <v/>
          </cell>
          <cell r="LN28" t="str">
            <v/>
          </cell>
          <cell r="LO28" t="str">
            <v/>
          </cell>
          <cell r="LP28" t="str">
            <v/>
          </cell>
          <cell r="LQ28" t="str">
            <v/>
          </cell>
          <cell r="LR28" t="str">
            <v/>
          </cell>
          <cell r="LS28" t="str">
            <v/>
          </cell>
          <cell r="LT28" t="str">
            <v/>
          </cell>
          <cell r="LU28" t="str">
            <v/>
          </cell>
          <cell r="LV28" t="str">
            <v/>
          </cell>
          <cell r="LW28" t="str">
            <v/>
          </cell>
          <cell r="LX28" t="str">
            <v/>
          </cell>
          <cell r="LY28" t="str">
            <v>Oui</v>
          </cell>
          <cell r="LZ28" t="str">
            <v>Sud</v>
          </cell>
          <cell r="MA28" t="str">
            <v>Les Cayes</v>
          </cell>
          <cell r="MB28" t="str">
            <v>Oui</v>
          </cell>
          <cell r="MC28" t="str">
            <v>Oui</v>
          </cell>
          <cell r="MD28" t="str">
            <v>18.47012601 -73.66362686 -9.270355224609375 4.288</v>
          </cell>
          <cell r="ME28" t="str">
            <v>18.47012601</v>
          </cell>
          <cell r="MF28" t="str">
            <v>-73.66362686</v>
          </cell>
          <cell r="MG28" t="str">
            <v>-9.270355224609375</v>
          </cell>
          <cell r="MH28" t="str">
            <v>4.288</v>
          </cell>
          <cell r="MI28" t="str">
            <v>Il y a que des dentifrices a 130g</v>
          </cell>
          <cell r="MJ28" t="str">
            <v/>
          </cell>
          <cell r="MK28">
            <v>139064314</v>
          </cell>
          <cell r="ML28" t="str">
            <v>6c9d7e30-fef3-4e55-9000-c60652805d7d</v>
          </cell>
          <cell r="MM28" t="str">
            <v>2020-11-20T19:42:48</v>
          </cell>
          <cell r="MN28" t="str">
            <v/>
          </cell>
          <cell r="MO28">
            <v>1</v>
          </cell>
        </row>
        <row r="29">
          <cell r="A29" t="str">
            <v>d0a8e684-1894-4207-a77c-eb4ed9af307d</v>
          </cell>
          <cell r="B29" t="str">
            <v>Port-de-Paix, Nord-Ouest</v>
          </cell>
          <cell r="C29" t="str">
            <v>ACF Code enquêteur 5</v>
          </cell>
          <cell r="D29" t="str">
            <v>2020-11-25T13:26:29.248-05</v>
          </cell>
          <cell r="E29" t="str">
            <v>2020-11-25T13:40:32.593-05</v>
          </cell>
          <cell r="F29" t="str">
            <v>2020-11-25 13:26</v>
          </cell>
          <cell r="G29" t="str">
            <v>2020-11-25 13:40</v>
          </cell>
          <cell r="H29">
            <v>9.7222222248092294E-3</v>
          </cell>
          <cell r="I29">
            <v>6</v>
          </cell>
          <cell r="J29" t="str">
            <v>2020-11-25</v>
          </cell>
          <cell r="K29" t="str">
            <v>icsm_haiti</v>
          </cell>
          <cell r="L29" t="str">
            <v/>
          </cell>
          <cell r="M29" t="str">
            <v/>
          </cell>
          <cell r="N29" t="str">
            <v>2020-11-25</v>
          </cell>
          <cell r="O29" t="str">
            <v>ACF</v>
          </cell>
          <cell r="P29" t="str">
            <v/>
          </cell>
          <cell r="Q29" t="str">
            <v>acf</v>
          </cell>
          <cell r="R29" t="str">
            <v>ACF</v>
          </cell>
          <cell r="S29" t="str">
            <v>ACF</v>
          </cell>
          <cell r="T29" t="str">
            <v>Code enquêteur 5</v>
          </cell>
          <cell r="U29" t="str">
            <v/>
          </cell>
          <cell r="V29" t="str">
            <v>Nord-Ouest</v>
          </cell>
          <cell r="W29" t="str">
            <v>Port-de-Paix</v>
          </cell>
          <cell r="X29" t="str">
            <v>HT0911</v>
          </cell>
          <cell r="Y29" t="str">
            <v>Port-de-Paix</v>
          </cell>
          <cell r="Z29" t="str">
            <v>Port-de-Paix</v>
          </cell>
          <cell r="AA29" t="str">
            <v>Autre</v>
          </cell>
          <cell r="AB29" t="str">
            <v>Bord de mer</v>
          </cell>
          <cell r="AC29" t="str">
            <v>autre</v>
          </cell>
          <cell r="AD29" t="str">
            <v>Autre</v>
          </cell>
          <cell r="AE29" t="str">
            <v>Bord de mer</v>
          </cell>
          <cell r="AF29" t="str">
            <v>Oui</v>
          </cell>
          <cell r="AG29" t="str">
            <v/>
          </cell>
          <cell r="AH29" t="str">
            <v>Oui</v>
          </cell>
          <cell r="AI29" t="str">
            <v/>
          </cell>
          <cell r="AJ29" t="str">
            <v>La foi en christ</v>
          </cell>
          <cell r="AK29"/>
          <cell r="AL29" t="str">
            <v>Produits d'hygiène, eau ou assainissement</v>
          </cell>
          <cell r="AM29" t="str">
            <v>0</v>
          </cell>
          <cell r="AN29" t="str">
            <v>1</v>
          </cell>
          <cell r="AO29" t="str">
            <v>0</v>
          </cell>
          <cell r="AP29" t="str">
            <v>0</v>
          </cell>
          <cell r="AQ29" t="str">
            <v>0</v>
          </cell>
          <cell r="AR29" t="str">
            <v>wash</v>
          </cell>
          <cell r="AS29" t="str">
            <v>Produits d'hygiène, eau ou assainissement</v>
          </cell>
          <cell r="AT29" t="str">
            <v>En espèces (Gourde)</v>
          </cell>
          <cell r="AU29" t="str">
            <v>1</v>
          </cell>
          <cell r="AV29" t="str">
            <v>0</v>
          </cell>
          <cell r="AW29" t="str">
            <v>0</v>
          </cell>
          <cell r="AX29" t="str">
            <v>0</v>
          </cell>
          <cell r="AY29" t="str">
            <v>0</v>
          </cell>
          <cell r="AZ29" t="str">
            <v>0</v>
          </cell>
          <cell r="BA29" t="str">
            <v>0</v>
          </cell>
          <cell r="BB29" t="str">
            <v/>
          </cell>
          <cell r="BC29" t="str">
            <v>Je ne sais pas / Je ne souhaite pas répondre</v>
          </cell>
          <cell r="BD29" t="str">
            <v>Moins de 30</v>
          </cell>
          <cell r="BE29" t="str">
            <v/>
          </cell>
          <cell r="BF29" t="str">
            <v/>
          </cell>
          <cell r="BG29" t="str">
            <v/>
          </cell>
          <cell r="BH29" t="str">
            <v/>
          </cell>
          <cell r="BI29" t="str">
            <v/>
          </cell>
          <cell r="BJ29" t="str">
            <v/>
          </cell>
          <cell r="BK29" t="str">
            <v/>
          </cell>
          <cell r="BL29" t="str">
            <v/>
          </cell>
          <cell r="BM29" t="str">
            <v/>
          </cell>
          <cell r="BN29" t="str">
            <v/>
          </cell>
          <cell r="BO29"/>
          <cell r="BP29" t="str">
            <v/>
          </cell>
          <cell r="BQ29" t="str">
            <v/>
          </cell>
          <cell r="BR29" t="str">
            <v/>
          </cell>
          <cell r="BS29" t="str">
            <v/>
          </cell>
          <cell r="BT29" t="str">
            <v/>
          </cell>
          <cell r="BU29" t="str">
            <v/>
          </cell>
          <cell r="BV29"/>
          <cell r="BW29" t="str">
            <v/>
          </cell>
          <cell r="BX29" t="str">
            <v/>
          </cell>
          <cell r="BY29"/>
          <cell r="BZ29" t="str">
            <v/>
          </cell>
          <cell r="CA29" t="str">
            <v/>
          </cell>
          <cell r="CB29" t="str">
            <v/>
          </cell>
          <cell r="CC29"/>
          <cell r="CD29" t="str">
            <v/>
          </cell>
          <cell r="CE29" t="str">
            <v/>
          </cell>
          <cell r="CF29" t="str">
            <v/>
          </cell>
          <cell r="CG29" t="str">
            <v/>
          </cell>
          <cell r="CH29" t="str">
            <v/>
          </cell>
          <cell r="CI29" t="str">
            <v/>
          </cell>
          <cell r="CJ29" t="str">
            <v/>
          </cell>
          <cell r="CK29" t="str">
            <v/>
          </cell>
          <cell r="CL29" t="str">
            <v/>
          </cell>
          <cell r="CM29" t="str">
            <v/>
          </cell>
          <cell r="CN29" t="str">
            <v/>
          </cell>
          <cell r="CO29" t="str">
            <v/>
          </cell>
          <cell r="CP29" t="str">
            <v/>
          </cell>
          <cell r="CQ29"/>
          <cell r="CR29" t="str">
            <v/>
          </cell>
          <cell r="CS29" t="str">
            <v/>
          </cell>
          <cell r="CT29"/>
          <cell r="CU29" t="str">
            <v/>
          </cell>
          <cell r="CV29" t="str">
            <v/>
          </cell>
          <cell r="CW29" t="str">
            <v/>
          </cell>
          <cell r="CX29" t="str">
            <v/>
          </cell>
          <cell r="CY29" t="str">
            <v/>
          </cell>
          <cell r="CZ29" t="str">
            <v/>
          </cell>
          <cell r="DA29" t="str">
            <v/>
          </cell>
          <cell r="DB29" t="str">
            <v/>
          </cell>
          <cell r="DC29" t="str">
            <v/>
          </cell>
          <cell r="DD29" t="str">
            <v/>
          </cell>
          <cell r="DE29" t="str">
            <v/>
          </cell>
          <cell r="DF29" t="str">
            <v/>
          </cell>
          <cell r="DG29" t="str">
            <v/>
          </cell>
          <cell r="DH29" t="str">
            <v/>
          </cell>
          <cell r="DI29" t="str">
            <v/>
          </cell>
          <cell r="DJ29" t="str">
            <v/>
          </cell>
          <cell r="DK29"/>
          <cell r="DL29" t="str">
            <v/>
          </cell>
          <cell r="DM29" t="str">
            <v/>
          </cell>
          <cell r="DN29"/>
          <cell r="DO29" t="str">
            <v/>
          </cell>
          <cell r="DP29" t="str">
            <v/>
          </cell>
          <cell r="DQ29" t="str">
            <v/>
          </cell>
          <cell r="DR29" t="str">
            <v/>
          </cell>
          <cell r="DS29" t="str">
            <v/>
          </cell>
          <cell r="DT29" t="str">
            <v/>
          </cell>
          <cell r="DU29" t="str">
            <v/>
          </cell>
          <cell r="DV29" t="str">
            <v/>
          </cell>
          <cell r="DW29" t="str">
            <v/>
          </cell>
          <cell r="DX29" t="str">
            <v/>
          </cell>
          <cell r="DY29" t="str">
            <v/>
          </cell>
          <cell r="DZ29" t="str">
            <v/>
          </cell>
          <cell r="EA29" t="str">
            <v/>
          </cell>
          <cell r="EB29" t="str">
            <v/>
          </cell>
          <cell r="EC29" t="str">
            <v/>
          </cell>
          <cell r="ED29" t="str">
            <v/>
          </cell>
          <cell r="EE29"/>
          <cell r="EF29" t="str">
            <v/>
          </cell>
          <cell r="EG29" t="str">
            <v/>
          </cell>
          <cell r="EH29"/>
          <cell r="EI29" t="str">
            <v/>
          </cell>
          <cell r="EJ29" t="str">
            <v/>
          </cell>
          <cell r="EK29" t="str">
            <v/>
          </cell>
          <cell r="EL29" t="str">
            <v/>
          </cell>
          <cell r="EM29" t="str">
            <v/>
          </cell>
          <cell r="EN29" t="str">
            <v/>
          </cell>
          <cell r="EO29" t="str">
            <v/>
          </cell>
          <cell r="EP29" t="str">
            <v/>
          </cell>
          <cell r="EQ29" t="str">
            <v/>
          </cell>
          <cell r="ER29" t="str">
            <v/>
          </cell>
          <cell r="ES29" t="str">
            <v/>
          </cell>
          <cell r="ET29" t="str">
            <v/>
          </cell>
          <cell r="EU29" t="str">
            <v/>
          </cell>
          <cell r="EV29" t="str">
            <v/>
          </cell>
          <cell r="EW29" t="str">
            <v/>
          </cell>
          <cell r="EX29" t="str">
            <v/>
          </cell>
          <cell r="EY29"/>
          <cell r="EZ29" t="str">
            <v/>
          </cell>
          <cell r="FA29" t="str">
            <v/>
          </cell>
          <cell r="FB29"/>
          <cell r="FC29" t="str">
            <v/>
          </cell>
          <cell r="FD29" t="str">
            <v/>
          </cell>
          <cell r="FE29" t="str">
            <v/>
          </cell>
          <cell r="FF29"/>
          <cell r="FG29" t="str">
            <v/>
          </cell>
          <cell r="FH29" t="str">
            <v/>
          </cell>
          <cell r="FI29" t="str">
            <v/>
          </cell>
          <cell r="FJ29" t="str">
            <v/>
          </cell>
          <cell r="FK29" t="str">
            <v/>
          </cell>
          <cell r="FL29" t="str">
            <v/>
          </cell>
          <cell r="FM29" t="str">
            <v/>
          </cell>
          <cell r="FN29" t="str">
            <v/>
          </cell>
          <cell r="FO29" t="str">
            <v/>
          </cell>
          <cell r="FP29" t="str">
            <v/>
          </cell>
          <cell r="FQ29" t="str">
            <v/>
          </cell>
          <cell r="FR29" t="str">
            <v/>
          </cell>
          <cell r="FS29" t="str">
            <v/>
          </cell>
          <cell r="FT29"/>
          <cell r="FU29" t="str">
            <v/>
          </cell>
          <cell r="FV29" t="str">
            <v/>
          </cell>
          <cell r="FW29"/>
          <cell r="FX29" t="str">
            <v/>
          </cell>
          <cell r="FY29" t="str">
            <v/>
          </cell>
          <cell r="FZ29" t="str">
            <v/>
          </cell>
          <cell r="GA29"/>
          <cell r="GB29" t="str">
            <v/>
          </cell>
          <cell r="GC29" t="str">
            <v/>
          </cell>
          <cell r="GD29" t="str">
            <v/>
          </cell>
          <cell r="GE29" t="str">
            <v/>
          </cell>
          <cell r="GF29" t="str">
            <v/>
          </cell>
          <cell r="GG29" t="str">
            <v/>
          </cell>
          <cell r="GH29" t="str">
            <v/>
          </cell>
          <cell r="GI29" t="str">
            <v/>
          </cell>
          <cell r="GJ29" t="str">
            <v/>
          </cell>
          <cell r="GK29" t="str">
            <v/>
          </cell>
          <cell r="GL29" t="str">
            <v/>
          </cell>
          <cell r="GM29" t="str">
            <v/>
          </cell>
          <cell r="GN29" t="str">
            <v/>
          </cell>
          <cell r="GO29" t="str">
            <v/>
          </cell>
          <cell r="GP29" t="str">
            <v/>
          </cell>
          <cell r="GQ29"/>
          <cell r="GR29" t="str">
            <v/>
          </cell>
          <cell r="GS29" t="str">
            <v/>
          </cell>
          <cell r="GT29" t="str">
            <v/>
          </cell>
          <cell r="GU29" t="str">
            <v/>
          </cell>
          <cell r="GV29" t="str">
            <v/>
          </cell>
          <cell r="GW29" t="str">
            <v/>
          </cell>
          <cell r="GX29" t="str">
            <v/>
          </cell>
          <cell r="GY29" t="str">
            <v/>
          </cell>
          <cell r="GZ29" t="str">
            <v/>
          </cell>
          <cell r="HA29" t="str">
            <v/>
          </cell>
          <cell r="HB29" t="str">
            <v/>
          </cell>
          <cell r="HC29" t="str">
            <v/>
          </cell>
          <cell r="HD29" t="str">
            <v/>
          </cell>
          <cell r="HE29" t="str">
            <v/>
          </cell>
          <cell r="HF29" t="str">
            <v/>
          </cell>
          <cell r="HG29" t="str">
            <v/>
          </cell>
          <cell r="HH29" t="str">
            <v/>
          </cell>
          <cell r="HI29" t="str">
            <v/>
          </cell>
          <cell r="HJ29" t="str">
            <v/>
          </cell>
          <cell r="HK29" t="str">
            <v/>
          </cell>
          <cell r="HL29" t="str">
            <v/>
          </cell>
          <cell r="HM29" t="str">
            <v/>
          </cell>
          <cell r="HN29" t="str">
            <v/>
          </cell>
          <cell r="HO29" t="str">
            <v/>
          </cell>
          <cell r="HP29" t="str">
            <v/>
          </cell>
          <cell r="HQ29" t="str">
            <v/>
          </cell>
          <cell r="HR29" t="str">
            <v/>
          </cell>
          <cell r="HS29" t="str">
            <v/>
          </cell>
          <cell r="HT29" t="str">
            <v/>
          </cell>
          <cell r="HU29" t="str">
            <v/>
          </cell>
          <cell r="HV29" t="str">
            <v/>
          </cell>
          <cell r="HW29" t="str">
            <v/>
          </cell>
          <cell r="HX29" t="str">
            <v/>
          </cell>
          <cell r="HY29" t="str">
            <v/>
          </cell>
          <cell r="HZ29" t="str">
            <v/>
          </cell>
          <cell r="IA29" t="str">
            <v/>
          </cell>
          <cell r="IB29" t="str">
            <v/>
          </cell>
          <cell r="IC29" t="str">
            <v>Brosse à dent Dentifrice Papier toilette Serviettes hygiéniques Chlore liquide (nettoyage) Savon pour se laver</v>
          </cell>
          <cell r="ID29">
            <v>0</v>
          </cell>
          <cell r="IE29">
            <v>1</v>
          </cell>
          <cell r="IF29">
            <v>1</v>
          </cell>
          <cell r="IG29">
            <v>1</v>
          </cell>
          <cell r="IH29">
            <v>1</v>
          </cell>
          <cell r="II29">
            <v>0</v>
          </cell>
          <cell r="IJ29">
            <v>1</v>
          </cell>
          <cell r="IK29">
            <v>1</v>
          </cell>
          <cell r="IL29">
            <v>0</v>
          </cell>
          <cell r="IM29" t="str">
            <v/>
          </cell>
          <cell r="IN29" t="str">
            <v/>
          </cell>
          <cell r="IO29" t="str">
            <v/>
          </cell>
          <cell r="IP29" t="str">
            <v/>
          </cell>
          <cell r="IQ29"/>
          <cell r="IR29" t="str">
            <v/>
          </cell>
          <cell r="IS29" t="str">
            <v>Non</v>
          </cell>
          <cell r="IT29" t="str">
            <v/>
          </cell>
          <cell r="IU29"/>
          <cell r="IV29"/>
          <cell r="IX29" t="str">
            <v>Oui</v>
          </cell>
          <cell r="IY29" t="str">
            <v>Oui</v>
          </cell>
          <cell r="IZ29" t="str">
            <v>250.0</v>
          </cell>
          <cell r="JA29" t="str">
            <v/>
          </cell>
          <cell r="JB29" t="str">
            <v/>
          </cell>
          <cell r="JC29">
            <v>250</v>
          </cell>
          <cell r="JD29" t="str">
            <v>Oui</v>
          </cell>
          <cell r="JE29" t="str">
            <v>Oui</v>
          </cell>
          <cell r="JF29">
            <v>35</v>
          </cell>
          <cell r="JG29" t="str">
            <v/>
          </cell>
          <cell r="JH29" t="str">
            <v/>
          </cell>
          <cell r="JI29">
            <v>35</v>
          </cell>
          <cell r="JJ29" t="str">
            <v>Oui</v>
          </cell>
          <cell r="JK29" t="str">
            <v>Oui</v>
          </cell>
          <cell r="JL29" t="str">
            <v>75.0</v>
          </cell>
          <cell r="JM29" t="str">
            <v/>
          </cell>
          <cell r="JN29" t="str">
            <v/>
          </cell>
          <cell r="JO29">
            <v>75</v>
          </cell>
          <cell r="JP29" t="str">
            <v>Oui</v>
          </cell>
          <cell r="JQ29" t="str">
            <v/>
          </cell>
          <cell r="JR29" t="str">
            <v/>
          </cell>
          <cell r="JS29" t="str">
            <v/>
          </cell>
          <cell r="JT29" t="str">
            <v/>
          </cell>
          <cell r="JU29" t="str">
            <v/>
          </cell>
          <cell r="JV29" t="str">
            <v/>
          </cell>
          <cell r="JW29" t="str">
            <v/>
          </cell>
          <cell r="JX29" t="str">
            <v/>
          </cell>
          <cell r="JZ29" t="str">
            <v/>
          </cell>
          <cell r="KA29" t="str">
            <v/>
          </cell>
          <cell r="KC29" t="str">
            <v/>
          </cell>
          <cell r="KD29" t="str">
            <v>Oui</v>
          </cell>
          <cell r="KE29" t="str">
            <v>150.0</v>
          </cell>
          <cell r="KF29" t="str">
            <v/>
          </cell>
          <cell r="KG29" t="str">
            <v/>
          </cell>
          <cell r="KH29" t="str">
            <v/>
          </cell>
          <cell r="KI29" t="str">
            <v/>
          </cell>
          <cell r="KJ29" t="str">
            <v/>
          </cell>
          <cell r="KK29" t="str">
            <v/>
          </cell>
          <cell r="KL29" t="str">
            <v/>
          </cell>
          <cell r="KM29" t="str">
            <v/>
          </cell>
          <cell r="KN29">
            <v>150</v>
          </cell>
          <cell r="KO29" t="str">
            <v>Oui</v>
          </cell>
          <cell r="KP29" t="str">
            <v>Oui</v>
          </cell>
          <cell r="KQ29" t="str">
            <v>25.0</v>
          </cell>
          <cell r="KR29" t="str">
            <v/>
          </cell>
          <cell r="KS29" t="str">
            <v/>
          </cell>
          <cell r="KT29">
            <v>25</v>
          </cell>
          <cell r="KU29" t="str">
            <v>Oui</v>
          </cell>
          <cell r="KV29" t="str">
            <v>Non</v>
          </cell>
          <cell r="KW29" t="str">
            <v/>
          </cell>
          <cell r="KX29" t="str">
            <v/>
          </cell>
          <cell r="KY29" t="str">
            <v/>
          </cell>
          <cell r="KZ29" t="str">
            <v/>
          </cell>
          <cell r="LA29" t="str">
            <v/>
          </cell>
          <cell r="LB29" t="str">
            <v/>
          </cell>
          <cell r="LC29" t="str">
            <v/>
          </cell>
          <cell r="LD29" t="str">
            <v/>
          </cell>
          <cell r="LE29" t="str">
            <v/>
          </cell>
          <cell r="LF29" t="str">
            <v/>
          </cell>
          <cell r="LG29" t="str">
            <v/>
          </cell>
          <cell r="LH29" t="str">
            <v/>
          </cell>
          <cell r="LI29" t="str">
            <v/>
          </cell>
          <cell r="LJ29" t="str">
            <v/>
          </cell>
          <cell r="LK29" t="str">
            <v/>
          </cell>
          <cell r="LL29" t="str">
            <v/>
          </cell>
          <cell r="LM29" t="str">
            <v/>
          </cell>
          <cell r="LN29" t="str">
            <v/>
          </cell>
          <cell r="LO29" t="str">
            <v/>
          </cell>
          <cell r="LP29" t="str">
            <v/>
          </cell>
          <cell r="LQ29" t="str">
            <v/>
          </cell>
          <cell r="LR29" t="str">
            <v/>
          </cell>
          <cell r="LS29" t="str">
            <v/>
          </cell>
          <cell r="LT29" t="str">
            <v/>
          </cell>
          <cell r="LU29" t="str">
            <v/>
          </cell>
          <cell r="LV29" t="str">
            <v/>
          </cell>
          <cell r="LW29" t="str">
            <v/>
          </cell>
          <cell r="LX29" t="str">
            <v/>
          </cell>
          <cell r="LY29" t="str">
            <v>Non</v>
          </cell>
          <cell r="LZ29" t="str">
            <v/>
          </cell>
          <cell r="MA29" t="str">
            <v/>
          </cell>
          <cell r="MB29" t="str">
            <v>Non</v>
          </cell>
          <cell r="MC29" t="str">
            <v>Oui</v>
          </cell>
          <cell r="MD29" t="str">
            <v/>
          </cell>
          <cell r="ME29" t="str">
            <v/>
          </cell>
          <cell r="MF29" t="str">
            <v/>
          </cell>
          <cell r="MG29" t="str">
            <v/>
          </cell>
          <cell r="MH29" t="str">
            <v/>
          </cell>
          <cell r="MI29" t="str">
            <v>Pas de commentaire</v>
          </cell>
          <cell r="MJ29" t="str">
            <v/>
          </cell>
          <cell r="MK29">
            <v>141811670</v>
          </cell>
          <cell r="ML29" t="str">
            <v>d0a8e684-1894-4207-a77c-eb4ed9af307d</v>
          </cell>
          <cell r="MM29" t="str">
            <v>2020-12-01T14:58:18</v>
          </cell>
          <cell r="MN29" t="str">
            <v/>
          </cell>
          <cell r="MO29">
            <v>153</v>
          </cell>
        </row>
        <row r="30">
          <cell r="A30" t="str">
            <v>bb6833aa-8b35-4ec7-86a6-5014631235af</v>
          </cell>
          <cell r="B30" t="str">
            <v>Port-à-Piment, Sud</v>
          </cell>
          <cell r="C30" t="str">
            <v>MOJDDE EI3120</v>
          </cell>
          <cell r="D30" t="str">
            <v>2020-11-21T15:00:14.290-05:00</v>
          </cell>
          <cell r="E30" t="str">
            <v>2020-11-21T15:14:52.559-05:00</v>
          </cell>
          <cell r="F30" t="str">
            <v>2020-11-21 15:00</v>
          </cell>
          <cell r="G30" t="str">
            <v>2020-11-21 15:14</v>
          </cell>
          <cell r="H30">
            <v>9.7222222248092294E-3</v>
          </cell>
          <cell r="I30">
            <v>7</v>
          </cell>
          <cell r="J30" t="str">
            <v>2020-11-21</v>
          </cell>
          <cell r="K30" t="str">
            <v>icsm_haiti</v>
          </cell>
          <cell r="L30" t="str">
            <v>338050917819017</v>
          </cell>
          <cell r="M30" t="str">
            <v/>
          </cell>
          <cell r="N30" t="str">
            <v>2020-11-21</v>
          </cell>
          <cell r="O30" t="str">
            <v>MOJDDE</v>
          </cell>
          <cell r="P30" t="str">
            <v/>
          </cell>
          <cell r="Q30" t="str">
            <v>mojdde</v>
          </cell>
          <cell r="R30" t="str">
            <v>MOJDDE</v>
          </cell>
          <cell r="S30" t="str">
            <v>MOJDDE</v>
          </cell>
          <cell r="T30" t="str">
            <v>EI3120</v>
          </cell>
          <cell r="U30" t="str">
            <v/>
          </cell>
          <cell r="V30" t="str">
            <v>Sud</v>
          </cell>
          <cell r="W30" t="str">
            <v>Port-à-Piment</v>
          </cell>
          <cell r="X30" t="str">
            <v>HT0742</v>
          </cell>
          <cell r="Y30" t="str">
            <v>Port-à-Piment</v>
          </cell>
          <cell r="Z30" t="str">
            <v>Port-à-piment</v>
          </cell>
          <cell r="AA30" t="str">
            <v>Marché de Port-à-Piment</v>
          </cell>
          <cell r="AB30" t="str">
            <v/>
          </cell>
          <cell r="AC30" t="str">
            <v>port-piment</v>
          </cell>
          <cell r="AD30" t="str">
            <v>Marché de Port-à-Piment</v>
          </cell>
          <cell r="AE30" t="str">
            <v>Marché de Port-à-Piment</v>
          </cell>
          <cell r="AF30" t="str">
            <v>Oui</v>
          </cell>
          <cell r="AG30" t="str">
            <v/>
          </cell>
          <cell r="AH30" t="str">
            <v>Oui</v>
          </cell>
          <cell r="AI30" t="str">
            <v/>
          </cell>
          <cell r="AJ30" t="str">
            <v>St-cyr maculée</v>
          </cell>
          <cell r="AK30" t="str">
            <v>36962569</v>
          </cell>
          <cell r="AL30" t="str">
            <v>Produits d'hygiène, eau ou assainissement</v>
          </cell>
          <cell r="AM30" t="str">
            <v>0</v>
          </cell>
          <cell r="AN30" t="str">
            <v>1</v>
          </cell>
          <cell r="AO30" t="str">
            <v>0</v>
          </cell>
          <cell r="AP30" t="str">
            <v>0</v>
          </cell>
          <cell r="AQ30" t="str">
            <v>0</v>
          </cell>
          <cell r="AR30" t="str">
            <v>wash</v>
          </cell>
          <cell r="AS30" t="str">
            <v>Produits d'hygiène, eau ou assainissement</v>
          </cell>
          <cell r="AT30" t="str">
            <v>En espèces (Gourde) À crédit</v>
          </cell>
          <cell r="AU30" t="str">
            <v>1</v>
          </cell>
          <cell r="AV30" t="str">
            <v>0</v>
          </cell>
          <cell r="AW30" t="str">
            <v>0</v>
          </cell>
          <cell r="AX30" t="str">
            <v>1</v>
          </cell>
          <cell r="AY30" t="str">
            <v>0</v>
          </cell>
          <cell r="AZ30" t="str">
            <v>0</v>
          </cell>
          <cell r="BA30" t="str">
            <v>0</v>
          </cell>
          <cell r="BB30" t="str">
            <v/>
          </cell>
          <cell r="BC30" t="str">
            <v>Oui, il y a plus de commerçants par rapport au mois passé</v>
          </cell>
          <cell r="BD30" t="str">
            <v>Entre 30 et 100</v>
          </cell>
          <cell r="BE30" t="str">
            <v/>
          </cell>
          <cell r="BF30" t="str">
            <v/>
          </cell>
          <cell r="BG30" t="str">
            <v/>
          </cell>
          <cell r="BH30" t="str">
            <v/>
          </cell>
          <cell r="BI30" t="str">
            <v/>
          </cell>
          <cell r="BJ30" t="str">
            <v/>
          </cell>
          <cell r="BK30" t="str">
            <v/>
          </cell>
          <cell r="BL30" t="str">
            <v/>
          </cell>
          <cell r="BM30" t="str">
            <v/>
          </cell>
          <cell r="BN30" t="str">
            <v/>
          </cell>
          <cell r="BO30"/>
          <cell r="BP30" t="str">
            <v/>
          </cell>
          <cell r="BQ30" t="str">
            <v/>
          </cell>
          <cell r="BR30" t="str">
            <v/>
          </cell>
          <cell r="BS30" t="str">
            <v/>
          </cell>
          <cell r="BT30" t="str">
            <v/>
          </cell>
          <cell r="BU30" t="str">
            <v/>
          </cell>
          <cell r="BV30"/>
          <cell r="BW30" t="str">
            <v/>
          </cell>
          <cell r="BX30" t="str">
            <v/>
          </cell>
          <cell r="BY30"/>
          <cell r="BZ30" t="str">
            <v/>
          </cell>
          <cell r="CA30" t="str">
            <v/>
          </cell>
          <cell r="CB30" t="str">
            <v/>
          </cell>
          <cell r="CC30"/>
          <cell r="CD30" t="str">
            <v/>
          </cell>
          <cell r="CE30" t="str">
            <v/>
          </cell>
          <cell r="CF30" t="str">
            <v/>
          </cell>
          <cell r="CG30" t="str">
            <v/>
          </cell>
          <cell r="CH30" t="str">
            <v/>
          </cell>
          <cell r="CI30" t="str">
            <v/>
          </cell>
          <cell r="CJ30" t="str">
            <v/>
          </cell>
          <cell r="CK30" t="str">
            <v/>
          </cell>
          <cell r="CL30" t="str">
            <v/>
          </cell>
          <cell r="CM30" t="str">
            <v/>
          </cell>
          <cell r="CN30" t="str">
            <v/>
          </cell>
          <cell r="CO30" t="str">
            <v/>
          </cell>
          <cell r="CP30" t="str">
            <v/>
          </cell>
          <cell r="CQ30"/>
          <cell r="CR30" t="str">
            <v/>
          </cell>
          <cell r="CS30" t="str">
            <v/>
          </cell>
          <cell r="CT30"/>
          <cell r="CU30" t="str">
            <v/>
          </cell>
          <cell r="CV30" t="str">
            <v/>
          </cell>
          <cell r="CW30" t="str">
            <v/>
          </cell>
          <cell r="CX30" t="str">
            <v/>
          </cell>
          <cell r="CY30" t="str">
            <v/>
          </cell>
          <cell r="CZ30" t="str">
            <v/>
          </cell>
          <cell r="DA30" t="str">
            <v/>
          </cell>
          <cell r="DB30" t="str">
            <v/>
          </cell>
          <cell r="DC30" t="str">
            <v/>
          </cell>
          <cell r="DD30" t="str">
            <v/>
          </cell>
          <cell r="DE30" t="str">
            <v/>
          </cell>
          <cell r="DF30" t="str">
            <v/>
          </cell>
          <cell r="DG30" t="str">
            <v/>
          </cell>
          <cell r="DH30" t="str">
            <v/>
          </cell>
          <cell r="DI30" t="str">
            <v/>
          </cell>
          <cell r="DJ30" t="str">
            <v/>
          </cell>
          <cell r="DK30"/>
          <cell r="DL30" t="str">
            <v/>
          </cell>
          <cell r="DM30" t="str">
            <v/>
          </cell>
          <cell r="DN30"/>
          <cell r="DO30" t="str">
            <v/>
          </cell>
          <cell r="DP30" t="str">
            <v/>
          </cell>
          <cell r="DQ30" t="str">
            <v/>
          </cell>
          <cell r="DR30" t="str">
            <v/>
          </cell>
          <cell r="DS30" t="str">
            <v/>
          </cell>
          <cell r="DT30" t="str">
            <v/>
          </cell>
          <cell r="DU30" t="str">
            <v/>
          </cell>
          <cell r="DV30" t="str">
            <v/>
          </cell>
          <cell r="DW30" t="str">
            <v/>
          </cell>
          <cell r="DX30" t="str">
            <v/>
          </cell>
          <cell r="DY30" t="str">
            <v/>
          </cell>
          <cell r="DZ30" t="str">
            <v/>
          </cell>
          <cell r="EA30" t="str">
            <v/>
          </cell>
          <cell r="EB30" t="str">
            <v/>
          </cell>
          <cell r="EC30" t="str">
            <v/>
          </cell>
          <cell r="ED30" t="str">
            <v/>
          </cell>
          <cell r="EE30"/>
          <cell r="EF30" t="str">
            <v/>
          </cell>
          <cell r="EG30" t="str">
            <v/>
          </cell>
          <cell r="EH30"/>
          <cell r="EI30" t="str">
            <v/>
          </cell>
          <cell r="EJ30" t="str">
            <v/>
          </cell>
          <cell r="EK30" t="str">
            <v/>
          </cell>
          <cell r="EL30" t="str">
            <v/>
          </cell>
          <cell r="EM30" t="str">
            <v/>
          </cell>
          <cell r="EN30" t="str">
            <v/>
          </cell>
          <cell r="EO30" t="str">
            <v/>
          </cell>
          <cell r="EP30" t="str">
            <v/>
          </cell>
          <cell r="EQ30" t="str">
            <v/>
          </cell>
          <cell r="ER30" t="str">
            <v/>
          </cell>
          <cell r="ES30" t="str">
            <v/>
          </cell>
          <cell r="ET30" t="str">
            <v/>
          </cell>
          <cell r="EU30" t="str">
            <v/>
          </cell>
          <cell r="EV30" t="str">
            <v/>
          </cell>
          <cell r="EW30" t="str">
            <v/>
          </cell>
          <cell r="EX30" t="str">
            <v/>
          </cell>
          <cell r="EY30"/>
          <cell r="EZ30" t="str">
            <v/>
          </cell>
          <cell r="FA30" t="str">
            <v/>
          </cell>
          <cell r="FB30"/>
          <cell r="FC30" t="str">
            <v/>
          </cell>
          <cell r="FD30" t="str">
            <v/>
          </cell>
          <cell r="FE30" t="str">
            <v/>
          </cell>
          <cell r="FF30"/>
          <cell r="FG30" t="str">
            <v/>
          </cell>
          <cell r="FH30" t="str">
            <v/>
          </cell>
          <cell r="FI30" t="str">
            <v/>
          </cell>
          <cell r="FJ30" t="str">
            <v/>
          </cell>
          <cell r="FK30" t="str">
            <v/>
          </cell>
          <cell r="FL30" t="str">
            <v/>
          </cell>
          <cell r="FM30" t="str">
            <v/>
          </cell>
          <cell r="FN30" t="str">
            <v/>
          </cell>
          <cell r="FO30" t="str">
            <v/>
          </cell>
          <cell r="FP30" t="str">
            <v/>
          </cell>
          <cell r="FQ30" t="str">
            <v/>
          </cell>
          <cell r="FR30" t="str">
            <v/>
          </cell>
          <cell r="FS30" t="str">
            <v/>
          </cell>
          <cell r="FT30"/>
          <cell r="FU30" t="str">
            <v/>
          </cell>
          <cell r="FV30" t="str">
            <v/>
          </cell>
          <cell r="FW30"/>
          <cell r="FX30" t="str">
            <v/>
          </cell>
          <cell r="FY30" t="str">
            <v/>
          </cell>
          <cell r="FZ30" t="str">
            <v/>
          </cell>
          <cell r="GA30"/>
          <cell r="GB30" t="str">
            <v/>
          </cell>
          <cell r="GC30" t="str">
            <v/>
          </cell>
          <cell r="GD30" t="str">
            <v/>
          </cell>
          <cell r="GE30" t="str">
            <v/>
          </cell>
          <cell r="GF30" t="str">
            <v/>
          </cell>
          <cell r="GG30" t="str">
            <v/>
          </cell>
          <cell r="GH30" t="str">
            <v/>
          </cell>
          <cell r="GI30" t="str">
            <v/>
          </cell>
          <cell r="GJ30" t="str">
            <v/>
          </cell>
          <cell r="GK30" t="str">
            <v/>
          </cell>
          <cell r="GL30" t="str">
            <v/>
          </cell>
          <cell r="GM30" t="str">
            <v/>
          </cell>
          <cell r="GN30" t="str">
            <v/>
          </cell>
          <cell r="GO30" t="str">
            <v/>
          </cell>
          <cell r="GP30" t="str">
            <v/>
          </cell>
          <cell r="GQ30"/>
          <cell r="GR30" t="str">
            <v/>
          </cell>
          <cell r="GS30" t="str">
            <v/>
          </cell>
          <cell r="GT30" t="str">
            <v/>
          </cell>
          <cell r="GU30" t="str">
            <v/>
          </cell>
          <cell r="GV30" t="str">
            <v/>
          </cell>
          <cell r="GW30" t="str">
            <v/>
          </cell>
          <cell r="GX30" t="str">
            <v/>
          </cell>
          <cell r="GY30" t="str">
            <v/>
          </cell>
          <cell r="GZ30" t="str">
            <v/>
          </cell>
          <cell r="HA30" t="str">
            <v/>
          </cell>
          <cell r="HB30" t="str">
            <v/>
          </cell>
          <cell r="HC30" t="str">
            <v/>
          </cell>
          <cell r="HD30" t="str">
            <v/>
          </cell>
          <cell r="HE30" t="str">
            <v/>
          </cell>
          <cell r="HF30" t="str">
            <v/>
          </cell>
          <cell r="HG30" t="str">
            <v/>
          </cell>
          <cell r="HH30" t="str">
            <v/>
          </cell>
          <cell r="HI30" t="str">
            <v/>
          </cell>
          <cell r="HJ30" t="str">
            <v/>
          </cell>
          <cell r="HK30" t="str">
            <v/>
          </cell>
          <cell r="HL30" t="str">
            <v/>
          </cell>
          <cell r="HM30" t="str">
            <v/>
          </cell>
          <cell r="HN30" t="str">
            <v/>
          </cell>
          <cell r="HO30" t="str">
            <v/>
          </cell>
          <cell r="HP30" t="str">
            <v/>
          </cell>
          <cell r="HQ30" t="str">
            <v/>
          </cell>
          <cell r="HR30" t="str">
            <v/>
          </cell>
          <cell r="HS30" t="str">
            <v/>
          </cell>
          <cell r="HT30" t="str">
            <v/>
          </cell>
          <cell r="HU30" t="str">
            <v/>
          </cell>
          <cell r="HV30" t="str">
            <v/>
          </cell>
          <cell r="HW30" t="str">
            <v/>
          </cell>
          <cell r="HX30" t="str">
            <v/>
          </cell>
          <cell r="HY30" t="str">
            <v/>
          </cell>
          <cell r="HZ30" t="str">
            <v/>
          </cell>
          <cell r="IA30" t="str">
            <v/>
          </cell>
          <cell r="IB30" t="str">
            <v/>
          </cell>
          <cell r="IC30" t="str">
            <v>Savon lessive Brosse à dent Dentifrice Papier toilette Serviettes hygiéniques Chlore liquide (nettoyage) Savon pour se laver</v>
          </cell>
          <cell r="ID30">
            <v>1</v>
          </cell>
          <cell r="IE30">
            <v>1</v>
          </cell>
          <cell r="IF30">
            <v>1</v>
          </cell>
          <cell r="IG30">
            <v>1</v>
          </cell>
          <cell r="IH30">
            <v>1</v>
          </cell>
          <cell r="II30">
            <v>0</v>
          </cell>
          <cell r="IJ30">
            <v>1</v>
          </cell>
          <cell r="IK30">
            <v>1</v>
          </cell>
          <cell r="IL30">
            <v>0</v>
          </cell>
          <cell r="IM30" t="str">
            <v>Oui</v>
          </cell>
          <cell r="IN30" t="str">
            <v>20.0</v>
          </cell>
          <cell r="IO30" t="str">
            <v/>
          </cell>
          <cell r="IP30" t="str">
            <v/>
          </cell>
          <cell r="IQ30">
            <v>20</v>
          </cell>
          <cell r="IR30" t="str">
            <v>Oui</v>
          </cell>
          <cell r="IS30" t="str">
            <v>Oui</v>
          </cell>
          <cell r="IT30" t="str">
            <v>25.0</v>
          </cell>
          <cell r="IU30" t="str">
            <v/>
          </cell>
          <cell r="IV30" t="str">
            <v/>
          </cell>
          <cell r="IW30">
            <v>25</v>
          </cell>
          <cell r="IX30" t="str">
            <v>Oui</v>
          </cell>
          <cell r="IY30" t="str">
            <v>Oui</v>
          </cell>
          <cell r="IZ30" t="str">
            <v>75.0</v>
          </cell>
          <cell r="JA30" t="str">
            <v/>
          </cell>
          <cell r="JB30" t="str">
            <v/>
          </cell>
          <cell r="JC30">
            <v>75</v>
          </cell>
          <cell r="JD30" t="str">
            <v>Oui</v>
          </cell>
          <cell r="JE30" t="str">
            <v>Oui</v>
          </cell>
          <cell r="JF30" t="str">
            <v>75.0</v>
          </cell>
          <cell r="JG30" t="str">
            <v/>
          </cell>
          <cell r="JH30" t="str">
            <v/>
          </cell>
          <cell r="JI30">
            <v>75</v>
          </cell>
          <cell r="JJ30" t="str">
            <v>Oui</v>
          </cell>
          <cell r="JK30" t="str">
            <v>Oui</v>
          </cell>
          <cell r="JL30" t="str">
            <v>75.0</v>
          </cell>
          <cell r="JM30" t="str">
            <v/>
          </cell>
          <cell r="JN30" t="str">
            <v/>
          </cell>
          <cell r="JO30">
            <v>75</v>
          </cell>
          <cell r="JP30" t="str">
            <v>Oui</v>
          </cell>
          <cell r="JQ30" t="str">
            <v/>
          </cell>
          <cell r="JR30" t="str">
            <v/>
          </cell>
          <cell r="JS30" t="str">
            <v/>
          </cell>
          <cell r="JT30" t="str">
            <v/>
          </cell>
          <cell r="JU30" t="str">
            <v/>
          </cell>
          <cell r="JV30" t="str">
            <v/>
          </cell>
          <cell r="JW30" t="str">
            <v/>
          </cell>
          <cell r="JX30" t="str">
            <v/>
          </cell>
          <cell r="JZ30" t="str">
            <v/>
          </cell>
          <cell r="KA30" t="str">
            <v/>
          </cell>
          <cell r="KC30" t="str">
            <v/>
          </cell>
          <cell r="KD30" t="str">
            <v>Oui</v>
          </cell>
          <cell r="KE30" t="str">
            <v>100.0</v>
          </cell>
          <cell r="KF30" t="str">
            <v/>
          </cell>
          <cell r="KG30" t="str">
            <v/>
          </cell>
          <cell r="KH30" t="str">
            <v/>
          </cell>
          <cell r="KI30" t="str">
            <v/>
          </cell>
          <cell r="KJ30" t="str">
            <v/>
          </cell>
          <cell r="KK30" t="str">
            <v/>
          </cell>
          <cell r="KL30" t="str">
            <v/>
          </cell>
          <cell r="KM30" t="str">
            <v/>
          </cell>
          <cell r="KN30">
            <v>100</v>
          </cell>
          <cell r="KO30" t="str">
            <v>Oui</v>
          </cell>
          <cell r="KP30" t="str">
            <v>Oui</v>
          </cell>
          <cell r="KQ30" t="str">
            <v>25.0</v>
          </cell>
          <cell r="KR30" t="str">
            <v/>
          </cell>
          <cell r="KS30" t="str">
            <v/>
          </cell>
          <cell r="KT30">
            <v>25</v>
          </cell>
          <cell r="KU30" t="str">
            <v>Oui</v>
          </cell>
          <cell r="KV30" t="str">
            <v>Oui</v>
          </cell>
          <cell r="KW30" t="str">
            <v>Changement du taux de change de la Gourde</v>
          </cell>
          <cell r="KX30" t="str">
            <v>1</v>
          </cell>
          <cell r="KY30" t="str">
            <v>0</v>
          </cell>
          <cell r="KZ30" t="str">
            <v>0</v>
          </cell>
          <cell r="LA30" t="str">
            <v>0</v>
          </cell>
          <cell r="LB30" t="str">
            <v>0</v>
          </cell>
          <cell r="LC30" t="str">
            <v>0</v>
          </cell>
          <cell r="LD30" t="str">
            <v>0</v>
          </cell>
          <cell r="LE30" t="str">
            <v>0</v>
          </cell>
          <cell r="LF30" t="str">
            <v>0</v>
          </cell>
          <cell r="LG30" t="str">
            <v>0</v>
          </cell>
          <cell r="LH30" t="str">
            <v>0</v>
          </cell>
          <cell r="LI30" t="str">
            <v>0</v>
          </cell>
          <cell r="LJ30" t="str">
            <v>0</v>
          </cell>
          <cell r="LK30" t="str">
            <v>0</v>
          </cell>
          <cell r="LL30" t="str">
            <v>0</v>
          </cell>
          <cell r="LM30" t="str">
            <v>0</v>
          </cell>
          <cell r="LN30" t="str">
            <v/>
          </cell>
          <cell r="LO30" t="str">
            <v>Savon lessive Brosse à dent Dentifrice Savon pour se laver</v>
          </cell>
          <cell r="LP30" t="str">
            <v>1</v>
          </cell>
          <cell r="LQ30" t="str">
            <v>1</v>
          </cell>
          <cell r="LR30" t="str">
            <v>1</v>
          </cell>
          <cell r="LS30" t="str">
            <v>0</v>
          </cell>
          <cell r="LT30" t="str">
            <v>0</v>
          </cell>
          <cell r="LU30" t="str">
            <v>0</v>
          </cell>
          <cell r="LV30" t="str">
            <v>0</v>
          </cell>
          <cell r="LW30" t="str">
            <v>1</v>
          </cell>
          <cell r="LX30" t="str">
            <v>0</v>
          </cell>
          <cell r="LY30" t="str">
            <v>Oui</v>
          </cell>
          <cell r="LZ30" t="str">
            <v>Sud</v>
          </cell>
          <cell r="MA30" t="str">
            <v>Les Cayes</v>
          </cell>
          <cell r="MB30" t="str">
            <v>Non</v>
          </cell>
          <cell r="MC30" t="str">
            <v>Non</v>
          </cell>
          <cell r="MD30" t="str">
            <v/>
          </cell>
          <cell r="ME30" t="str">
            <v/>
          </cell>
          <cell r="MF30" t="str">
            <v/>
          </cell>
          <cell r="MG30" t="str">
            <v/>
          </cell>
          <cell r="MH30" t="str">
            <v/>
          </cell>
          <cell r="MI30" t="str">
            <v>Rien à signaler</v>
          </cell>
          <cell r="MJ30" t="str">
            <v/>
          </cell>
          <cell r="MK30">
            <v>139741625</v>
          </cell>
          <cell r="ML30" t="str">
            <v>bb6833aa-8b35-4ec7-86a6-5014631235af</v>
          </cell>
          <cell r="MM30" t="str">
            <v>2020-11-23T17:13:25</v>
          </cell>
          <cell r="MN30" t="str">
            <v/>
          </cell>
          <cell r="MO30">
            <v>51</v>
          </cell>
        </row>
        <row r="31">
          <cell r="A31" t="str">
            <v>c2b14dde-0765-4384-9108-8d723e40c4ca</v>
          </cell>
          <cell r="B31" t="str">
            <v>Limonade, Nord</v>
          </cell>
          <cell r="C31" t="str">
            <v>WFP nord_5661</v>
          </cell>
          <cell r="D31" t="str">
            <v>2020-11-25T13:17:41.090-05:00</v>
          </cell>
          <cell r="E31" t="str">
            <v>2020-11-26T21:05:50.050-05:00</v>
          </cell>
          <cell r="F31" t="str">
            <v>2020-11-25 13:17</v>
          </cell>
          <cell r="G31" t="str">
            <v>2020-11-26 21:05</v>
          </cell>
          <cell r="H31">
            <v>1.3249999999970896</v>
          </cell>
          <cell r="I31">
            <v>8</v>
          </cell>
          <cell r="J31" t="str">
            <v>2020-11-25</v>
          </cell>
          <cell r="K31" t="str">
            <v>icsm_haiti</v>
          </cell>
          <cell r="L31" t="str">
            <v/>
          </cell>
          <cell r="M31" t="str">
            <v/>
          </cell>
          <cell r="N31" t="str">
            <v>2020-11-26</v>
          </cell>
          <cell r="O31" t="str">
            <v>WFP</v>
          </cell>
          <cell r="P31" t="str">
            <v/>
          </cell>
          <cell r="Q31" t="str">
            <v>wfp</v>
          </cell>
          <cell r="R31" t="str">
            <v>WFP</v>
          </cell>
          <cell r="S31" t="str">
            <v>WFP</v>
          </cell>
          <cell r="T31" t="str">
            <v>nord_5661</v>
          </cell>
          <cell r="U31" t="str">
            <v/>
          </cell>
          <cell r="V31" t="str">
            <v>Nord</v>
          </cell>
          <cell r="W31" t="str">
            <v>Limonade</v>
          </cell>
          <cell r="X31" t="str">
            <v>HT0313</v>
          </cell>
          <cell r="Y31" t="str">
            <v>Limonade</v>
          </cell>
          <cell r="Z31" t="str">
            <v>Limonade</v>
          </cell>
          <cell r="AA31" t="str">
            <v>Marché principal de Limonade</v>
          </cell>
          <cell r="AB31" t="str">
            <v/>
          </cell>
          <cell r="AC31" t="str">
            <v>Limonade</v>
          </cell>
          <cell r="AD31" t="str">
            <v>Marché principal de Limonade</v>
          </cell>
          <cell r="AE31" t="str">
            <v>Marché principal de Limonade</v>
          </cell>
          <cell r="AF31" t="str">
            <v>Oui</v>
          </cell>
          <cell r="AG31" t="str">
            <v/>
          </cell>
          <cell r="AH31" t="str">
            <v>Oui</v>
          </cell>
          <cell r="AI31" t="str">
            <v/>
          </cell>
          <cell r="AJ31" t="str">
            <v>Gerta  Maturin</v>
          </cell>
          <cell r="AK31" t="str">
            <v>32365364</v>
          </cell>
          <cell r="AL31" t="str">
            <v>Produits d'hygiène, eau ou assainissement</v>
          </cell>
          <cell r="AM31" t="str">
            <v>0</v>
          </cell>
          <cell r="AN31" t="str">
            <v>1</v>
          </cell>
          <cell r="AO31" t="str">
            <v>0</v>
          </cell>
          <cell r="AP31" t="str">
            <v>0</v>
          </cell>
          <cell r="AQ31" t="str">
            <v>0</v>
          </cell>
          <cell r="AR31" t="str">
            <v>wash</v>
          </cell>
          <cell r="AS31" t="str">
            <v>Produits d'hygiène, eau ou assainissement</v>
          </cell>
          <cell r="AT31" t="str">
            <v>En espèces (Gourde)</v>
          </cell>
          <cell r="AU31" t="str">
            <v>1</v>
          </cell>
          <cell r="AV31" t="str">
            <v>0</v>
          </cell>
          <cell r="AW31" t="str">
            <v>0</v>
          </cell>
          <cell r="AX31" t="str">
            <v>0</v>
          </cell>
          <cell r="AY31" t="str">
            <v>0</v>
          </cell>
          <cell r="AZ31" t="str">
            <v>0</v>
          </cell>
          <cell r="BA31" t="str">
            <v>0</v>
          </cell>
          <cell r="BB31" t="str">
            <v/>
          </cell>
          <cell r="BC31" t="str">
            <v>Oui, il y a plus de commerçants par rapport au mois passé</v>
          </cell>
          <cell r="BD31" t="str">
            <v>Moins de 30</v>
          </cell>
          <cell r="BE31" t="str">
            <v/>
          </cell>
          <cell r="BF31" t="str">
            <v/>
          </cell>
          <cell r="BG31" t="str">
            <v/>
          </cell>
          <cell r="BH31" t="str">
            <v/>
          </cell>
          <cell r="BI31" t="str">
            <v/>
          </cell>
          <cell r="BJ31" t="str">
            <v/>
          </cell>
          <cell r="BK31" t="str">
            <v/>
          </cell>
          <cell r="BL31" t="str">
            <v/>
          </cell>
          <cell r="BM31" t="str">
            <v/>
          </cell>
          <cell r="BN31" t="str">
            <v/>
          </cell>
          <cell r="BO31"/>
          <cell r="BP31" t="str">
            <v/>
          </cell>
          <cell r="BQ31" t="str">
            <v/>
          </cell>
          <cell r="BR31" t="str">
            <v/>
          </cell>
          <cell r="BS31" t="str">
            <v/>
          </cell>
          <cell r="BT31" t="str">
            <v/>
          </cell>
          <cell r="BU31" t="str">
            <v/>
          </cell>
          <cell r="BV31"/>
          <cell r="BW31" t="str">
            <v/>
          </cell>
          <cell r="BX31" t="str">
            <v/>
          </cell>
          <cell r="BY31"/>
          <cell r="BZ31" t="str">
            <v/>
          </cell>
          <cell r="CA31" t="str">
            <v/>
          </cell>
          <cell r="CB31" t="str">
            <v/>
          </cell>
          <cell r="CC31"/>
          <cell r="CD31" t="str">
            <v/>
          </cell>
          <cell r="CE31" t="str">
            <v/>
          </cell>
          <cell r="CF31" t="str">
            <v/>
          </cell>
          <cell r="CG31" t="str">
            <v/>
          </cell>
          <cell r="CH31" t="str">
            <v/>
          </cell>
          <cell r="CI31" t="str">
            <v/>
          </cell>
          <cell r="CJ31" t="str">
            <v/>
          </cell>
          <cell r="CK31" t="str">
            <v/>
          </cell>
          <cell r="CL31" t="str">
            <v/>
          </cell>
          <cell r="CM31" t="str">
            <v/>
          </cell>
          <cell r="CN31" t="str">
            <v/>
          </cell>
          <cell r="CO31" t="str">
            <v/>
          </cell>
          <cell r="CP31" t="str">
            <v/>
          </cell>
          <cell r="CQ31"/>
          <cell r="CR31" t="str">
            <v/>
          </cell>
          <cell r="CS31" t="str">
            <v/>
          </cell>
          <cell r="CT31"/>
          <cell r="CU31" t="str">
            <v/>
          </cell>
          <cell r="CV31" t="str">
            <v/>
          </cell>
          <cell r="CW31" t="str">
            <v/>
          </cell>
          <cell r="CX31" t="str">
            <v/>
          </cell>
          <cell r="CY31" t="str">
            <v/>
          </cell>
          <cell r="CZ31" t="str">
            <v/>
          </cell>
          <cell r="DA31" t="str">
            <v/>
          </cell>
          <cell r="DB31" t="str">
            <v/>
          </cell>
          <cell r="DC31" t="str">
            <v/>
          </cell>
          <cell r="DD31" t="str">
            <v/>
          </cell>
          <cell r="DE31" t="str">
            <v/>
          </cell>
          <cell r="DF31" t="str">
            <v/>
          </cell>
          <cell r="DG31" t="str">
            <v/>
          </cell>
          <cell r="DH31" t="str">
            <v/>
          </cell>
          <cell r="DI31" t="str">
            <v/>
          </cell>
          <cell r="DJ31" t="str">
            <v/>
          </cell>
          <cell r="DK31"/>
          <cell r="DL31" t="str">
            <v/>
          </cell>
          <cell r="DM31" t="str">
            <v/>
          </cell>
          <cell r="DN31"/>
          <cell r="DO31" t="str">
            <v/>
          </cell>
          <cell r="DP31" t="str">
            <v/>
          </cell>
          <cell r="DQ31" t="str">
            <v/>
          </cell>
          <cell r="DR31" t="str">
            <v/>
          </cell>
          <cell r="DS31" t="str">
            <v/>
          </cell>
          <cell r="DT31" t="str">
            <v/>
          </cell>
          <cell r="DU31" t="str">
            <v/>
          </cell>
          <cell r="DV31" t="str">
            <v/>
          </cell>
          <cell r="DW31" t="str">
            <v/>
          </cell>
          <cell r="DX31" t="str">
            <v/>
          </cell>
          <cell r="DY31" t="str">
            <v/>
          </cell>
          <cell r="DZ31" t="str">
            <v/>
          </cell>
          <cell r="EA31" t="str">
            <v/>
          </cell>
          <cell r="EB31" t="str">
            <v/>
          </cell>
          <cell r="EC31" t="str">
            <v/>
          </cell>
          <cell r="ED31" t="str">
            <v/>
          </cell>
          <cell r="EE31"/>
          <cell r="EF31" t="str">
            <v/>
          </cell>
          <cell r="EG31" t="str">
            <v/>
          </cell>
          <cell r="EH31"/>
          <cell r="EI31" t="str">
            <v/>
          </cell>
          <cell r="EJ31" t="str">
            <v/>
          </cell>
          <cell r="EK31" t="str">
            <v/>
          </cell>
          <cell r="EL31" t="str">
            <v/>
          </cell>
          <cell r="EM31" t="str">
            <v/>
          </cell>
          <cell r="EN31" t="str">
            <v/>
          </cell>
          <cell r="EO31" t="str">
            <v/>
          </cell>
          <cell r="EP31" t="str">
            <v/>
          </cell>
          <cell r="EQ31" t="str">
            <v/>
          </cell>
          <cell r="ER31" t="str">
            <v/>
          </cell>
          <cell r="ES31" t="str">
            <v/>
          </cell>
          <cell r="ET31" t="str">
            <v/>
          </cell>
          <cell r="EU31" t="str">
            <v/>
          </cell>
          <cell r="EV31" t="str">
            <v/>
          </cell>
          <cell r="EW31" t="str">
            <v/>
          </cell>
          <cell r="EX31" t="str">
            <v/>
          </cell>
          <cell r="EY31"/>
          <cell r="EZ31" t="str">
            <v/>
          </cell>
          <cell r="FA31" t="str">
            <v/>
          </cell>
          <cell r="FB31"/>
          <cell r="FC31" t="str">
            <v/>
          </cell>
          <cell r="FD31" t="str">
            <v/>
          </cell>
          <cell r="FE31" t="str">
            <v/>
          </cell>
          <cell r="FF31"/>
          <cell r="FG31" t="str">
            <v/>
          </cell>
          <cell r="FH31" t="str">
            <v/>
          </cell>
          <cell r="FI31" t="str">
            <v/>
          </cell>
          <cell r="FJ31" t="str">
            <v/>
          </cell>
          <cell r="FK31" t="str">
            <v/>
          </cell>
          <cell r="FL31" t="str">
            <v/>
          </cell>
          <cell r="FM31" t="str">
            <v/>
          </cell>
          <cell r="FN31" t="str">
            <v/>
          </cell>
          <cell r="FO31" t="str">
            <v/>
          </cell>
          <cell r="FP31" t="str">
            <v/>
          </cell>
          <cell r="FQ31" t="str">
            <v/>
          </cell>
          <cell r="FR31" t="str">
            <v/>
          </cell>
          <cell r="FS31" t="str">
            <v/>
          </cell>
          <cell r="FT31"/>
          <cell r="FU31" t="str">
            <v/>
          </cell>
          <cell r="FV31" t="str">
            <v/>
          </cell>
          <cell r="FW31"/>
          <cell r="FX31" t="str">
            <v/>
          </cell>
          <cell r="FY31" t="str">
            <v/>
          </cell>
          <cell r="FZ31" t="str">
            <v/>
          </cell>
          <cell r="GA31"/>
          <cell r="GB31" t="str">
            <v/>
          </cell>
          <cell r="GC31" t="str">
            <v/>
          </cell>
          <cell r="GD31" t="str">
            <v/>
          </cell>
          <cell r="GE31" t="str">
            <v/>
          </cell>
          <cell r="GF31" t="str">
            <v/>
          </cell>
          <cell r="GG31" t="str">
            <v/>
          </cell>
          <cell r="GH31" t="str">
            <v/>
          </cell>
          <cell r="GI31" t="str">
            <v/>
          </cell>
          <cell r="GJ31" t="str">
            <v/>
          </cell>
          <cell r="GK31" t="str">
            <v/>
          </cell>
          <cell r="GL31" t="str">
            <v/>
          </cell>
          <cell r="GM31" t="str">
            <v/>
          </cell>
          <cell r="GN31" t="str">
            <v/>
          </cell>
          <cell r="GO31" t="str">
            <v/>
          </cell>
          <cell r="GP31" t="str">
            <v/>
          </cell>
          <cell r="GQ31"/>
          <cell r="GR31" t="str">
            <v/>
          </cell>
          <cell r="GS31" t="str">
            <v/>
          </cell>
          <cell r="GT31" t="str">
            <v/>
          </cell>
          <cell r="GU31" t="str">
            <v/>
          </cell>
          <cell r="GV31" t="str">
            <v/>
          </cell>
          <cell r="GW31" t="str">
            <v/>
          </cell>
          <cell r="GX31" t="str">
            <v/>
          </cell>
          <cell r="GY31" t="str">
            <v/>
          </cell>
          <cell r="GZ31" t="str">
            <v/>
          </cell>
          <cell r="HA31" t="str">
            <v/>
          </cell>
          <cell r="HB31" t="str">
            <v/>
          </cell>
          <cell r="HC31" t="str">
            <v/>
          </cell>
          <cell r="HD31" t="str">
            <v/>
          </cell>
          <cell r="HE31" t="str">
            <v/>
          </cell>
          <cell r="HF31" t="str">
            <v/>
          </cell>
          <cell r="HG31" t="str">
            <v/>
          </cell>
          <cell r="HH31" t="str">
            <v/>
          </cell>
          <cell r="HI31" t="str">
            <v/>
          </cell>
          <cell r="HJ31" t="str">
            <v/>
          </cell>
          <cell r="HK31" t="str">
            <v/>
          </cell>
          <cell r="HL31" t="str">
            <v/>
          </cell>
          <cell r="HM31" t="str">
            <v/>
          </cell>
          <cell r="HN31" t="str">
            <v/>
          </cell>
          <cell r="HO31" t="str">
            <v/>
          </cell>
          <cell r="HP31" t="str">
            <v/>
          </cell>
          <cell r="HQ31" t="str">
            <v/>
          </cell>
          <cell r="HR31" t="str">
            <v/>
          </cell>
          <cell r="HS31" t="str">
            <v/>
          </cell>
          <cell r="HT31" t="str">
            <v/>
          </cell>
          <cell r="HU31" t="str">
            <v/>
          </cell>
          <cell r="HV31" t="str">
            <v/>
          </cell>
          <cell r="HW31" t="str">
            <v/>
          </cell>
          <cell r="HX31" t="str">
            <v/>
          </cell>
          <cell r="HY31" t="str">
            <v/>
          </cell>
          <cell r="HZ31" t="str">
            <v/>
          </cell>
          <cell r="IA31" t="str">
            <v/>
          </cell>
          <cell r="IB31" t="str">
            <v/>
          </cell>
          <cell r="IC31" t="str">
            <v>Savon lessive Brosse à dent Dentifrice Papier toilette Serviettes hygiéniques Chlore liquide (nettoyage) Savon pour se laver Eau pour boire (traité)</v>
          </cell>
          <cell r="ID31">
            <v>1</v>
          </cell>
          <cell r="IE31">
            <v>1</v>
          </cell>
          <cell r="IF31">
            <v>1</v>
          </cell>
          <cell r="IG31">
            <v>1</v>
          </cell>
          <cell r="IH31">
            <v>1</v>
          </cell>
          <cell r="II31">
            <v>1</v>
          </cell>
          <cell r="IJ31">
            <v>1</v>
          </cell>
          <cell r="IK31">
            <v>1</v>
          </cell>
          <cell r="IL31">
            <v>0</v>
          </cell>
          <cell r="IM31" t="str">
            <v>Oui</v>
          </cell>
          <cell r="IN31" t="str">
            <v>25.0</v>
          </cell>
          <cell r="IO31" t="str">
            <v/>
          </cell>
          <cell r="IP31" t="str">
            <v/>
          </cell>
          <cell r="IQ31">
            <v>25</v>
          </cell>
          <cell r="IR31" t="str">
            <v>Oui</v>
          </cell>
          <cell r="IS31" t="str">
            <v>Oui</v>
          </cell>
          <cell r="IT31" t="str">
            <v>25.0</v>
          </cell>
          <cell r="IU31" t="str">
            <v/>
          </cell>
          <cell r="IV31" t="str">
            <v/>
          </cell>
          <cell r="IW31">
            <v>25</v>
          </cell>
          <cell r="IX31" t="str">
            <v>Oui</v>
          </cell>
          <cell r="IY31" t="str">
            <v>Oui</v>
          </cell>
          <cell r="IZ31" t="str">
            <v>75.0</v>
          </cell>
          <cell r="JA31" t="str">
            <v/>
          </cell>
          <cell r="JB31" t="str">
            <v/>
          </cell>
          <cell r="JC31">
            <v>75</v>
          </cell>
          <cell r="JD31" t="str">
            <v>Oui</v>
          </cell>
          <cell r="JE31" t="str">
            <v>Oui</v>
          </cell>
          <cell r="JF31" t="str">
            <v>25.0</v>
          </cell>
          <cell r="JG31" t="str">
            <v/>
          </cell>
          <cell r="JH31" t="str">
            <v/>
          </cell>
          <cell r="JI31">
            <v>25</v>
          </cell>
          <cell r="JJ31" t="str">
            <v>Oui</v>
          </cell>
          <cell r="JK31" t="str">
            <v>Oui</v>
          </cell>
          <cell r="JL31" t="str">
            <v>75.0</v>
          </cell>
          <cell r="JM31" t="str">
            <v/>
          </cell>
          <cell r="JN31" t="str">
            <v/>
          </cell>
          <cell r="JO31">
            <v>75</v>
          </cell>
          <cell r="JP31" t="str">
            <v>Oui</v>
          </cell>
          <cell r="JQ31" t="str">
            <v>Oui</v>
          </cell>
          <cell r="JR31" t="str">
            <v>35.0</v>
          </cell>
          <cell r="JS31" t="str">
            <v/>
          </cell>
          <cell r="JT31" t="str">
            <v/>
          </cell>
          <cell r="JU31" t="str">
            <v/>
          </cell>
          <cell r="JV31" t="str">
            <v/>
          </cell>
          <cell r="JW31" t="str">
            <v/>
          </cell>
          <cell r="JX31" t="str">
            <v/>
          </cell>
          <cell r="JZ31" t="str">
            <v/>
          </cell>
          <cell r="KA31" t="str">
            <v/>
          </cell>
          <cell r="KB31">
            <v>35</v>
          </cell>
          <cell r="KC31" t="str">
            <v>Non</v>
          </cell>
          <cell r="KD31" t="str">
            <v>Oui</v>
          </cell>
          <cell r="KE31" t="str">
            <v>10.0</v>
          </cell>
          <cell r="KF31" t="str">
            <v/>
          </cell>
          <cell r="KG31" t="str">
            <v/>
          </cell>
          <cell r="KH31" t="str">
            <v/>
          </cell>
          <cell r="KI31" t="str">
            <v/>
          </cell>
          <cell r="KJ31" t="str">
            <v/>
          </cell>
          <cell r="KK31" t="str">
            <v/>
          </cell>
          <cell r="KL31" t="str">
            <v/>
          </cell>
          <cell r="KM31" t="str">
            <v/>
          </cell>
          <cell r="KN31">
            <v>10</v>
          </cell>
          <cell r="KO31" t="str">
            <v>Oui</v>
          </cell>
          <cell r="KP31" t="str">
            <v>Oui</v>
          </cell>
          <cell r="KQ31" t="str">
            <v>25.0</v>
          </cell>
          <cell r="KR31" t="str">
            <v/>
          </cell>
          <cell r="KS31" t="str">
            <v/>
          </cell>
          <cell r="KT31">
            <v>25</v>
          </cell>
          <cell r="KU31" t="str">
            <v>Oui</v>
          </cell>
          <cell r="KV31" t="str">
            <v>Oui</v>
          </cell>
          <cell r="KW31" t="str">
            <v>Changement du taux de change de la Gourde</v>
          </cell>
          <cell r="KX31" t="str">
            <v>1</v>
          </cell>
          <cell r="KY31" t="str">
            <v>0</v>
          </cell>
          <cell r="KZ31" t="str">
            <v>0</v>
          </cell>
          <cell r="LA31" t="str">
            <v>0</v>
          </cell>
          <cell r="LB31" t="str">
            <v>0</v>
          </cell>
          <cell r="LC31" t="str">
            <v>0</v>
          </cell>
          <cell r="LD31" t="str">
            <v>0</v>
          </cell>
          <cell r="LE31" t="str">
            <v>0</v>
          </cell>
          <cell r="LF31" t="str">
            <v>0</v>
          </cell>
          <cell r="LG31" t="str">
            <v>0</v>
          </cell>
          <cell r="LH31" t="str">
            <v>0</v>
          </cell>
          <cell r="LI31" t="str">
            <v>0</v>
          </cell>
          <cell r="LJ31" t="str">
            <v>0</v>
          </cell>
          <cell r="LK31" t="str">
            <v>0</v>
          </cell>
          <cell r="LL31" t="str">
            <v>0</v>
          </cell>
          <cell r="LM31" t="str">
            <v>0</v>
          </cell>
          <cell r="LN31" t="str">
            <v/>
          </cell>
          <cell r="LO31" t="str">
            <v>Savon lessive Serviettes hygiéniques Dentifrice Brosse à dent Papier toilette Chlore liquide (nettoyage)</v>
          </cell>
          <cell r="LP31" t="str">
            <v>1</v>
          </cell>
          <cell r="LQ31" t="str">
            <v>1</v>
          </cell>
          <cell r="LR31" t="str">
            <v>1</v>
          </cell>
          <cell r="LS31" t="str">
            <v>1</v>
          </cell>
          <cell r="LT31" t="str">
            <v>1</v>
          </cell>
          <cell r="LU31" t="str">
            <v>0</v>
          </cell>
          <cell r="LV31" t="str">
            <v>1</v>
          </cell>
          <cell r="LW31" t="str">
            <v>0</v>
          </cell>
          <cell r="LX31" t="str">
            <v>0</v>
          </cell>
          <cell r="LY31" t="str">
            <v>Oui</v>
          </cell>
          <cell r="LZ31" t="str">
            <v>Nord</v>
          </cell>
          <cell r="MA31" t="str">
            <v>Cap-Haïtien</v>
          </cell>
          <cell r="MB31" t="str">
            <v>Oui</v>
          </cell>
          <cell r="MC31" t="str">
            <v>Non</v>
          </cell>
          <cell r="MD31" t="str">
            <v>19.6681681 -72.1234141 -15.199999809265137 5.0</v>
          </cell>
          <cell r="ME31" t="str">
            <v>19.6681681</v>
          </cell>
          <cell r="MF31" t="str">
            <v>-72.1234141</v>
          </cell>
          <cell r="MG31" t="str">
            <v>-15.199999809265137</v>
          </cell>
          <cell r="MH31" t="str">
            <v>5.0</v>
          </cell>
          <cell r="MI31" t="str">
            <v>Est ce qu'on va  m'aider</v>
          </cell>
          <cell r="MJ31" t="str">
            <v/>
          </cell>
          <cell r="MK31">
            <v>140691067</v>
          </cell>
          <cell r="ML31" t="str">
            <v>c2b14dde-0765-4384-9108-8d723e40c4ca</v>
          </cell>
          <cell r="MM31" t="str">
            <v>2020-11-27T02:06:05</v>
          </cell>
          <cell r="MN31" t="str">
            <v/>
          </cell>
          <cell r="MO31">
            <v>125</v>
          </cell>
        </row>
        <row r="32">
          <cell r="A32" t="str">
            <v>7d3fd4bf-666c-4da3-9dbf-dcda88caa7f2</v>
          </cell>
          <cell r="B32" t="str">
            <v>Limonade, Nord</v>
          </cell>
          <cell r="C32" t="str">
            <v>WFP nord_5661</v>
          </cell>
          <cell r="D32" t="str">
            <v>2020-11-25T13:07:31.684-05:00</v>
          </cell>
          <cell r="E32" t="str">
            <v>2020-11-26T21:03:32.815-05:00</v>
          </cell>
          <cell r="F32" t="str">
            <v>2020-11-25 13:07</v>
          </cell>
          <cell r="G32" t="str">
            <v>2020-11-26 21:03</v>
          </cell>
          <cell r="H32">
            <v>1.3305555555562023</v>
          </cell>
          <cell r="I32">
            <v>8</v>
          </cell>
          <cell r="J32" t="str">
            <v>2020-11-25</v>
          </cell>
          <cell r="K32" t="str">
            <v>icsm_haiti</v>
          </cell>
          <cell r="L32" t="str">
            <v/>
          </cell>
          <cell r="M32" t="str">
            <v/>
          </cell>
          <cell r="N32" t="str">
            <v>2020-11-26</v>
          </cell>
          <cell r="O32" t="str">
            <v>WFP</v>
          </cell>
          <cell r="P32" t="str">
            <v/>
          </cell>
          <cell r="Q32" t="str">
            <v>wfp</v>
          </cell>
          <cell r="R32" t="str">
            <v>WFP</v>
          </cell>
          <cell r="S32" t="str">
            <v>WFP</v>
          </cell>
          <cell r="T32" t="str">
            <v>nord_5661</v>
          </cell>
          <cell r="U32" t="str">
            <v/>
          </cell>
          <cell r="V32" t="str">
            <v>Nord</v>
          </cell>
          <cell r="W32" t="str">
            <v>Limonade</v>
          </cell>
          <cell r="X32" t="str">
            <v>HT0313</v>
          </cell>
          <cell r="Y32" t="str">
            <v>Limonade</v>
          </cell>
          <cell r="Z32" t="str">
            <v>Limonade</v>
          </cell>
          <cell r="AA32" t="str">
            <v>Marché principal de Limonade</v>
          </cell>
          <cell r="AB32" t="str">
            <v/>
          </cell>
          <cell r="AC32" t="str">
            <v>Limonade</v>
          </cell>
          <cell r="AD32" t="str">
            <v>Marché principal de Limonade</v>
          </cell>
          <cell r="AE32" t="str">
            <v>Marché principal de Limonade</v>
          </cell>
          <cell r="AF32" t="str">
            <v>Oui</v>
          </cell>
          <cell r="AG32" t="str">
            <v/>
          </cell>
          <cell r="AH32" t="str">
            <v>Oui</v>
          </cell>
          <cell r="AI32" t="str">
            <v/>
          </cell>
          <cell r="AJ32" t="str">
            <v>Yoldie Metelus</v>
          </cell>
          <cell r="AK32" t="str">
            <v>34508910</v>
          </cell>
          <cell r="AL32" t="str">
            <v>Produits d'hygiène, eau ou assainissement</v>
          </cell>
          <cell r="AM32" t="str">
            <v>0</v>
          </cell>
          <cell r="AN32" t="str">
            <v>1</v>
          </cell>
          <cell r="AO32" t="str">
            <v>0</v>
          </cell>
          <cell r="AP32" t="str">
            <v>0</v>
          </cell>
          <cell r="AQ32" t="str">
            <v>0</v>
          </cell>
          <cell r="AR32" t="str">
            <v>wash</v>
          </cell>
          <cell r="AS32" t="str">
            <v>Produits d'hygiène, eau ou assainissement</v>
          </cell>
          <cell r="AT32" t="str">
            <v>En espèces (Gourde)</v>
          </cell>
          <cell r="AU32" t="str">
            <v>1</v>
          </cell>
          <cell r="AV32" t="str">
            <v>0</v>
          </cell>
          <cell r="AW32" t="str">
            <v>0</v>
          </cell>
          <cell r="AX32" t="str">
            <v>0</v>
          </cell>
          <cell r="AY32" t="str">
            <v>0</v>
          </cell>
          <cell r="AZ32" t="str">
            <v>0</v>
          </cell>
          <cell r="BA32" t="str">
            <v>0</v>
          </cell>
          <cell r="BB32" t="str">
            <v/>
          </cell>
          <cell r="BC32" t="str">
            <v>Oui, il y a plus de commerçants par rapport au mois passé</v>
          </cell>
          <cell r="BD32" t="str">
            <v>Moins de 30</v>
          </cell>
          <cell r="BE32" t="str">
            <v/>
          </cell>
          <cell r="BF32" t="str">
            <v/>
          </cell>
          <cell r="BG32" t="str">
            <v/>
          </cell>
          <cell r="BH32" t="str">
            <v/>
          </cell>
          <cell r="BI32" t="str">
            <v/>
          </cell>
          <cell r="BJ32" t="str">
            <v/>
          </cell>
          <cell r="BK32" t="str">
            <v/>
          </cell>
          <cell r="BL32" t="str">
            <v/>
          </cell>
          <cell r="BM32" t="str">
            <v/>
          </cell>
          <cell r="BN32" t="str">
            <v/>
          </cell>
          <cell r="BO32"/>
          <cell r="BP32" t="str">
            <v/>
          </cell>
          <cell r="BQ32" t="str">
            <v/>
          </cell>
          <cell r="BR32" t="str">
            <v/>
          </cell>
          <cell r="BS32" t="str">
            <v/>
          </cell>
          <cell r="BT32" t="str">
            <v/>
          </cell>
          <cell r="BU32" t="str">
            <v/>
          </cell>
          <cell r="BV32"/>
          <cell r="BW32" t="str">
            <v/>
          </cell>
          <cell r="BX32" t="str">
            <v/>
          </cell>
          <cell r="BY32"/>
          <cell r="BZ32" t="str">
            <v/>
          </cell>
          <cell r="CA32" t="str">
            <v/>
          </cell>
          <cell r="CB32" t="str">
            <v/>
          </cell>
          <cell r="CC32"/>
          <cell r="CD32" t="str">
            <v/>
          </cell>
          <cell r="CE32" t="str">
            <v/>
          </cell>
          <cell r="CF32" t="str">
            <v/>
          </cell>
          <cell r="CG32" t="str">
            <v/>
          </cell>
          <cell r="CH32" t="str">
            <v/>
          </cell>
          <cell r="CI32" t="str">
            <v/>
          </cell>
          <cell r="CJ32" t="str">
            <v/>
          </cell>
          <cell r="CK32" t="str">
            <v/>
          </cell>
          <cell r="CL32" t="str">
            <v/>
          </cell>
          <cell r="CM32" t="str">
            <v/>
          </cell>
          <cell r="CN32" t="str">
            <v/>
          </cell>
          <cell r="CO32" t="str">
            <v/>
          </cell>
          <cell r="CP32" t="str">
            <v/>
          </cell>
          <cell r="CQ32"/>
          <cell r="CR32" t="str">
            <v/>
          </cell>
          <cell r="CS32" t="str">
            <v/>
          </cell>
          <cell r="CT32"/>
          <cell r="CU32" t="str">
            <v/>
          </cell>
          <cell r="CV32" t="str">
            <v/>
          </cell>
          <cell r="CW32" t="str">
            <v/>
          </cell>
          <cell r="CX32" t="str">
            <v/>
          </cell>
          <cell r="CY32" t="str">
            <v/>
          </cell>
          <cell r="CZ32" t="str">
            <v/>
          </cell>
          <cell r="DA32" t="str">
            <v/>
          </cell>
          <cell r="DB32" t="str">
            <v/>
          </cell>
          <cell r="DC32" t="str">
            <v/>
          </cell>
          <cell r="DD32" t="str">
            <v/>
          </cell>
          <cell r="DE32" t="str">
            <v/>
          </cell>
          <cell r="DF32" t="str">
            <v/>
          </cell>
          <cell r="DG32" t="str">
            <v/>
          </cell>
          <cell r="DH32" t="str">
            <v/>
          </cell>
          <cell r="DI32" t="str">
            <v/>
          </cell>
          <cell r="DJ32" t="str">
            <v/>
          </cell>
          <cell r="DK32"/>
          <cell r="DL32" t="str">
            <v/>
          </cell>
          <cell r="DM32" t="str">
            <v/>
          </cell>
          <cell r="DN32"/>
          <cell r="DO32" t="str">
            <v/>
          </cell>
          <cell r="DP32" t="str">
            <v/>
          </cell>
          <cell r="DQ32" t="str">
            <v/>
          </cell>
          <cell r="DR32" t="str">
            <v/>
          </cell>
          <cell r="DS32" t="str">
            <v/>
          </cell>
          <cell r="DT32" t="str">
            <v/>
          </cell>
          <cell r="DU32" t="str">
            <v/>
          </cell>
          <cell r="DV32" t="str">
            <v/>
          </cell>
          <cell r="DW32" t="str">
            <v/>
          </cell>
          <cell r="DX32" t="str">
            <v/>
          </cell>
          <cell r="DY32" t="str">
            <v/>
          </cell>
          <cell r="DZ32" t="str">
            <v/>
          </cell>
          <cell r="EA32" t="str">
            <v/>
          </cell>
          <cell r="EB32" t="str">
            <v/>
          </cell>
          <cell r="EC32" t="str">
            <v/>
          </cell>
          <cell r="ED32" t="str">
            <v/>
          </cell>
          <cell r="EE32"/>
          <cell r="EF32" t="str">
            <v/>
          </cell>
          <cell r="EG32" t="str">
            <v/>
          </cell>
          <cell r="EH32"/>
          <cell r="EI32" t="str">
            <v/>
          </cell>
          <cell r="EJ32" t="str">
            <v/>
          </cell>
          <cell r="EK32" t="str">
            <v/>
          </cell>
          <cell r="EL32" t="str">
            <v/>
          </cell>
          <cell r="EM32" t="str">
            <v/>
          </cell>
          <cell r="EN32" t="str">
            <v/>
          </cell>
          <cell r="EO32" t="str">
            <v/>
          </cell>
          <cell r="EP32" t="str">
            <v/>
          </cell>
          <cell r="EQ32" t="str">
            <v/>
          </cell>
          <cell r="ER32" t="str">
            <v/>
          </cell>
          <cell r="ES32" t="str">
            <v/>
          </cell>
          <cell r="ET32" t="str">
            <v/>
          </cell>
          <cell r="EU32" t="str">
            <v/>
          </cell>
          <cell r="EV32" t="str">
            <v/>
          </cell>
          <cell r="EW32" t="str">
            <v/>
          </cell>
          <cell r="EX32" t="str">
            <v/>
          </cell>
          <cell r="EY32"/>
          <cell r="EZ32" t="str">
            <v/>
          </cell>
          <cell r="FA32" t="str">
            <v/>
          </cell>
          <cell r="FB32"/>
          <cell r="FC32" t="str">
            <v/>
          </cell>
          <cell r="FD32" t="str">
            <v/>
          </cell>
          <cell r="FE32" t="str">
            <v/>
          </cell>
          <cell r="FF32"/>
          <cell r="FG32" t="str">
            <v/>
          </cell>
          <cell r="FH32" t="str">
            <v/>
          </cell>
          <cell r="FI32" t="str">
            <v/>
          </cell>
          <cell r="FJ32" t="str">
            <v/>
          </cell>
          <cell r="FK32" t="str">
            <v/>
          </cell>
          <cell r="FL32" t="str">
            <v/>
          </cell>
          <cell r="FM32" t="str">
            <v/>
          </cell>
          <cell r="FN32" t="str">
            <v/>
          </cell>
          <cell r="FO32" t="str">
            <v/>
          </cell>
          <cell r="FP32" t="str">
            <v/>
          </cell>
          <cell r="FQ32" t="str">
            <v/>
          </cell>
          <cell r="FR32" t="str">
            <v/>
          </cell>
          <cell r="FS32" t="str">
            <v/>
          </cell>
          <cell r="FT32"/>
          <cell r="FU32" t="str">
            <v/>
          </cell>
          <cell r="FV32" t="str">
            <v/>
          </cell>
          <cell r="FW32"/>
          <cell r="FX32" t="str">
            <v/>
          </cell>
          <cell r="FY32" t="str">
            <v/>
          </cell>
          <cell r="FZ32" t="str">
            <v/>
          </cell>
          <cell r="GA32"/>
          <cell r="GB32" t="str">
            <v/>
          </cell>
          <cell r="GC32" t="str">
            <v/>
          </cell>
          <cell r="GD32" t="str">
            <v/>
          </cell>
          <cell r="GE32" t="str">
            <v/>
          </cell>
          <cell r="GF32" t="str">
            <v/>
          </cell>
          <cell r="GG32" t="str">
            <v/>
          </cell>
          <cell r="GH32" t="str">
            <v/>
          </cell>
          <cell r="GI32" t="str">
            <v/>
          </cell>
          <cell r="GJ32" t="str">
            <v/>
          </cell>
          <cell r="GK32" t="str">
            <v/>
          </cell>
          <cell r="GL32" t="str">
            <v/>
          </cell>
          <cell r="GM32" t="str">
            <v/>
          </cell>
          <cell r="GN32" t="str">
            <v/>
          </cell>
          <cell r="GO32" t="str">
            <v/>
          </cell>
          <cell r="GP32" t="str">
            <v/>
          </cell>
          <cell r="GQ32"/>
          <cell r="GR32" t="str">
            <v/>
          </cell>
          <cell r="GS32" t="str">
            <v/>
          </cell>
          <cell r="GT32" t="str">
            <v/>
          </cell>
          <cell r="GU32" t="str">
            <v/>
          </cell>
          <cell r="GV32" t="str">
            <v/>
          </cell>
          <cell r="GW32" t="str">
            <v/>
          </cell>
          <cell r="GX32" t="str">
            <v/>
          </cell>
          <cell r="GY32" t="str">
            <v/>
          </cell>
          <cell r="GZ32" t="str">
            <v/>
          </cell>
          <cell r="HA32" t="str">
            <v/>
          </cell>
          <cell r="HB32" t="str">
            <v/>
          </cell>
          <cell r="HC32" t="str">
            <v/>
          </cell>
          <cell r="HD32" t="str">
            <v/>
          </cell>
          <cell r="HE32" t="str">
            <v/>
          </cell>
          <cell r="HF32" t="str">
            <v/>
          </cell>
          <cell r="HG32" t="str">
            <v/>
          </cell>
          <cell r="HH32" t="str">
            <v/>
          </cell>
          <cell r="HI32" t="str">
            <v/>
          </cell>
          <cell r="HJ32" t="str">
            <v/>
          </cell>
          <cell r="HK32" t="str">
            <v/>
          </cell>
          <cell r="HL32" t="str">
            <v/>
          </cell>
          <cell r="HM32" t="str">
            <v/>
          </cell>
          <cell r="HN32" t="str">
            <v/>
          </cell>
          <cell r="HO32" t="str">
            <v/>
          </cell>
          <cell r="HP32" t="str">
            <v/>
          </cell>
          <cell r="HQ32" t="str">
            <v/>
          </cell>
          <cell r="HR32" t="str">
            <v/>
          </cell>
          <cell r="HS32" t="str">
            <v/>
          </cell>
          <cell r="HT32" t="str">
            <v/>
          </cell>
          <cell r="HU32" t="str">
            <v/>
          </cell>
          <cell r="HV32" t="str">
            <v/>
          </cell>
          <cell r="HW32" t="str">
            <v/>
          </cell>
          <cell r="HX32" t="str">
            <v/>
          </cell>
          <cell r="HY32" t="str">
            <v/>
          </cell>
          <cell r="HZ32" t="str">
            <v/>
          </cell>
          <cell r="IA32" t="str">
            <v/>
          </cell>
          <cell r="IB32" t="str">
            <v/>
          </cell>
          <cell r="IC32" t="str">
            <v>Savon lessive Brosse à dent Papier toilette Dentifrice Serviettes hygiéniques Eau pour boire (traité) Chlore liquide (nettoyage) Savon pour se laver</v>
          </cell>
          <cell r="ID32">
            <v>1</v>
          </cell>
          <cell r="IE32">
            <v>1</v>
          </cell>
          <cell r="IF32">
            <v>1</v>
          </cell>
          <cell r="IG32">
            <v>1</v>
          </cell>
          <cell r="IH32">
            <v>1</v>
          </cell>
          <cell r="II32">
            <v>1</v>
          </cell>
          <cell r="IJ32">
            <v>1</v>
          </cell>
          <cell r="IK32">
            <v>1</v>
          </cell>
          <cell r="IL32">
            <v>0</v>
          </cell>
          <cell r="IM32" t="str">
            <v>Oui</v>
          </cell>
          <cell r="IN32" t="str">
            <v>30.0</v>
          </cell>
          <cell r="IO32" t="str">
            <v/>
          </cell>
          <cell r="IP32" t="str">
            <v/>
          </cell>
          <cell r="IQ32">
            <v>30</v>
          </cell>
          <cell r="IR32" t="str">
            <v>Oui</v>
          </cell>
          <cell r="IS32" t="str">
            <v>Oui</v>
          </cell>
          <cell r="IT32" t="str">
            <v>15.0</v>
          </cell>
          <cell r="IU32" t="str">
            <v/>
          </cell>
          <cell r="IV32" t="str">
            <v/>
          </cell>
          <cell r="IW32">
            <v>15</v>
          </cell>
          <cell r="IX32" t="str">
            <v>Oui</v>
          </cell>
          <cell r="IY32" t="str">
            <v>Oui</v>
          </cell>
          <cell r="IZ32" t="str">
            <v>75.0</v>
          </cell>
          <cell r="JA32" t="str">
            <v/>
          </cell>
          <cell r="JB32" t="str">
            <v/>
          </cell>
          <cell r="JC32">
            <v>75</v>
          </cell>
          <cell r="JD32" t="str">
            <v>Oui</v>
          </cell>
          <cell r="JE32" t="str">
            <v>Oui</v>
          </cell>
          <cell r="JF32" t="str">
            <v>25.0</v>
          </cell>
          <cell r="JG32" t="str">
            <v/>
          </cell>
          <cell r="JH32" t="str">
            <v/>
          </cell>
          <cell r="JI32">
            <v>25</v>
          </cell>
          <cell r="JJ32" t="str">
            <v>Oui</v>
          </cell>
          <cell r="JK32" t="str">
            <v>Oui</v>
          </cell>
          <cell r="JL32" t="str">
            <v>75.0</v>
          </cell>
          <cell r="JM32" t="str">
            <v/>
          </cell>
          <cell r="JN32" t="str">
            <v/>
          </cell>
          <cell r="JO32">
            <v>75</v>
          </cell>
          <cell r="JP32" t="str">
            <v>Oui</v>
          </cell>
          <cell r="JQ32" t="str">
            <v>Oui</v>
          </cell>
          <cell r="JR32" t="str">
            <v>35.0</v>
          </cell>
          <cell r="JS32" t="str">
            <v/>
          </cell>
          <cell r="JT32" t="str">
            <v/>
          </cell>
          <cell r="JU32" t="str">
            <v/>
          </cell>
          <cell r="JV32" t="str">
            <v/>
          </cell>
          <cell r="JW32" t="str">
            <v/>
          </cell>
          <cell r="JX32" t="str">
            <v/>
          </cell>
          <cell r="JZ32" t="str">
            <v/>
          </cell>
          <cell r="KA32" t="str">
            <v/>
          </cell>
          <cell r="KB32">
            <v>35</v>
          </cell>
          <cell r="KC32" t="str">
            <v>Non</v>
          </cell>
          <cell r="KD32" t="str">
            <v>Oui</v>
          </cell>
          <cell r="KE32" t="str">
            <v>10.0</v>
          </cell>
          <cell r="KF32" t="str">
            <v/>
          </cell>
          <cell r="KG32" t="str">
            <v/>
          </cell>
          <cell r="KH32" t="str">
            <v/>
          </cell>
          <cell r="KI32" t="str">
            <v/>
          </cell>
          <cell r="KJ32" t="str">
            <v/>
          </cell>
          <cell r="KK32" t="str">
            <v/>
          </cell>
          <cell r="KL32" t="str">
            <v/>
          </cell>
          <cell r="KM32" t="str">
            <v/>
          </cell>
          <cell r="KN32">
            <v>10</v>
          </cell>
          <cell r="KO32" t="str">
            <v>Oui</v>
          </cell>
          <cell r="KP32" t="str">
            <v>Oui</v>
          </cell>
          <cell r="KQ32" t="str">
            <v>25.0</v>
          </cell>
          <cell r="KR32" t="str">
            <v/>
          </cell>
          <cell r="KS32" t="str">
            <v/>
          </cell>
          <cell r="KT32">
            <v>25</v>
          </cell>
          <cell r="KU32" t="str">
            <v>Oui</v>
          </cell>
          <cell r="KV32" t="str">
            <v>Non</v>
          </cell>
          <cell r="KW32" t="str">
            <v/>
          </cell>
          <cell r="KX32" t="str">
            <v/>
          </cell>
          <cell r="KY32" t="str">
            <v/>
          </cell>
          <cell r="KZ32" t="str">
            <v/>
          </cell>
          <cell r="LA32" t="str">
            <v/>
          </cell>
          <cell r="LB32" t="str">
            <v/>
          </cell>
          <cell r="LC32" t="str">
            <v/>
          </cell>
          <cell r="LD32" t="str">
            <v/>
          </cell>
          <cell r="LE32" t="str">
            <v/>
          </cell>
          <cell r="LF32" t="str">
            <v/>
          </cell>
          <cell r="LG32" t="str">
            <v/>
          </cell>
          <cell r="LH32" t="str">
            <v/>
          </cell>
          <cell r="LI32" t="str">
            <v/>
          </cell>
          <cell r="LJ32" t="str">
            <v/>
          </cell>
          <cell r="LK32" t="str">
            <v/>
          </cell>
          <cell r="LL32" t="str">
            <v/>
          </cell>
          <cell r="LM32" t="str">
            <v/>
          </cell>
          <cell r="LN32" t="str">
            <v/>
          </cell>
          <cell r="LO32" t="str">
            <v/>
          </cell>
          <cell r="LP32" t="str">
            <v/>
          </cell>
          <cell r="LQ32" t="str">
            <v/>
          </cell>
          <cell r="LR32" t="str">
            <v/>
          </cell>
          <cell r="LS32" t="str">
            <v/>
          </cell>
          <cell r="LT32" t="str">
            <v/>
          </cell>
          <cell r="LU32" t="str">
            <v/>
          </cell>
          <cell r="LV32" t="str">
            <v/>
          </cell>
          <cell r="LW32" t="str">
            <v/>
          </cell>
          <cell r="LX32" t="str">
            <v/>
          </cell>
          <cell r="LY32" t="str">
            <v>Non</v>
          </cell>
          <cell r="LZ32" t="str">
            <v/>
          </cell>
          <cell r="MA32" t="str">
            <v/>
          </cell>
          <cell r="MB32" t="str">
            <v>Non</v>
          </cell>
          <cell r="MC32" t="str">
            <v>Non</v>
          </cell>
          <cell r="MD32" t="str">
            <v>19.6680099 -72.1232272 -6.400000095367432 5.0</v>
          </cell>
          <cell r="ME32" t="str">
            <v>19.6680099</v>
          </cell>
          <cell r="MF32" t="str">
            <v>-72.1232272</v>
          </cell>
          <cell r="MG32" t="str">
            <v>-6.400000095367432</v>
          </cell>
          <cell r="MH32" t="str">
            <v>5.0</v>
          </cell>
          <cell r="MI32" t="str">
            <v/>
          </cell>
          <cell r="MJ32" t="str">
            <v/>
          </cell>
          <cell r="MK32">
            <v>140690957</v>
          </cell>
          <cell r="ML32" t="str">
            <v>7d3fd4bf-666c-4da3-9dbf-dcda88caa7f2</v>
          </cell>
          <cell r="MM32" t="str">
            <v>2020-11-27T02:03:51</v>
          </cell>
          <cell r="MN32" t="str">
            <v/>
          </cell>
          <cell r="MO32">
            <v>124</v>
          </cell>
        </row>
        <row r="33">
          <cell r="A33" t="str">
            <v>d7794c11-fe86-456d-83b1-a43429c67d33</v>
          </cell>
          <cell r="B33" t="str">
            <v>Limonade, Nord</v>
          </cell>
          <cell r="C33" t="str">
            <v>WFP nord_5661</v>
          </cell>
          <cell r="D33" t="str">
            <v>2020-11-25T13:27:23.274-05:00</v>
          </cell>
          <cell r="E33" t="str">
            <v>2020-11-26T21:08:34.171-05:00</v>
          </cell>
          <cell r="F33" t="str">
            <v>2020-11-25 13:27</v>
          </cell>
          <cell r="G33" t="str">
            <v>2020-11-26 21:08</v>
          </cell>
          <cell r="H33">
            <v>1.320138888891961</v>
          </cell>
          <cell r="I33">
            <v>7</v>
          </cell>
          <cell r="J33" t="str">
            <v>2020-11-25</v>
          </cell>
          <cell r="K33" t="str">
            <v>icsm_haiti</v>
          </cell>
          <cell r="L33" t="str">
            <v/>
          </cell>
          <cell r="M33" t="str">
            <v/>
          </cell>
          <cell r="N33" t="str">
            <v>2020-11-26</v>
          </cell>
          <cell r="O33" t="str">
            <v>WFP</v>
          </cell>
          <cell r="P33" t="str">
            <v/>
          </cell>
          <cell r="Q33" t="str">
            <v>wfp</v>
          </cell>
          <cell r="R33" t="str">
            <v>WFP</v>
          </cell>
          <cell r="S33" t="str">
            <v>WFP</v>
          </cell>
          <cell r="T33" t="str">
            <v>nord_5661</v>
          </cell>
          <cell r="U33" t="str">
            <v/>
          </cell>
          <cell r="V33" t="str">
            <v>Nord</v>
          </cell>
          <cell r="W33" t="str">
            <v>Limonade</v>
          </cell>
          <cell r="X33" t="str">
            <v>HT0313</v>
          </cell>
          <cell r="Y33" t="str">
            <v>Limonade</v>
          </cell>
          <cell r="Z33" t="str">
            <v>Limonade</v>
          </cell>
          <cell r="AA33" t="str">
            <v>Marché principal de Limonade</v>
          </cell>
          <cell r="AB33" t="str">
            <v/>
          </cell>
          <cell r="AC33" t="str">
            <v>Limonade</v>
          </cell>
          <cell r="AD33" t="str">
            <v>Marché principal de Limonade</v>
          </cell>
          <cell r="AE33" t="str">
            <v>Marché principal de Limonade</v>
          </cell>
          <cell r="AF33" t="str">
            <v>Oui</v>
          </cell>
          <cell r="AG33" t="str">
            <v/>
          </cell>
          <cell r="AH33" t="str">
            <v>Oui</v>
          </cell>
          <cell r="AI33" t="str">
            <v/>
          </cell>
          <cell r="AJ33" t="str">
            <v>Joselline jean</v>
          </cell>
          <cell r="AK33"/>
          <cell r="AL33" t="str">
            <v>Produits d'hygiène, eau ou assainissement</v>
          </cell>
          <cell r="AM33" t="str">
            <v>0</v>
          </cell>
          <cell r="AN33" t="str">
            <v>1</v>
          </cell>
          <cell r="AO33" t="str">
            <v>0</v>
          </cell>
          <cell r="AP33" t="str">
            <v>0</v>
          </cell>
          <cell r="AQ33" t="str">
            <v>0</v>
          </cell>
          <cell r="AR33" t="str">
            <v>wash</v>
          </cell>
          <cell r="AS33" t="str">
            <v>Produits d'hygiène, eau ou assainissement</v>
          </cell>
          <cell r="AT33" t="str">
            <v>En espèces (Gourde)</v>
          </cell>
          <cell r="AU33" t="str">
            <v>1</v>
          </cell>
          <cell r="AV33" t="str">
            <v>0</v>
          </cell>
          <cell r="AW33" t="str">
            <v>0</v>
          </cell>
          <cell r="AX33" t="str">
            <v>0</v>
          </cell>
          <cell r="AY33" t="str">
            <v>0</v>
          </cell>
          <cell r="AZ33" t="str">
            <v>0</v>
          </cell>
          <cell r="BA33" t="str">
            <v>0</v>
          </cell>
          <cell r="BB33" t="str">
            <v/>
          </cell>
          <cell r="BC33" t="str">
            <v>Oui, il y a plus de commerçants par rapport au mois passé</v>
          </cell>
          <cell r="BD33" t="str">
            <v>Entre 30 et 100</v>
          </cell>
          <cell r="BE33" t="str">
            <v/>
          </cell>
          <cell r="BF33" t="str">
            <v/>
          </cell>
          <cell r="BG33" t="str">
            <v/>
          </cell>
          <cell r="BH33" t="str">
            <v/>
          </cell>
          <cell r="BI33" t="str">
            <v/>
          </cell>
          <cell r="BJ33" t="str">
            <v/>
          </cell>
          <cell r="BK33" t="str">
            <v/>
          </cell>
          <cell r="BL33" t="str">
            <v/>
          </cell>
          <cell r="BM33" t="str">
            <v/>
          </cell>
          <cell r="BN33" t="str">
            <v/>
          </cell>
          <cell r="BO33"/>
          <cell r="BP33" t="str">
            <v/>
          </cell>
          <cell r="BQ33" t="str">
            <v/>
          </cell>
          <cell r="BR33" t="str">
            <v/>
          </cell>
          <cell r="BS33" t="str">
            <v/>
          </cell>
          <cell r="BT33" t="str">
            <v/>
          </cell>
          <cell r="BU33" t="str">
            <v/>
          </cell>
          <cell r="BV33"/>
          <cell r="BW33" t="str">
            <v/>
          </cell>
          <cell r="BX33" t="str">
            <v/>
          </cell>
          <cell r="BY33"/>
          <cell r="BZ33" t="str">
            <v/>
          </cell>
          <cell r="CA33" t="str">
            <v/>
          </cell>
          <cell r="CB33" t="str">
            <v/>
          </cell>
          <cell r="CC33"/>
          <cell r="CD33" t="str">
            <v/>
          </cell>
          <cell r="CE33" t="str">
            <v/>
          </cell>
          <cell r="CF33" t="str">
            <v/>
          </cell>
          <cell r="CG33" t="str">
            <v/>
          </cell>
          <cell r="CH33" t="str">
            <v/>
          </cell>
          <cell r="CI33" t="str">
            <v/>
          </cell>
          <cell r="CJ33" t="str">
            <v/>
          </cell>
          <cell r="CK33" t="str">
            <v/>
          </cell>
          <cell r="CL33" t="str">
            <v/>
          </cell>
          <cell r="CM33" t="str">
            <v/>
          </cell>
          <cell r="CN33" t="str">
            <v/>
          </cell>
          <cell r="CO33" t="str">
            <v/>
          </cell>
          <cell r="CP33" t="str">
            <v/>
          </cell>
          <cell r="CQ33"/>
          <cell r="CR33" t="str">
            <v/>
          </cell>
          <cell r="CS33" t="str">
            <v/>
          </cell>
          <cell r="CT33"/>
          <cell r="CU33" t="str">
            <v/>
          </cell>
          <cell r="CV33" t="str">
            <v/>
          </cell>
          <cell r="CW33" t="str">
            <v/>
          </cell>
          <cell r="CX33" t="str">
            <v/>
          </cell>
          <cell r="CY33" t="str">
            <v/>
          </cell>
          <cell r="CZ33" t="str">
            <v/>
          </cell>
          <cell r="DA33" t="str">
            <v/>
          </cell>
          <cell r="DB33" t="str">
            <v/>
          </cell>
          <cell r="DC33" t="str">
            <v/>
          </cell>
          <cell r="DD33" t="str">
            <v/>
          </cell>
          <cell r="DE33" t="str">
            <v/>
          </cell>
          <cell r="DF33" t="str">
            <v/>
          </cell>
          <cell r="DG33" t="str">
            <v/>
          </cell>
          <cell r="DH33" t="str">
            <v/>
          </cell>
          <cell r="DI33" t="str">
            <v/>
          </cell>
          <cell r="DJ33" t="str">
            <v/>
          </cell>
          <cell r="DK33"/>
          <cell r="DL33" t="str">
            <v/>
          </cell>
          <cell r="DM33" t="str">
            <v/>
          </cell>
          <cell r="DN33"/>
          <cell r="DO33" t="str">
            <v/>
          </cell>
          <cell r="DP33" t="str">
            <v/>
          </cell>
          <cell r="DQ33" t="str">
            <v/>
          </cell>
          <cell r="DR33" t="str">
            <v/>
          </cell>
          <cell r="DS33" t="str">
            <v/>
          </cell>
          <cell r="DT33" t="str">
            <v/>
          </cell>
          <cell r="DU33" t="str">
            <v/>
          </cell>
          <cell r="DV33" t="str">
            <v/>
          </cell>
          <cell r="DW33" t="str">
            <v/>
          </cell>
          <cell r="DX33" t="str">
            <v/>
          </cell>
          <cell r="DY33" t="str">
            <v/>
          </cell>
          <cell r="DZ33" t="str">
            <v/>
          </cell>
          <cell r="EA33" t="str">
            <v/>
          </cell>
          <cell r="EB33" t="str">
            <v/>
          </cell>
          <cell r="EC33" t="str">
            <v/>
          </cell>
          <cell r="ED33" t="str">
            <v/>
          </cell>
          <cell r="EE33"/>
          <cell r="EF33" t="str">
            <v/>
          </cell>
          <cell r="EG33" t="str">
            <v/>
          </cell>
          <cell r="EH33"/>
          <cell r="EI33" t="str">
            <v/>
          </cell>
          <cell r="EJ33" t="str">
            <v/>
          </cell>
          <cell r="EK33" t="str">
            <v/>
          </cell>
          <cell r="EL33" t="str">
            <v/>
          </cell>
          <cell r="EM33" t="str">
            <v/>
          </cell>
          <cell r="EN33" t="str">
            <v/>
          </cell>
          <cell r="EO33" t="str">
            <v/>
          </cell>
          <cell r="EP33" t="str">
            <v/>
          </cell>
          <cell r="EQ33" t="str">
            <v/>
          </cell>
          <cell r="ER33" t="str">
            <v/>
          </cell>
          <cell r="ES33" t="str">
            <v/>
          </cell>
          <cell r="ET33" t="str">
            <v/>
          </cell>
          <cell r="EU33" t="str">
            <v/>
          </cell>
          <cell r="EV33" t="str">
            <v/>
          </cell>
          <cell r="EW33" t="str">
            <v/>
          </cell>
          <cell r="EX33" t="str">
            <v/>
          </cell>
          <cell r="EY33"/>
          <cell r="EZ33" t="str">
            <v/>
          </cell>
          <cell r="FA33" t="str">
            <v/>
          </cell>
          <cell r="FB33"/>
          <cell r="FC33" t="str">
            <v/>
          </cell>
          <cell r="FD33" t="str">
            <v/>
          </cell>
          <cell r="FE33" t="str">
            <v/>
          </cell>
          <cell r="FF33"/>
          <cell r="FG33" t="str">
            <v/>
          </cell>
          <cell r="FH33" t="str">
            <v/>
          </cell>
          <cell r="FI33" t="str">
            <v/>
          </cell>
          <cell r="FJ33" t="str">
            <v/>
          </cell>
          <cell r="FK33" t="str">
            <v/>
          </cell>
          <cell r="FL33" t="str">
            <v/>
          </cell>
          <cell r="FM33" t="str">
            <v/>
          </cell>
          <cell r="FN33" t="str">
            <v/>
          </cell>
          <cell r="FO33" t="str">
            <v/>
          </cell>
          <cell r="FP33" t="str">
            <v/>
          </cell>
          <cell r="FQ33" t="str">
            <v/>
          </cell>
          <cell r="FR33" t="str">
            <v/>
          </cell>
          <cell r="FS33" t="str">
            <v/>
          </cell>
          <cell r="FT33"/>
          <cell r="FU33" t="str">
            <v/>
          </cell>
          <cell r="FV33" t="str">
            <v/>
          </cell>
          <cell r="FW33"/>
          <cell r="FX33" t="str">
            <v/>
          </cell>
          <cell r="FY33" t="str">
            <v/>
          </cell>
          <cell r="FZ33" t="str">
            <v/>
          </cell>
          <cell r="GA33"/>
          <cell r="GB33" t="str">
            <v/>
          </cell>
          <cell r="GC33" t="str">
            <v/>
          </cell>
          <cell r="GD33" t="str">
            <v/>
          </cell>
          <cell r="GE33" t="str">
            <v/>
          </cell>
          <cell r="GF33" t="str">
            <v/>
          </cell>
          <cell r="GG33" t="str">
            <v/>
          </cell>
          <cell r="GH33" t="str">
            <v/>
          </cell>
          <cell r="GI33" t="str">
            <v/>
          </cell>
          <cell r="GJ33" t="str">
            <v/>
          </cell>
          <cell r="GK33" t="str">
            <v/>
          </cell>
          <cell r="GL33" t="str">
            <v/>
          </cell>
          <cell r="GM33" t="str">
            <v/>
          </cell>
          <cell r="GN33" t="str">
            <v/>
          </cell>
          <cell r="GO33" t="str">
            <v/>
          </cell>
          <cell r="GP33" t="str">
            <v/>
          </cell>
          <cell r="GQ33"/>
          <cell r="GR33" t="str">
            <v/>
          </cell>
          <cell r="GS33" t="str">
            <v/>
          </cell>
          <cell r="GT33" t="str">
            <v/>
          </cell>
          <cell r="GU33" t="str">
            <v/>
          </cell>
          <cell r="GV33" t="str">
            <v/>
          </cell>
          <cell r="GW33" t="str">
            <v/>
          </cell>
          <cell r="GX33" t="str">
            <v/>
          </cell>
          <cell r="GY33" t="str">
            <v/>
          </cell>
          <cell r="GZ33" t="str">
            <v/>
          </cell>
          <cell r="HA33" t="str">
            <v/>
          </cell>
          <cell r="HB33" t="str">
            <v/>
          </cell>
          <cell r="HC33" t="str">
            <v/>
          </cell>
          <cell r="HD33" t="str">
            <v/>
          </cell>
          <cell r="HE33" t="str">
            <v/>
          </cell>
          <cell r="HF33" t="str">
            <v/>
          </cell>
          <cell r="HG33" t="str">
            <v/>
          </cell>
          <cell r="HH33" t="str">
            <v/>
          </cell>
          <cell r="HI33" t="str">
            <v/>
          </cell>
          <cell r="HJ33" t="str">
            <v/>
          </cell>
          <cell r="HK33" t="str">
            <v/>
          </cell>
          <cell r="HL33" t="str">
            <v/>
          </cell>
          <cell r="HM33" t="str">
            <v/>
          </cell>
          <cell r="HN33" t="str">
            <v/>
          </cell>
          <cell r="HO33" t="str">
            <v/>
          </cell>
          <cell r="HP33" t="str">
            <v/>
          </cell>
          <cell r="HQ33" t="str">
            <v/>
          </cell>
          <cell r="HR33" t="str">
            <v/>
          </cell>
          <cell r="HS33" t="str">
            <v/>
          </cell>
          <cell r="HT33" t="str">
            <v/>
          </cell>
          <cell r="HU33" t="str">
            <v/>
          </cell>
          <cell r="HV33" t="str">
            <v/>
          </cell>
          <cell r="HW33" t="str">
            <v/>
          </cell>
          <cell r="HX33" t="str">
            <v/>
          </cell>
          <cell r="HY33" t="str">
            <v/>
          </cell>
          <cell r="HZ33" t="str">
            <v/>
          </cell>
          <cell r="IA33" t="str">
            <v/>
          </cell>
          <cell r="IB33" t="str">
            <v/>
          </cell>
          <cell r="IC33" t="str">
            <v>Savon lessive Brosse à dent Dentifrice Papier toilette Serviettes hygiéniques Chlore liquide (nettoyage) Savon pour se laver</v>
          </cell>
          <cell r="ID33">
            <v>1</v>
          </cell>
          <cell r="IE33">
            <v>1</v>
          </cell>
          <cell r="IF33">
            <v>1</v>
          </cell>
          <cell r="IG33">
            <v>1</v>
          </cell>
          <cell r="IH33">
            <v>1</v>
          </cell>
          <cell r="II33">
            <v>0</v>
          </cell>
          <cell r="IJ33">
            <v>1</v>
          </cell>
          <cell r="IK33">
            <v>1</v>
          </cell>
          <cell r="IL33">
            <v>0</v>
          </cell>
          <cell r="IM33" t="str">
            <v>Oui</v>
          </cell>
          <cell r="IN33" t="str">
            <v>30.0</v>
          </cell>
          <cell r="IO33" t="str">
            <v/>
          </cell>
          <cell r="IP33" t="str">
            <v/>
          </cell>
          <cell r="IQ33">
            <v>30</v>
          </cell>
          <cell r="IR33" t="str">
            <v>Oui</v>
          </cell>
          <cell r="IS33" t="str">
            <v>Oui</v>
          </cell>
          <cell r="IT33" t="str">
            <v>15.0</v>
          </cell>
          <cell r="IU33" t="str">
            <v/>
          </cell>
          <cell r="IV33" t="str">
            <v/>
          </cell>
          <cell r="IW33">
            <v>15</v>
          </cell>
          <cell r="IX33" t="str">
            <v>Oui</v>
          </cell>
          <cell r="IY33" t="str">
            <v>Oui</v>
          </cell>
          <cell r="IZ33" t="str">
            <v>50.0</v>
          </cell>
          <cell r="JA33" t="str">
            <v/>
          </cell>
          <cell r="JB33" t="str">
            <v/>
          </cell>
          <cell r="JC33">
            <v>50</v>
          </cell>
          <cell r="JD33" t="str">
            <v>Oui</v>
          </cell>
          <cell r="JE33" t="str">
            <v>Oui</v>
          </cell>
          <cell r="JF33" t="str">
            <v>25.0</v>
          </cell>
          <cell r="JG33" t="str">
            <v/>
          </cell>
          <cell r="JH33" t="str">
            <v/>
          </cell>
          <cell r="JI33">
            <v>25</v>
          </cell>
          <cell r="JJ33" t="str">
            <v>Oui</v>
          </cell>
          <cell r="JK33" t="str">
            <v>Oui</v>
          </cell>
          <cell r="JL33" t="str">
            <v>75.0</v>
          </cell>
          <cell r="JM33" t="str">
            <v/>
          </cell>
          <cell r="JN33" t="str">
            <v/>
          </cell>
          <cell r="JO33">
            <v>75</v>
          </cell>
          <cell r="JP33" t="str">
            <v>Oui</v>
          </cell>
          <cell r="JQ33" t="str">
            <v/>
          </cell>
          <cell r="JR33" t="str">
            <v/>
          </cell>
          <cell r="JS33" t="str">
            <v/>
          </cell>
          <cell r="JT33" t="str">
            <v/>
          </cell>
          <cell r="JU33" t="str">
            <v/>
          </cell>
          <cell r="JV33" t="str">
            <v/>
          </cell>
          <cell r="JW33" t="str">
            <v/>
          </cell>
          <cell r="JX33" t="str">
            <v/>
          </cell>
          <cell r="JZ33" t="str">
            <v/>
          </cell>
          <cell r="KA33" t="str">
            <v/>
          </cell>
          <cell r="KC33" t="str">
            <v/>
          </cell>
          <cell r="KD33" t="str">
            <v>Oui</v>
          </cell>
          <cell r="KE33" t="str">
            <v>10.0</v>
          </cell>
          <cell r="KF33" t="str">
            <v/>
          </cell>
          <cell r="KG33" t="str">
            <v/>
          </cell>
          <cell r="KH33" t="str">
            <v/>
          </cell>
          <cell r="KI33" t="str">
            <v/>
          </cell>
          <cell r="KJ33" t="str">
            <v/>
          </cell>
          <cell r="KK33" t="str">
            <v/>
          </cell>
          <cell r="KL33" t="str">
            <v/>
          </cell>
          <cell r="KM33" t="str">
            <v/>
          </cell>
          <cell r="KN33">
            <v>10</v>
          </cell>
          <cell r="KO33" t="str">
            <v>Oui</v>
          </cell>
          <cell r="KP33" t="str">
            <v>Oui</v>
          </cell>
          <cell r="KQ33" t="str">
            <v>25.0</v>
          </cell>
          <cell r="KR33" t="str">
            <v/>
          </cell>
          <cell r="KS33" t="str">
            <v/>
          </cell>
          <cell r="KT33">
            <v>25</v>
          </cell>
          <cell r="KU33" t="str">
            <v>Oui</v>
          </cell>
          <cell r="KV33" t="str">
            <v>Non</v>
          </cell>
          <cell r="KW33" t="str">
            <v/>
          </cell>
          <cell r="KX33" t="str">
            <v/>
          </cell>
          <cell r="KY33" t="str">
            <v/>
          </cell>
          <cell r="KZ33" t="str">
            <v/>
          </cell>
          <cell r="LA33" t="str">
            <v/>
          </cell>
          <cell r="LB33" t="str">
            <v/>
          </cell>
          <cell r="LC33" t="str">
            <v/>
          </cell>
          <cell r="LD33" t="str">
            <v/>
          </cell>
          <cell r="LE33" t="str">
            <v/>
          </cell>
          <cell r="LF33" t="str">
            <v/>
          </cell>
          <cell r="LG33" t="str">
            <v/>
          </cell>
          <cell r="LH33" t="str">
            <v/>
          </cell>
          <cell r="LI33" t="str">
            <v/>
          </cell>
          <cell r="LJ33" t="str">
            <v/>
          </cell>
          <cell r="LK33" t="str">
            <v/>
          </cell>
          <cell r="LL33" t="str">
            <v/>
          </cell>
          <cell r="LM33" t="str">
            <v/>
          </cell>
          <cell r="LN33" t="str">
            <v/>
          </cell>
          <cell r="LO33" t="str">
            <v/>
          </cell>
          <cell r="LP33" t="str">
            <v/>
          </cell>
          <cell r="LQ33" t="str">
            <v/>
          </cell>
          <cell r="LR33" t="str">
            <v/>
          </cell>
          <cell r="LS33" t="str">
            <v/>
          </cell>
          <cell r="LT33" t="str">
            <v/>
          </cell>
          <cell r="LU33" t="str">
            <v/>
          </cell>
          <cell r="LV33" t="str">
            <v/>
          </cell>
          <cell r="LW33" t="str">
            <v/>
          </cell>
          <cell r="LX33" t="str">
            <v/>
          </cell>
          <cell r="LY33" t="str">
            <v>Oui</v>
          </cell>
          <cell r="LZ33" t="str">
            <v>Nord</v>
          </cell>
          <cell r="MA33" t="str">
            <v>Quartier Morin</v>
          </cell>
          <cell r="MB33" t="str">
            <v>Oui</v>
          </cell>
          <cell r="MC33" t="str">
            <v>Non</v>
          </cell>
          <cell r="MD33" t="str">
            <v>19.6683369 -72.1230954 -23.100000381469727 5.0</v>
          </cell>
          <cell r="ME33" t="str">
            <v>19.6683369</v>
          </cell>
          <cell r="MF33" t="str">
            <v>-72.1230954</v>
          </cell>
          <cell r="MG33" t="str">
            <v>-23.100000381469727</v>
          </cell>
          <cell r="MH33" t="str">
            <v>5.0</v>
          </cell>
          <cell r="MI33" t="str">
            <v>Je veux être  dans un programme  du PAM</v>
          </cell>
          <cell r="MJ33" t="str">
            <v/>
          </cell>
          <cell r="MK33">
            <v>140691253</v>
          </cell>
          <cell r="ML33" t="str">
            <v>d7794c11-fe86-456d-83b1-a43429c67d33</v>
          </cell>
          <cell r="MM33" t="str">
            <v>2020-11-27T02:08:55</v>
          </cell>
          <cell r="MN33" t="str">
            <v/>
          </cell>
          <cell r="MO33">
            <v>126</v>
          </cell>
        </row>
        <row r="34">
          <cell r="A34" t="str">
            <v>e5cbd657-2e0e-4bad-8e3f-7d18abc9fec4</v>
          </cell>
          <cell r="B34" t="str">
            <v>Baradères, Nippes</v>
          </cell>
          <cell r="C34" t="str">
            <v>CRS 746</v>
          </cell>
          <cell r="D34" t="str">
            <v>2020-11-23T09:17:07.610-05:00</v>
          </cell>
          <cell r="E34" t="str">
            <v>2020-11-23T11:45:09.548-05:00</v>
          </cell>
          <cell r="F34" t="str">
            <v>2020-11-23 09:17</v>
          </cell>
          <cell r="G34" t="str">
            <v>2020-11-23 11:45</v>
          </cell>
          <cell r="H34">
            <v>0.10277777777810115</v>
          </cell>
          <cell r="I34">
            <v>5</v>
          </cell>
          <cell r="J34" t="str">
            <v>2020-11-23</v>
          </cell>
          <cell r="K34" t="str">
            <v>icsm_haiti</v>
          </cell>
          <cell r="L34" t="str">
            <v/>
          </cell>
          <cell r="M34" t="str">
            <v>0</v>
          </cell>
          <cell r="N34" t="str">
            <v>2020-11-23</v>
          </cell>
          <cell r="O34" t="str">
            <v>CRS</v>
          </cell>
          <cell r="P34" t="str">
            <v/>
          </cell>
          <cell r="Q34" t="str">
            <v>crs</v>
          </cell>
          <cell r="R34" t="str">
            <v>CRS</v>
          </cell>
          <cell r="S34" t="str">
            <v>CRS</v>
          </cell>
          <cell r="T34" t="str">
            <v>746</v>
          </cell>
          <cell r="U34" t="str">
            <v/>
          </cell>
          <cell r="V34" t="str">
            <v>Nippes</v>
          </cell>
          <cell r="W34" t="str">
            <v>Baradères</v>
          </cell>
          <cell r="X34" t="str">
            <v>HT1031</v>
          </cell>
          <cell r="Y34" t="str">
            <v>Baradères</v>
          </cell>
          <cell r="Z34" t="str">
            <v>Rivière Salée</v>
          </cell>
          <cell r="AA34" t="str">
            <v>Maché Rivière Salée</v>
          </cell>
          <cell r="AB34" t="str">
            <v/>
          </cell>
          <cell r="AC34" t="str">
            <v>baraderes4</v>
          </cell>
          <cell r="AD34" t="str">
            <v>Maché Rivière Salée</v>
          </cell>
          <cell r="AE34" t="str">
            <v>Maché Rivière Salée</v>
          </cell>
          <cell r="AF34" t="str">
            <v>Oui</v>
          </cell>
          <cell r="AG34" t="str">
            <v/>
          </cell>
          <cell r="AH34" t="str">
            <v>Oui</v>
          </cell>
          <cell r="AI34" t="str">
            <v/>
          </cell>
          <cell r="AJ34" t="str">
            <v>ETIENNE JUNIE</v>
          </cell>
          <cell r="AK34" t="str">
            <v>47150478</v>
          </cell>
          <cell r="AL34" t="str">
            <v>Produits d'hygiène, eau ou assainissement</v>
          </cell>
          <cell r="AM34" t="str">
            <v>0</v>
          </cell>
          <cell r="AN34" t="str">
            <v>1</v>
          </cell>
          <cell r="AO34" t="str">
            <v>0</v>
          </cell>
          <cell r="AP34" t="str">
            <v>0</v>
          </cell>
          <cell r="AQ34" t="str">
            <v>0</v>
          </cell>
          <cell r="AR34" t="str">
            <v>wash</v>
          </cell>
          <cell r="AS34" t="str">
            <v>Produits d'hygiène, eau ou assainissement</v>
          </cell>
          <cell r="AT34" t="str">
            <v>En espèces (Gourde) À crédit</v>
          </cell>
          <cell r="AU34" t="str">
            <v>1</v>
          </cell>
          <cell r="AV34" t="str">
            <v>0</v>
          </cell>
          <cell r="AW34" t="str">
            <v>0</v>
          </cell>
          <cell r="AX34" t="str">
            <v>1</v>
          </cell>
          <cell r="AY34" t="str">
            <v>0</v>
          </cell>
          <cell r="AZ34" t="str">
            <v>0</v>
          </cell>
          <cell r="BA34" t="str">
            <v>0</v>
          </cell>
          <cell r="BB34" t="str">
            <v/>
          </cell>
          <cell r="BC34" t="str">
            <v>Non, il n'y a pas eu de variation</v>
          </cell>
          <cell r="BD34" t="str">
            <v>Moins de 30</v>
          </cell>
          <cell r="BE34" t="str">
            <v/>
          </cell>
          <cell r="BF34" t="str">
            <v/>
          </cell>
          <cell r="BG34" t="str">
            <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cell r="BW34" t="str">
            <v/>
          </cell>
          <cell r="BX34" t="str">
            <v/>
          </cell>
          <cell r="BY34"/>
          <cell r="BZ34" t="str">
            <v/>
          </cell>
          <cell r="CA34" t="str">
            <v/>
          </cell>
          <cell r="CB34" t="str">
            <v/>
          </cell>
          <cell r="CC34"/>
          <cell r="CD34" t="str">
            <v/>
          </cell>
          <cell r="CE34" t="str">
            <v/>
          </cell>
          <cell r="CF34" t="str">
            <v/>
          </cell>
          <cell r="CG34" t="str">
            <v/>
          </cell>
          <cell r="CH34" t="str">
            <v/>
          </cell>
          <cell r="CI34" t="str">
            <v/>
          </cell>
          <cell r="CJ34" t="str">
            <v/>
          </cell>
          <cell r="CK34" t="str">
            <v/>
          </cell>
          <cell r="CL34" t="str">
            <v/>
          </cell>
          <cell r="CM34" t="str">
            <v/>
          </cell>
          <cell r="CN34" t="str">
            <v/>
          </cell>
          <cell r="CO34" t="str">
            <v/>
          </cell>
          <cell r="CP34" t="str">
            <v/>
          </cell>
          <cell r="CQ34"/>
          <cell r="CR34" t="str">
            <v/>
          </cell>
          <cell r="CS34" t="str">
            <v/>
          </cell>
          <cell r="CT34"/>
          <cell r="CU34" t="str">
            <v/>
          </cell>
          <cell r="CV34" t="str">
            <v/>
          </cell>
          <cell r="CW34" t="str">
            <v/>
          </cell>
          <cell r="CX34" t="str">
            <v/>
          </cell>
          <cell r="CY34" t="str">
            <v/>
          </cell>
          <cell r="CZ34" t="str">
            <v/>
          </cell>
          <cell r="DA34" t="str">
            <v/>
          </cell>
          <cell r="DB34" t="str">
            <v/>
          </cell>
          <cell r="DC34" t="str">
            <v/>
          </cell>
          <cell r="DD34" t="str">
            <v/>
          </cell>
          <cell r="DE34" t="str">
            <v/>
          </cell>
          <cell r="DF34" t="str">
            <v/>
          </cell>
          <cell r="DG34" t="str">
            <v/>
          </cell>
          <cell r="DH34" t="str">
            <v/>
          </cell>
          <cell r="DI34" t="str">
            <v/>
          </cell>
          <cell r="DJ34" t="str">
            <v/>
          </cell>
          <cell r="DK34"/>
          <cell r="DL34" t="str">
            <v/>
          </cell>
          <cell r="DM34" t="str">
            <v/>
          </cell>
          <cell r="DN34"/>
          <cell r="DO34" t="str">
            <v/>
          </cell>
          <cell r="DP34" t="str">
            <v/>
          </cell>
          <cell r="DQ34" t="str">
            <v/>
          </cell>
          <cell r="DR34" t="str">
            <v/>
          </cell>
          <cell r="DS34" t="str">
            <v/>
          </cell>
          <cell r="DT34" t="str">
            <v/>
          </cell>
          <cell r="DU34" t="str">
            <v/>
          </cell>
          <cell r="DV34" t="str">
            <v/>
          </cell>
          <cell r="DW34" t="str">
            <v/>
          </cell>
          <cell r="DX34" t="str">
            <v/>
          </cell>
          <cell r="DY34" t="str">
            <v/>
          </cell>
          <cell r="DZ34" t="str">
            <v/>
          </cell>
          <cell r="EA34" t="str">
            <v/>
          </cell>
          <cell r="EB34" t="str">
            <v/>
          </cell>
          <cell r="EC34" t="str">
            <v/>
          </cell>
          <cell r="ED34" t="str">
            <v/>
          </cell>
          <cell r="EE34"/>
          <cell r="EF34" t="str">
            <v/>
          </cell>
          <cell r="EG34" t="str">
            <v/>
          </cell>
          <cell r="EH34"/>
          <cell r="EI34" t="str">
            <v/>
          </cell>
          <cell r="EJ34" t="str">
            <v/>
          </cell>
          <cell r="EK34" t="str">
            <v/>
          </cell>
          <cell r="EL34" t="str">
            <v/>
          </cell>
          <cell r="EM34" t="str">
            <v/>
          </cell>
          <cell r="EN34" t="str">
            <v/>
          </cell>
          <cell r="EO34" t="str">
            <v/>
          </cell>
          <cell r="EP34" t="str">
            <v/>
          </cell>
          <cell r="EQ34" t="str">
            <v/>
          </cell>
          <cell r="ER34" t="str">
            <v/>
          </cell>
          <cell r="ES34" t="str">
            <v/>
          </cell>
          <cell r="ET34" t="str">
            <v/>
          </cell>
          <cell r="EU34" t="str">
            <v/>
          </cell>
          <cell r="EV34" t="str">
            <v/>
          </cell>
          <cell r="EW34" t="str">
            <v/>
          </cell>
          <cell r="EX34" t="str">
            <v/>
          </cell>
          <cell r="EY34"/>
          <cell r="EZ34" t="str">
            <v/>
          </cell>
          <cell r="FA34" t="str">
            <v/>
          </cell>
          <cell r="FB34"/>
          <cell r="FC34" t="str">
            <v/>
          </cell>
          <cell r="FD34" t="str">
            <v/>
          </cell>
          <cell r="FE34" t="str">
            <v/>
          </cell>
          <cell r="FF34"/>
          <cell r="FG34" t="str">
            <v/>
          </cell>
          <cell r="FH34" t="str">
            <v/>
          </cell>
          <cell r="FI34" t="str">
            <v/>
          </cell>
          <cell r="FJ34" t="str">
            <v/>
          </cell>
          <cell r="FK34" t="str">
            <v/>
          </cell>
          <cell r="FL34" t="str">
            <v/>
          </cell>
          <cell r="FM34" t="str">
            <v/>
          </cell>
          <cell r="FN34" t="str">
            <v/>
          </cell>
          <cell r="FO34" t="str">
            <v/>
          </cell>
          <cell r="FP34" t="str">
            <v/>
          </cell>
          <cell r="FQ34" t="str">
            <v/>
          </cell>
          <cell r="FR34" t="str">
            <v/>
          </cell>
          <cell r="FS34" t="str">
            <v/>
          </cell>
          <cell r="FT34"/>
          <cell r="FU34" t="str">
            <v/>
          </cell>
          <cell r="FV34" t="str">
            <v/>
          </cell>
          <cell r="FW34"/>
          <cell r="FX34" t="str">
            <v/>
          </cell>
          <cell r="FY34" t="str">
            <v/>
          </cell>
          <cell r="FZ34" t="str">
            <v/>
          </cell>
          <cell r="GA34"/>
          <cell r="GB34" t="str">
            <v/>
          </cell>
          <cell r="GC34" t="str">
            <v/>
          </cell>
          <cell r="GD34" t="str">
            <v/>
          </cell>
          <cell r="GE34" t="str">
            <v/>
          </cell>
          <cell r="GF34" t="str">
            <v/>
          </cell>
          <cell r="GG34" t="str">
            <v/>
          </cell>
          <cell r="GH34" t="str">
            <v/>
          </cell>
          <cell r="GI34" t="str">
            <v/>
          </cell>
          <cell r="GJ34" t="str">
            <v/>
          </cell>
          <cell r="GK34" t="str">
            <v/>
          </cell>
          <cell r="GL34" t="str">
            <v/>
          </cell>
          <cell r="GM34" t="str">
            <v/>
          </cell>
          <cell r="GN34" t="str">
            <v/>
          </cell>
          <cell r="GO34" t="str">
            <v/>
          </cell>
          <cell r="GP34" t="str">
            <v/>
          </cell>
          <cell r="GQ34"/>
          <cell r="GR34" t="str">
            <v/>
          </cell>
          <cell r="GS34" t="str">
            <v/>
          </cell>
          <cell r="GT34" t="str">
            <v/>
          </cell>
          <cell r="GU34" t="str">
            <v/>
          </cell>
          <cell r="GV34" t="str">
            <v/>
          </cell>
          <cell r="GW34" t="str">
            <v/>
          </cell>
          <cell r="GX34" t="str">
            <v/>
          </cell>
          <cell r="GY34" t="str">
            <v/>
          </cell>
          <cell r="GZ34" t="str">
            <v/>
          </cell>
          <cell r="HA34" t="str">
            <v/>
          </cell>
          <cell r="HB34" t="str">
            <v/>
          </cell>
          <cell r="HC34" t="str">
            <v/>
          </cell>
          <cell r="HD34" t="str">
            <v/>
          </cell>
          <cell r="HE34" t="str">
            <v/>
          </cell>
          <cell r="HF34" t="str">
            <v/>
          </cell>
          <cell r="HG34" t="str">
            <v/>
          </cell>
          <cell r="HH34" t="str">
            <v/>
          </cell>
          <cell r="HI34" t="str">
            <v/>
          </cell>
          <cell r="HJ34" t="str">
            <v/>
          </cell>
          <cell r="HK34" t="str">
            <v/>
          </cell>
          <cell r="HL34" t="str">
            <v/>
          </cell>
          <cell r="HM34" t="str">
            <v/>
          </cell>
          <cell r="HN34" t="str">
            <v/>
          </cell>
          <cell r="HO34" t="str">
            <v/>
          </cell>
          <cell r="HP34" t="str">
            <v/>
          </cell>
          <cell r="HQ34" t="str">
            <v/>
          </cell>
          <cell r="HR34" t="str">
            <v/>
          </cell>
          <cell r="HS34" t="str">
            <v/>
          </cell>
          <cell r="HT34" t="str">
            <v/>
          </cell>
          <cell r="HU34" t="str">
            <v/>
          </cell>
          <cell r="HV34" t="str">
            <v/>
          </cell>
          <cell r="HW34" t="str">
            <v/>
          </cell>
          <cell r="HX34" t="str">
            <v/>
          </cell>
          <cell r="HY34" t="str">
            <v/>
          </cell>
          <cell r="HZ34" t="str">
            <v/>
          </cell>
          <cell r="IA34" t="str">
            <v/>
          </cell>
          <cell r="IB34" t="str">
            <v/>
          </cell>
          <cell r="IC34" t="str">
            <v>Brosse à dent Dentifrice Papier toilette Serviettes hygiéniques Savon pour se laver</v>
          </cell>
          <cell r="ID34">
            <v>0</v>
          </cell>
          <cell r="IE34">
            <v>1</v>
          </cell>
          <cell r="IF34">
            <v>1</v>
          </cell>
          <cell r="IG34">
            <v>1</v>
          </cell>
          <cell r="IH34">
            <v>1</v>
          </cell>
          <cell r="II34">
            <v>0</v>
          </cell>
          <cell r="IJ34">
            <v>0</v>
          </cell>
          <cell r="IK34">
            <v>1</v>
          </cell>
          <cell r="IL34">
            <v>0</v>
          </cell>
          <cell r="IM34" t="str">
            <v/>
          </cell>
          <cell r="IN34" t="str">
            <v/>
          </cell>
          <cell r="IO34" t="str">
            <v/>
          </cell>
          <cell r="IP34" t="str">
            <v/>
          </cell>
          <cell r="IQ34"/>
          <cell r="IR34" t="str">
            <v/>
          </cell>
          <cell r="IS34" t="str">
            <v>Oui</v>
          </cell>
          <cell r="IT34" t="str">
            <v>20.0</v>
          </cell>
          <cell r="IU34" t="str">
            <v/>
          </cell>
          <cell r="IV34" t="str">
            <v/>
          </cell>
          <cell r="IW34">
            <v>20</v>
          </cell>
          <cell r="IX34" t="str">
            <v>Oui</v>
          </cell>
          <cell r="IY34" t="str">
            <v>Oui</v>
          </cell>
          <cell r="IZ34" t="str">
            <v>125.0</v>
          </cell>
          <cell r="JA34" t="str">
            <v/>
          </cell>
          <cell r="JB34" t="str">
            <v/>
          </cell>
          <cell r="JC34">
            <v>125</v>
          </cell>
          <cell r="JD34" t="str">
            <v>Oui</v>
          </cell>
          <cell r="JE34" t="str">
            <v>Oui</v>
          </cell>
          <cell r="JF34" t="str">
            <v>50.0</v>
          </cell>
          <cell r="JG34" t="str">
            <v/>
          </cell>
          <cell r="JH34" t="str">
            <v/>
          </cell>
          <cell r="JI34">
            <v>50</v>
          </cell>
          <cell r="JJ34" t="str">
            <v>Oui</v>
          </cell>
          <cell r="JK34" t="str">
            <v>Oui</v>
          </cell>
          <cell r="JL34" t="str">
            <v>75.0</v>
          </cell>
          <cell r="JM34" t="str">
            <v/>
          </cell>
          <cell r="JN34" t="str">
            <v/>
          </cell>
          <cell r="JO34">
            <v>75</v>
          </cell>
          <cell r="JP34" t="str">
            <v>Oui</v>
          </cell>
          <cell r="JQ34" t="str">
            <v/>
          </cell>
          <cell r="JR34" t="str">
            <v/>
          </cell>
          <cell r="JS34" t="str">
            <v/>
          </cell>
          <cell r="JT34" t="str">
            <v/>
          </cell>
          <cell r="JU34" t="str">
            <v/>
          </cell>
          <cell r="JV34" t="str">
            <v/>
          </cell>
          <cell r="JW34" t="str">
            <v/>
          </cell>
          <cell r="JX34" t="str">
            <v/>
          </cell>
          <cell r="JZ34" t="str">
            <v/>
          </cell>
          <cell r="KA34" t="str">
            <v/>
          </cell>
          <cell r="KC34" t="str">
            <v/>
          </cell>
          <cell r="KD34" t="str">
            <v/>
          </cell>
          <cell r="KE34" t="str">
            <v/>
          </cell>
          <cell r="KF34" t="str">
            <v/>
          </cell>
          <cell r="KG34" t="str">
            <v/>
          </cell>
          <cell r="KH34" t="str">
            <v/>
          </cell>
          <cell r="KI34" t="str">
            <v/>
          </cell>
          <cell r="KJ34" t="str">
            <v/>
          </cell>
          <cell r="KK34" t="str">
            <v/>
          </cell>
          <cell r="KL34" t="str">
            <v/>
          </cell>
          <cell r="KM34" t="str">
            <v/>
          </cell>
          <cell r="KO34" t="str">
            <v/>
          </cell>
          <cell r="KP34" t="str">
            <v>Oui</v>
          </cell>
          <cell r="KQ34" t="str">
            <v>25.0</v>
          </cell>
          <cell r="KR34" t="str">
            <v/>
          </cell>
          <cell r="KS34" t="str">
            <v/>
          </cell>
          <cell r="KT34">
            <v>25</v>
          </cell>
          <cell r="KU34" t="str">
            <v>Oui</v>
          </cell>
          <cell r="KV34" t="str">
            <v>Non</v>
          </cell>
          <cell r="KW34" t="str">
            <v/>
          </cell>
          <cell r="KX34" t="str">
            <v/>
          </cell>
          <cell r="KY34" t="str">
            <v/>
          </cell>
          <cell r="KZ34" t="str">
            <v/>
          </cell>
          <cell r="LA34" t="str">
            <v/>
          </cell>
          <cell r="LB34" t="str">
            <v/>
          </cell>
          <cell r="LC34" t="str">
            <v/>
          </cell>
          <cell r="LD34" t="str">
            <v/>
          </cell>
          <cell r="LE34" t="str">
            <v/>
          </cell>
          <cell r="LF34" t="str">
            <v/>
          </cell>
          <cell r="LG34" t="str">
            <v/>
          </cell>
          <cell r="LH34" t="str">
            <v/>
          </cell>
          <cell r="LI34" t="str">
            <v/>
          </cell>
          <cell r="LJ34" t="str">
            <v/>
          </cell>
          <cell r="LK34" t="str">
            <v/>
          </cell>
          <cell r="LL34" t="str">
            <v/>
          </cell>
          <cell r="LM34" t="str">
            <v/>
          </cell>
          <cell r="LN34" t="str">
            <v/>
          </cell>
          <cell r="LO34" t="str">
            <v/>
          </cell>
          <cell r="LP34" t="str">
            <v/>
          </cell>
          <cell r="LQ34" t="str">
            <v/>
          </cell>
          <cell r="LR34" t="str">
            <v/>
          </cell>
          <cell r="LS34" t="str">
            <v/>
          </cell>
          <cell r="LT34" t="str">
            <v/>
          </cell>
          <cell r="LU34" t="str">
            <v/>
          </cell>
          <cell r="LV34" t="str">
            <v/>
          </cell>
          <cell r="LW34" t="str">
            <v/>
          </cell>
          <cell r="LX34" t="str">
            <v/>
          </cell>
          <cell r="LY34" t="str">
            <v>Oui</v>
          </cell>
          <cell r="LZ34" t="str">
            <v>Ouest</v>
          </cell>
          <cell r="MA34" t="str">
            <v>Carrefour</v>
          </cell>
          <cell r="MB34" t="str">
            <v>Oui</v>
          </cell>
          <cell r="MC34" t="str">
            <v>Oui</v>
          </cell>
          <cell r="MD34" t="str">
            <v>18.49658832 -73.68216435 -44.707122802734375 4.288</v>
          </cell>
          <cell r="ME34" t="str">
            <v>18.49658832</v>
          </cell>
          <cell r="MF34" t="str">
            <v>-73.68216435</v>
          </cell>
          <cell r="MG34" t="str">
            <v>-44.707122802734375</v>
          </cell>
          <cell r="MH34" t="str">
            <v>4.288</v>
          </cell>
          <cell r="MI34" t="str">
            <v>TEST</v>
          </cell>
          <cell r="MJ34" t="str">
            <v/>
          </cell>
          <cell r="MK34">
            <v>139993343</v>
          </cell>
          <cell r="ML34" t="str">
            <v>e5cbd657-2e0e-4bad-8e3f-7d18abc9fec4</v>
          </cell>
          <cell r="MM34" t="str">
            <v>2020-11-24T15:00:08</v>
          </cell>
          <cell r="MN34" t="str">
            <v/>
          </cell>
          <cell r="MO34">
            <v>55</v>
          </cell>
        </row>
        <row r="35">
          <cell r="A35" t="str">
            <v>1d7cdcf0-f53f-4974-b988-1e594ebd261a</v>
          </cell>
          <cell r="B35" t="str">
            <v>Belladère, Centre</v>
          </cell>
          <cell r="C35" t="str">
            <v>ACTED ND1985</v>
          </cell>
          <cell r="D35" t="str">
            <v>2020-11-25T14:15:15.739-05:00</v>
          </cell>
          <cell r="E35" t="str">
            <v>2020-11-25T14:34:35.900-05:00</v>
          </cell>
          <cell r="F35" t="str">
            <v>2020-11-25 14:15</v>
          </cell>
          <cell r="G35" t="str">
            <v>2020-11-25 14:34</v>
          </cell>
          <cell r="H35">
            <v>1.3194444443797693E-2</v>
          </cell>
          <cell r="I35">
            <v>15</v>
          </cell>
          <cell r="J35" t="str">
            <v>2020-11-25</v>
          </cell>
          <cell r="K35" t="str">
            <v>icsm_haiti</v>
          </cell>
          <cell r="L35" t="str">
            <v>338050909276664</v>
          </cell>
          <cell r="M35" t="str">
            <v/>
          </cell>
          <cell r="N35" t="str">
            <v>2020-11-25</v>
          </cell>
          <cell r="O35" t="str">
            <v>ACTED</v>
          </cell>
          <cell r="P35" t="str">
            <v/>
          </cell>
          <cell r="Q35" t="str">
            <v>acted</v>
          </cell>
          <cell r="R35" t="str">
            <v>ACTED</v>
          </cell>
          <cell r="S35" t="str">
            <v>ACTED</v>
          </cell>
          <cell r="T35" t="str">
            <v>ND1985</v>
          </cell>
          <cell r="U35" t="str">
            <v/>
          </cell>
          <cell r="V35" t="str">
            <v>Centre</v>
          </cell>
          <cell r="W35" t="str">
            <v>Belladère</v>
          </cell>
          <cell r="X35" t="str">
            <v>HT0632</v>
          </cell>
          <cell r="Y35" t="str">
            <v>Belladère</v>
          </cell>
          <cell r="Z35" t="str">
            <v>Belladère</v>
          </cell>
          <cell r="AA35" t="str">
            <v>Autre</v>
          </cell>
          <cell r="AB35" t="str">
            <v>Marché public de Belladère</v>
          </cell>
          <cell r="AC35" t="str">
            <v>autre</v>
          </cell>
          <cell r="AD35" t="str">
            <v>Autre</v>
          </cell>
          <cell r="AE35" t="str">
            <v>Marché public de Belladère</v>
          </cell>
          <cell r="AF35" t="str">
            <v>Oui</v>
          </cell>
          <cell r="AG35" t="str">
            <v/>
          </cell>
          <cell r="AH35" t="str">
            <v>Oui</v>
          </cell>
          <cell r="AI35" t="str">
            <v/>
          </cell>
          <cell r="AJ35" t="str">
            <v>La volonté des saints dépot</v>
          </cell>
          <cell r="AK35" t="str">
            <v>38101095</v>
          </cell>
          <cell r="AL35" t="str">
            <v>Nourriture Produits d'hygiène, eau ou assainissement Biens non alimentaires et produits d'abris Médicament ou produits de santé</v>
          </cell>
          <cell r="AM35" t="str">
            <v>1</v>
          </cell>
          <cell r="AN35" t="str">
            <v>1</v>
          </cell>
          <cell r="AO35" t="str">
            <v>1</v>
          </cell>
          <cell r="AP35" t="str">
            <v>1</v>
          </cell>
          <cell r="AQ35" t="str">
            <v>0</v>
          </cell>
          <cell r="AR35" t="str">
            <v>nourriture</v>
          </cell>
          <cell r="AS35" t="str">
            <v>Nourriture</v>
          </cell>
          <cell r="AT35" t="str">
            <v>En espèces (Gourde) En espèces (Dollar)</v>
          </cell>
          <cell r="AU35" t="str">
            <v>1</v>
          </cell>
          <cell r="AV35" t="str">
            <v>1</v>
          </cell>
          <cell r="AW35" t="str">
            <v>0</v>
          </cell>
          <cell r="AX35" t="str">
            <v>0</v>
          </cell>
          <cell r="AY35" t="str">
            <v>0</v>
          </cell>
          <cell r="AZ35" t="str">
            <v>0</v>
          </cell>
          <cell r="BA35" t="str">
            <v>0</v>
          </cell>
          <cell r="BB35" t="str">
            <v/>
          </cell>
          <cell r="BC35" t="str">
            <v>Oui, il y a moins de commerçants par rapport au mois passé</v>
          </cell>
          <cell r="BD35" t="str">
            <v>Plus de 100</v>
          </cell>
          <cell r="BE35" t="str">
            <v>Farine de blé (blanche) Riz Maïs Sucre Haricot noir Haricot rouge Huile végétale</v>
          </cell>
          <cell r="BF35">
            <v>1</v>
          </cell>
          <cell r="BG35">
            <v>1</v>
          </cell>
          <cell r="BH35">
            <v>1</v>
          </cell>
          <cell r="BI35">
            <v>1</v>
          </cell>
          <cell r="BJ35">
            <v>1</v>
          </cell>
          <cell r="BK35">
            <v>1</v>
          </cell>
          <cell r="BL35">
            <v>1</v>
          </cell>
          <cell r="BM35">
            <v>0</v>
          </cell>
          <cell r="BN35" t="str">
            <v>Oui</v>
          </cell>
          <cell r="BO35"/>
          <cell r="BP35" t="str">
            <v/>
          </cell>
          <cell r="BQ35" t="str">
            <v/>
          </cell>
          <cell r="BR35" t="str">
            <v/>
          </cell>
          <cell r="BS35" t="str">
            <v/>
          </cell>
          <cell r="BT35" t="str">
            <v/>
          </cell>
          <cell r="BU35" t="str">
            <v/>
          </cell>
          <cell r="BV35"/>
          <cell r="BW35" t="str">
            <v/>
          </cell>
          <cell r="BX35" t="str">
            <v/>
          </cell>
          <cell r="BY35"/>
          <cell r="BZ35" t="str">
            <v>Oui</v>
          </cell>
          <cell r="CA35" t="str">
            <v>Non</v>
          </cell>
          <cell r="CB35" t="str">
            <v/>
          </cell>
          <cell r="CC35"/>
          <cell r="CD35" t="str">
            <v/>
          </cell>
          <cell r="CE35" t="str">
            <v/>
          </cell>
          <cell r="CF35" t="str">
            <v/>
          </cell>
          <cell r="CG35" t="str">
            <v/>
          </cell>
          <cell r="CH35" t="str">
            <v/>
          </cell>
          <cell r="CI35" t="str">
            <v>Oui</v>
          </cell>
          <cell r="CJ35"/>
          <cell r="CK35" t="str">
            <v/>
          </cell>
          <cell r="CL35" t="str">
            <v/>
          </cell>
          <cell r="CM35" t="str">
            <v/>
          </cell>
          <cell r="CN35" t="str">
            <v/>
          </cell>
          <cell r="CO35" t="str">
            <v/>
          </cell>
          <cell r="CP35" t="str">
            <v/>
          </cell>
          <cell r="CQ35"/>
          <cell r="CR35" t="str">
            <v/>
          </cell>
          <cell r="CS35" t="str">
            <v/>
          </cell>
          <cell r="CT35"/>
          <cell r="CU35" t="str">
            <v>Oui</v>
          </cell>
          <cell r="CV35" t="str">
            <v>Non</v>
          </cell>
          <cell r="CW35" t="str">
            <v/>
          </cell>
          <cell r="CX35" t="str">
            <v/>
          </cell>
          <cell r="CY35" t="str">
            <v/>
          </cell>
          <cell r="CZ35" t="str">
            <v/>
          </cell>
          <cell r="DA35" t="str">
            <v/>
          </cell>
          <cell r="DB35" t="str">
            <v/>
          </cell>
          <cell r="DC35" t="str">
            <v>Oui</v>
          </cell>
          <cell r="DD35"/>
          <cell r="DE35" t="str">
            <v/>
          </cell>
          <cell r="DF35" t="str">
            <v/>
          </cell>
          <cell r="DG35" t="str">
            <v/>
          </cell>
          <cell r="DH35" t="str">
            <v/>
          </cell>
          <cell r="DI35" t="str">
            <v/>
          </cell>
          <cell r="DJ35" t="str">
            <v/>
          </cell>
          <cell r="DK35"/>
          <cell r="DL35" t="str">
            <v/>
          </cell>
          <cell r="DM35" t="str">
            <v/>
          </cell>
          <cell r="DN35"/>
          <cell r="DO35" t="str">
            <v>Oui</v>
          </cell>
          <cell r="DP35" t="str">
            <v>Non</v>
          </cell>
          <cell r="DQ35" t="str">
            <v/>
          </cell>
          <cell r="DR35" t="str">
            <v/>
          </cell>
          <cell r="DS35" t="str">
            <v/>
          </cell>
          <cell r="DT35" t="str">
            <v/>
          </cell>
          <cell r="DU35" t="str">
            <v/>
          </cell>
          <cell r="DV35" t="str">
            <v/>
          </cell>
          <cell r="DW35" t="str">
            <v>Oui</v>
          </cell>
          <cell r="DX35"/>
          <cell r="DY35" t="str">
            <v/>
          </cell>
          <cell r="DZ35" t="str">
            <v/>
          </cell>
          <cell r="EA35" t="str">
            <v/>
          </cell>
          <cell r="EB35" t="str">
            <v/>
          </cell>
          <cell r="EC35" t="str">
            <v/>
          </cell>
          <cell r="ED35" t="str">
            <v/>
          </cell>
          <cell r="EE35"/>
          <cell r="EF35" t="str">
            <v/>
          </cell>
          <cell r="EG35" t="str">
            <v/>
          </cell>
          <cell r="EH35"/>
          <cell r="EI35" t="str">
            <v>Oui</v>
          </cell>
          <cell r="EJ35" t="str">
            <v>Non</v>
          </cell>
          <cell r="EK35" t="str">
            <v/>
          </cell>
          <cell r="EL35" t="str">
            <v/>
          </cell>
          <cell r="EM35" t="str">
            <v/>
          </cell>
          <cell r="EN35" t="str">
            <v/>
          </cell>
          <cell r="EO35" t="str">
            <v/>
          </cell>
          <cell r="EP35" t="str">
            <v/>
          </cell>
          <cell r="EQ35" t="str">
            <v>Oui</v>
          </cell>
          <cell r="ER35"/>
          <cell r="ES35" t="str">
            <v/>
          </cell>
          <cell r="ET35" t="str">
            <v/>
          </cell>
          <cell r="EU35" t="str">
            <v/>
          </cell>
          <cell r="EV35" t="str">
            <v/>
          </cell>
          <cell r="EW35" t="str">
            <v/>
          </cell>
          <cell r="EX35" t="str">
            <v/>
          </cell>
          <cell r="EY35"/>
          <cell r="EZ35" t="str">
            <v/>
          </cell>
          <cell r="FA35" t="str">
            <v/>
          </cell>
          <cell r="FB35"/>
          <cell r="FC35" t="str">
            <v>Oui</v>
          </cell>
          <cell r="FD35" t="str">
            <v>Non</v>
          </cell>
          <cell r="FE35" t="str">
            <v/>
          </cell>
          <cell r="FF35"/>
          <cell r="FG35" t="str">
            <v/>
          </cell>
          <cell r="FH35" t="str">
            <v/>
          </cell>
          <cell r="FI35" t="str">
            <v/>
          </cell>
          <cell r="FJ35" t="str">
            <v/>
          </cell>
          <cell r="FK35" t="str">
            <v/>
          </cell>
          <cell r="FL35" t="str">
            <v>Oui</v>
          </cell>
          <cell r="FM35"/>
          <cell r="FN35" t="str">
            <v/>
          </cell>
          <cell r="FO35" t="str">
            <v/>
          </cell>
          <cell r="FP35" t="str">
            <v/>
          </cell>
          <cell r="FQ35" t="str">
            <v/>
          </cell>
          <cell r="FR35" t="str">
            <v/>
          </cell>
          <cell r="FS35" t="str">
            <v/>
          </cell>
          <cell r="FT35"/>
          <cell r="FU35" t="str">
            <v/>
          </cell>
          <cell r="FV35" t="str">
            <v/>
          </cell>
          <cell r="FW35"/>
          <cell r="FX35" t="str">
            <v>Oui</v>
          </cell>
          <cell r="FY35" t="str">
            <v>Non</v>
          </cell>
          <cell r="FZ35" t="str">
            <v/>
          </cell>
          <cell r="GA35"/>
          <cell r="GB35" t="str">
            <v/>
          </cell>
          <cell r="GC35" t="str">
            <v/>
          </cell>
          <cell r="GD35" t="str">
            <v/>
          </cell>
          <cell r="GE35" t="str">
            <v/>
          </cell>
          <cell r="GF35" t="str">
            <v/>
          </cell>
          <cell r="GG35" t="str">
            <v>Oui</v>
          </cell>
          <cell r="GH35">
            <v>450</v>
          </cell>
          <cell r="GI35" t="str">
            <v/>
          </cell>
          <cell r="GJ35" t="str">
            <v/>
          </cell>
          <cell r="GK35" t="str">
            <v/>
          </cell>
          <cell r="GL35" t="str">
            <v/>
          </cell>
          <cell r="GM35" t="str">
            <v/>
          </cell>
          <cell r="GN35" t="str">
            <v/>
          </cell>
          <cell r="GO35" t="str">
            <v/>
          </cell>
          <cell r="GP35" t="str">
            <v/>
          </cell>
          <cell r="GQ35"/>
          <cell r="GR35" t="str">
            <v>Oui</v>
          </cell>
          <cell r="GS35" t="str">
            <v>Oui</v>
          </cell>
          <cell r="GT35" t="str">
            <v>Changement du taux de change de la Gourde</v>
          </cell>
          <cell r="GU35" t="str">
            <v>1</v>
          </cell>
          <cell r="GV35" t="str">
            <v>0</v>
          </cell>
          <cell r="GW35" t="str">
            <v>0</v>
          </cell>
          <cell r="GX35" t="str">
            <v>0</v>
          </cell>
          <cell r="GY35" t="str">
            <v>0</v>
          </cell>
          <cell r="GZ35" t="str">
            <v>0</v>
          </cell>
          <cell r="HA35" t="str">
            <v>0</v>
          </cell>
          <cell r="HB35" t="str">
            <v>0</v>
          </cell>
          <cell r="HC35" t="str">
            <v>0</v>
          </cell>
          <cell r="HD35" t="str">
            <v>0</v>
          </cell>
          <cell r="HE35" t="str">
            <v>0</v>
          </cell>
          <cell r="HF35" t="str">
            <v>0</v>
          </cell>
          <cell r="HG35" t="str">
            <v>0</v>
          </cell>
          <cell r="HH35" t="str">
            <v>0</v>
          </cell>
          <cell r="HI35" t="str">
            <v>0</v>
          </cell>
          <cell r="HJ35" t="str">
            <v>0</v>
          </cell>
          <cell r="HK35" t="str">
            <v>0</v>
          </cell>
          <cell r="HL35" t="str">
            <v/>
          </cell>
          <cell r="HM35" t="str">
            <v>Farine de blé (blanche) Riz Maïs Sucre Haricot noir Haricot rouge Huile végétale</v>
          </cell>
          <cell r="HN35" t="str">
            <v>1</v>
          </cell>
          <cell r="HO35" t="str">
            <v>1</v>
          </cell>
          <cell r="HP35" t="str">
            <v>1</v>
          </cell>
          <cell r="HQ35" t="str">
            <v>1</v>
          </cell>
          <cell r="HR35" t="str">
            <v>1</v>
          </cell>
          <cell r="HS35" t="str">
            <v>1</v>
          </cell>
          <cell r="HT35" t="str">
            <v>1</v>
          </cell>
          <cell r="HU35" t="str">
            <v>0</v>
          </cell>
          <cell r="HV35" t="str">
            <v>Oui</v>
          </cell>
          <cell r="HW35" t="str">
            <v>Ouest</v>
          </cell>
          <cell r="HX35" t="str">
            <v>Cité Soleil</v>
          </cell>
          <cell r="HY35" t="str">
            <v>Oui</v>
          </cell>
          <cell r="HZ35" t="str">
            <v>Oui</v>
          </cell>
          <cell r="IA35" t="str">
            <v>Non</v>
          </cell>
          <cell r="IB35" t="str">
            <v/>
          </cell>
          <cell r="IC35" t="str">
            <v>Savon lessive Brosse à dent Dentifrice Papier toilette Serviettes hygiéniques Eau pour boire (traité) Chlore liquide (nettoyage) Savon pour se laver</v>
          </cell>
          <cell r="ID35">
            <v>1</v>
          </cell>
          <cell r="IE35">
            <v>1</v>
          </cell>
          <cell r="IF35">
            <v>1</v>
          </cell>
          <cell r="IG35">
            <v>1</v>
          </cell>
          <cell r="IH35">
            <v>1</v>
          </cell>
          <cell r="II35">
            <v>1</v>
          </cell>
          <cell r="IJ35">
            <v>1</v>
          </cell>
          <cell r="IK35">
            <v>1</v>
          </cell>
          <cell r="IL35">
            <v>0</v>
          </cell>
          <cell r="IM35" t="str">
            <v>Oui</v>
          </cell>
          <cell r="IN35" t="str">
            <v>25.0</v>
          </cell>
          <cell r="IO35" t="str">
            <v/>
          </cell>
          <cell r="IP35" t="str">
            <v/>
          </cell>
          <cell r="IQ35">
            <v>25</v>
          </cell>
          <cell r="IR35" t="str">
            <v>Non</v>
          </cell>
          <cell r="IS35" t="str">
            <v>Oui</v>
          </cell>
          <cell r="IT35" t="str">
            <v>20.0</v>
          </cell>
          <cell r="IU35" t="str">
            <v/>
          </cell>
          <cell r="IV35" t="str">
            <v/>
          </cell>
          <cell r="IW35">
            <v>20</v>
          </cell>
          <cell r="IX35" t="str">
            <v>Oui</v>
          </cell>
          <cell r="IY35" t="str">
            <v>Oui</v>
          </cell>
          <cell r="IZ35" t="str">
            <v>50.0</v>
          </cell>
          <cell r="JA35" t="str">
            <v/>
          </cell>
          <cell r="JB35" t="str">
            <v/>
          </cell>
          <cell r="JC35">
            <v>50</v>
          </cell>
          <cell r="JD35" t="str">
            <v>Non</v>
          </cell>
          <cell r="JE35" t="str">
            <v>Oui</v>
          </cell>
          <cell r="JF35" t="str">
            <v>25.0</v>
          </cell>
          <cell r="JG35" t="str">
            <v/>
          </cell>
          <cell r="JH35" t="str">
            <v/>
          </cell>
          <cell r="JI35">
            <v>25</v>
          </cell>
          <cell r="JJ35" t="str">
            <v>Oui</v>
          </cell>
          <cell r="JK35" t="str">
            <v>Oui</v>
          </cell>
          <cell r="JL35" t="str">
            <v>75.0</v>
          </cell>
          <cell r="JM35" t="str">
            <v/>
          </cell>
          <cell r="JN35" t="str">
            <v/>
          </cell>
          <cell r="JO35">
            <v>75</v>
          </cell>
          <cell r="JP35" t="str">
            <v>Oui</v>
          </cell>
          <cell r="JQ35" t="str">
            <v>Oui</v>
          </cell>
          <cell r="JR35" t="str">
            <v>25.0</v>
          </cell>
          <cell r="JS35" t="str">
            <v/>
          </cell>
          <cell r="JT35" t="str">
            <v/>
          </cell>
          <cell r="JU35" t="str">
            <v/>
          </cell>
          <cell r="JV35" t="str">
            <v/>
          </cell>
          <cell r="JW35" t="str">
            <v/>
          </cell>
          <cell r="JX35" t="str">
            <v/>
          </cell>
          <cell r="JZ35" t="str">
            <v/>
          </cell>
          <cell r="KA35" t="str">
            <v/>
          </cell>
          <cell r="KB35">
            <v>25</v>
          </cell>
          <cell r="KC35" t="str">
            <v>Non</v>
          </cell>
          <cell r="KD35" t="str">
            <v>Non</v>
          </cell>
          <cell r="KE35" t="str">
            <v/>
          </cell>
          <cell r="KF35" t="str">
            <v/>
          </cell>
          <cell r="KG35" t="str">
            <v>Gallon</v>
          </cell>
          <cell r="KH35" t="str">
            <v/>
          </cell>
          <cell r="KI35" t="str">
            <v>gallon</v>
          </cell>
          <cell r="KJ35" t="str">
            <v>Gallon</v>
          </cell>
          <cell r="KK35" t="str">
            <v>Gallon</v>
          </cell>
          <cell r="KL35" t="str">
            <v>1.0</v>
          </cell>
          <cell r="KM35" t="str">
            <v>400.0</v>
          </cell>
          <cell r="KN35">
            <v>105.60000000000001</v>
          </cell>
          <cell r="KO35" t="str">
            <v>Oui</v>
          </cell>
          <cell r="KP35" t="str">
            <v>Oui</v>
          </cell>
          <cell r="KQ35" t="str">
            <v>25.0</v>
          </cell>
          <cell r="KR35" t="str">
            <v/>
          </cell>
          <cell r="KS35" t="str">
            <v/>
          </cell>
          <cell r="KT35">
            <v>25</v>
          </cell>
          <cell r="KU35" t="str">
            <v>Oui</v>
          </cell>
          <cell r="KV35" t="str">
            <v>Oui</v>
          </cell>
          <cell r="KW35" t="str">
            <v>Changement du taux de change de la Gourde</v>
          </cell>
          <cell r="KX35" t="str">
            <v>1</v>
          </cell>
          <cell r="KY35" t="str">
            <v>0</v>
          </cell>
          <cell r="KZ35" t="str">
            <v>0</v>
          </cell>
          <cell r="LA35" t="str">
            <v>0</v>
          </cell>
          <cell r="LB35" t="str">
            <v>0</v>
          </cell>
          <cell r="LC35" t="str">
            <v>0</v>
          </cell>
          <cell r="LD35" t="str">
            <v>0</v>
          </cell>
          <cell r="LE35" t="str">
            <v>0</v>
          </cell>
          <cell r="LF35" t="str">
            <v>0</v>
          </cell>
          <cell r="LG35" t="str">
            <v>0</v>
          </cell>
          <cell r="LH35" t="str">
            <v>0</v>
          </cell>
          <cell r="LI35" t="str">
            <v>0</v>
          </cell>
          <cell r="LJ35" t="str">
            <v>0</v>
          </cell>
          <cell r="LK35" t="str">
            <v>0</v>
          </cell>
          <cell r="LL35" t="str">
            <v>0</v>
          </cell>
          <cell r="LM35" t="str">
            <v>0</v>
          </cell>
          <cell r="LN35" t="str">
            <v/>
          </cell>
          <cell r="LO35" t="str">
            <v>Savon lessive Brosse à dent Dentifrice Papier toilette Serviettes hygiéniques Eau pour boire (traité) Chlore liquide (nettoyage) Savon pour se laver</v>
          </cell>
          <cell r="LP35" t="str">
            <v>1</v>
          </cell>
          <cell r="LQ35" t="str">
            <v>1</v>
          </cell>
          <cell r="LR35" t="str">
            <v>1</v>
          </cell>
          <cell r="LS35" t="str">
            <v>1</v>
          </cell>
          <cell r="LT35" t="str">
            <v>1</v>
          </cell>
          <cell r="LU35" t="str">
            <v>1</v>
          </cell>
          <cell r="LV35" t="str">
            <v>1</v>
          </cell>
          <cell r="LW35" t="str">
            <v>1</v>
          </cell>
          <cell r="LX35" t="str">
            <v>0</v>
          </cell>
          <cell r="LY35" t="str">
            <v>Oui</v>
          </cell>
          <cell r="LZ35" t="str">
            <v>Ouest</v>
          </cell>
          <cell r="MA35" t="str">
            <v>Cité Soleil</v>
          </cell>
          <cell r="MB35" t="str">
            <v>Oui</v>
          </cell>
          <cell r="MC35" t="str">
            <v>Oui</v>
          </cell>
          <cell r="MD35" t="str">
            <v>18.866866666666667 -71.76225833333334 353.6 4.9</v>
          </cell>
          <cell r="ME35" t="str">
            <v>18.866866666666667</v>
          </cell>
          <cell r="MF35" t="str">
            <v>-71.76225833333334</v>
          </cell>
          <cell r="MG35" t="str">
            <v>353.6</v>
          </cell>
          <cell r="MH35" t="str">
            <v>4.9</v>
          </cell>
          <cell r="MI35" t="str">
            <v>Les sacs de riz,sucre,haricots etc sont des sacs de 25 kg</v>
          </cell>
          <cell r="MJ35" t="str">
            <v/>
          </cell>
          <cell r="MK35">
            <v>141488977</v>
          </cell>
          <cell r="ML35" t="str">
            <v>1d7cdcf0-f53f-4974-b988-1e594ebd261a</v>
          </cell>
          <cell r="MM35" t="str">
            <v>2020-11-30T13:44:04</v>
          </cell>
          <cell r="MN35" t="str">
            <v/>
          </cell>
          <cell r="MO35">
            <v>141</v>
          </cell>
        </row>
        <row r="36">
          <cell r="A36" t="str">
            <v>a761a33a-c4a1-46d2-9c1b-7dc52e13c927</v>
          </cell>
          <cell r="B36" t="str">
            <v>Baradères, Nippes</v>
          </cell>
          <cell r="C36" t="str">
            <v>CRS O86</v>
          </cell>
          <cell r="D36" t="str">
            <v>2020-11-21T10:52:54.936-05:00</v>
          </cell>
          <cell r="E36" t="str">
            <v>2020-11-21T10:58:36.711-05:00</v>
          </cell>
          <cell r="F36" t="str">
            <v>2020-11-21 10:52</v>
          </cell>
          <cell r="G36" t="str">
            <v>2020-11-21 10:58</v>
          </cell>
          <cell r="H36">
            <v>4.166666665696539E-3</v>
          </cell>
          <cell r="I36">
            <v>5</v>
          </cell>
          <cell r="J36" t="str">
            <v>2020-11-21</v>
          </cell>
          <cell r="K36" t="str">
            <v>icsm_haiti</v>
          </cell>
          <cell r="L36" t="str">
            <v/>
          </cell>
          <cell r="M36" t="str">
            <v/>
          </cell>
          <cell r="N36" t="str">
            <v>2020-11-21</v>
          </cell>
          <cell r="O36" t="str">
            <v>CRS</v>
          </cell>
          <cell r="P36" t="str">
            <v/>
          </cell>
          <cell r="Q36" t="str">
            <v>crs</v>
          </cell>
          <cell r="R36" t="str">
            <v>CRS</v>
          </cell>
          <cell r="S36" t="str">
            <v>CRS</v>
          </cell>
          <cell r="T36" t="str">
            <v>O86</v>
          </cell>
          <cell r="U36" t="str">
            <v/>
          </cell>
          <cell r="V36" t="str">
            <v>Nippes</v>
          </cell>
          <cell r="W36" t="str">
            <v>Baradères</v>
          </cell>
          <cell r="X36" t="str">
            <v>HT1031</v>
          </cell>
          <cell r="Y36" t="str">
            <v>Baradères</v>
          </cell>
          <cell r="Z36" t="str">
            <v>Baradères</v>
          </cell>
          <cell r="AA36" t="str">
            <v>Marché Du Centre-Ville Barradères</v>
          </cell>
          <cell r="AB36" t="str">
            <v/>
          </cell>
          <cell r="AC36" t="str">
            <v>baraderes1</v>
          </cell>
          <cell r="AD36" t="str">
            <v>Marché Du Centre-Ville Barradères</v>
          </cell>
          <cell r="AE36" t="str">
            <v>Marché Du Centre-Ville Barradères</v>
          </cell>
          <cell r="AF36" t="str">
            <v>Oui</v>
          </cell>
          <cell r="AG36" t="str">
            <v/>
          </cell>
          <cell r="AH36" t="str">
            <v>Oui</v>
          </cell>
          <cell r="AI36" t="str">
            <v/>
          </cell>
          <cell r="AJ36" t="str">
            <v>Marie Malia</v>
          </cell>
          <cell r="AK36" t="str">
            <v>34507824</v>
          </cell>
          <cell r="AL36" t="str">
            <v>Produits d'hygiène, eau ou assainissement</v>
          </cell>
          <cell r="AM36" t="str">
            <v>0</v>
          </cell>
          <cell r="AN36" t="str">
            <v>1</v>
          </cell>
          <cell r="AO36" t="str">
            <v>0</v>
          </cell>
          <cell r="AP36" t="str">
            <v>0</v>
          </cell>
          <cell r="AQ36" t="str">
            <v>0</v>
          </cell>
          <cell r="AR36" t="str">
            <v>wash</v>
          </cell>
          <cell r="AS36" t="str">
            <v>Produits d'hygiène, eau ou assainissement</v>
          </cell>
          <cell r="AT36" t="str">
            <v>En espèces (Gourde)</v>
          </cell>
          <cell r="AU36" t="str">
            <v>1</v>
          </cell>
          <cell r="AV36" t="str">
            <v>0</v>
          </cell>
          <cell r="AW36" t="str">
            <v>0</v>
          </cell>
          <cell r="AX36" t="str">
            <v>0</v>
          </cell>
          <cell r="AY36" t="str">
            <v>0</v>
          </cell>
          <cell r="AZ36" t="str">
            <v>0</v>
          </cell>
          <cell r="BA36" t="str">
            <v>0</v>
          </cell>
          <cell r="BB36" t="str">
            <v/>
          </cell>
          <cell r="BC36" t="str">
            <v>Oui, il y a plus de commerçants par rapport au mois passé</v>
          </cell>
          <cell r="BD36" t="str">
            <v>Entre 30 et 100</v>
          </cell>
          <cell r="BE36" t="str">
            <v/>
          </cell>
          <cell r="BF36" t="str">
            <v/>
          </cell>
          <cell r="BG36" t="str">
            <v/>
          </cell>
          <cell r="BH36" t="str">
            <v/>
          </cell>
          <cell r="BI36" t="str">
            <v/>
          </cell>
          <cell r="BJ36" t="str">
            <v/>
          </cell>
          <cell r="BK36" t="str">
            <v/>
          </cell>
          <cell r="BL36" t="str">
            <v/>
          </cell>
          <cell r="BM36" t="str">
            <v/>
          </cell>
          <cell r="BN36" t="str">
            <v/>
          </cell>
          <cell r="BO36" t="str">
            <v/>
          </cell>
          <cell r="BP36" t="str">
            <v/>
          </cell>
          <cell r="BQ36" t="str">
            <v/>
          </cell>
          <cell r="BR36" t="str">
            <v/>
          </cell>
          <cell r="BS36" t="str">
            <v/>
          </cell>
          <cell r="BT36" t="str">
            <v/>
          </cell>
          <cell r="BU36" t="str">
            <v/>
          </cell>
          <cell r="BV36"/>
          <cell r="BW36" t="str">
            <v/>
          </cell>
          <cell r="BX36" t="str">
            <v/>
          </cell>
          <cell r="BY36"/>
          <cell r="BZ36" t="str">
            <v/>
          </cell>
          <cell r="CA36" t="str">
            <v/>
          </cell>
          <cell r="CB36" t="str">
            <v/>
          </cell>
          <cell r="CC36"/>
          <cell r="CD36" t="str">
            <v/>
          </cell>
          <cell r="CE36" t="str">
            <v/>
          </cell>
          <cell r="CF36" t="str">
            <v/>
          </cell>
          <cell r="CG36" t="str">
            <v/>
          </cell>
          <cell r="CH36" t="str">
            <v/>
          </cell>
          <cell r="CI36" t="str">
            <v/>
          </cell>
          <cell r="CJ36" t="str">
            <v/>
          </cell>
          <cell r="CK36" t="str">
            <v/>
          </cell>
          <cell r="CL36" t="str">
            <v/>
          </cell>
          <cell r="CM36" t="str">
            <v/>
          </cell>
          <cell r="CN36" t="str">
            <v/>
          </cell>
          <cell r="CO36" t="str">
            <v/>
          </cell>
          <cell r="CP36" t="str">
            <v/>
          </cell>
          <cell r="CQ36"/>
          <cell r="CR36" t="str">
            <v/>
          </cell>
          <cell r="CS36" t="str">
            <v/>
          </cell>
          <cell r="CT36"/>
          <cell r="CU36" t="str">
            <v/>
          </cell>
          <cell r="CV36" t="str">
            <v/>
          </cell>
          <cell r="CW36" t="str">
            <v/>
          </cell>
          <cell r="CX36" t="str">
            <v/>
          </cell>
          <cell r="CY36" t="str">
            <v/>
          </cell>
          <cell r="CZ36" t="str">
            <v/>
          </cell>
          <cell r="DA36" t="str">
            <v/>
          </cell>
          <cell r="DB36" t="str">
            <v/>
          </cell>
          <cell r="DC36" t="str">
            <v/>
          </cell>
          <cell r="DD36" t="str">
            <v/>
          </cell>
          <cell r="DE36" t="str">
            <v/>
          </cell>
          <cell r="DF36" t="str">
            <v/>
          </cell>
          <cell r="DG36" t="str">
            <v/>
          </cell>
          <cell r="DH36" t="str">
            <v/>
          </cell>
          <cell r="DI36" t="str">
            <v/>
          </cell>
          <cell r="DJ36" t="str">
            <v/>
          </cell>
          <cell r="DK36"/>
          <cell r="DL36" t="str">
            <v/>
          </cell>
          <cell r="DM36" t="str">
            <v/>
          </cell>
          <cell r="DN36"/>
          <cell r="DO36" t="str">
            <v/>
          </cell>
          <cell r="DP36" t="str">
            <v/>
          </cell>
          <cell r="DQ36" t="str">
            <v/>
          </cell>
          <cell r="DR36" t="str">
            <v/>
          </cell>
          <cell r="DS36" t="str">
            <v/>
          </cell>
          <cell r="DT36" t="str">
            <v/>
          </cell>
          <cell r="DU36" t="str">
            <v/>
          </cell>
          <cell r="DV36" t="str">
            <v/>
          </cell>
          <cell r="DW36" t="str">
            <v/>
          </cell>
          <cell r="DX36" t="str">
            <v/>
          </cell>
          <cell r="DY36" t="str">
            <v/>
          </cell>
          <cell r="DZ36" t="str">
            <v/>
          </cell>
          <cell r="EA36" t="str">
            <v/>
          </cell>
          <cell r="EB36" t="str">
            <v/>
          </cell>
          <cell r="EC36" t="str">
            <v/>
          </cell>
          <cell r="ED36" t="str">
            <v/>
          </cell>
          <cell r="EE36"/>
          <cell r="EF36" t="str">
            <v/>
          </cell>
          <cell r="EG36" t="str">
            <v/>
          </cell>
          <cell r="EH36"/>
          <cell r="EI36" t="str">
            <v/>
          </cell>
          <cell r="EJ36" t="str">
            <v/>
          </cell>
          <cell r="EK36" t="str">
            <v/>
          </cell>
          <cell r="EL36" t="str">
            <v/>
          </cell>
          <cell r="EM36" t="str">
            <v/>
          </cell>
          <cell r="EN36" t="str">
            <v/>
          </cell>
          <cell r="EO36" t="str">
            <v/>
          </cell>
          <cell r="EP36" t="str">
            <v/>
          </cell>
          <cell r="EQ36" t="str">
            <v/>
          </cell>
          <cell r="ER36" t="str">
            <v/>
          </cell>
          <cell r="ES36" t="str">
            <v/>
          </cell>
          <cell r="ET36" t="str">
            <v/>
          </cell>
          <cell r="EU36" t="str">
            <v/>
          </cell>
          <cell r="EV36" t="str">
            <v/>
          </cell>
          <cell r="EW36" t="str">
            <v/>
          </cell>
          <cell r="EX36" t="str">
            <v/>
          </cell>
          <cell r="EY36"/>
          <cell r="EZ36" t="str">
            <v/>
          </cell>
          <cell r="FA36" t="str">
            <v/>
          </cell>
          <cell r="FB36"/>
          <cell r="FC36" t="str">
            <v/>
          </cell>
          <cell r="FD36" t="str">
            <v/>
          </cell>
          <cell r="FE36" t="str">
            <v/>
          </cell>
          <cell r="FF36"/>
          <cell r="FG36" t="str">
            <v/>
          </cell>
          <cell r="FH36" t="str">
            <v/>
          </cell>
          <cell r="FI36" t="str">
            <v/>
          </cell>
          <cell r="FJ36" t="str">
            <v/>
          </cell>
          <cell r="FK36" t="str">
            <v/>
          </cell>
          <cell r="FL36" t="str">
            <v/>
          </cell>
          <cell r="FM36" t="str">
            <v/>
          </cell>
          <cell r="FN36" t="str">
            <v/>
          </cell>
          <cell r="FO36" t="str">
            <v/>
          </cell>
          <cell r="FP36" t="str">
            <v/>
          </cell>
          <cell r="FQ36" t="str">
            <v/>
          </cell>
          <cell r="FR36" t="str">
            <v/>
          </cell>
          <cell r="FS36" t="str">
            <v/>
          </cell>
          <cell r="FT36"/>
          <cell r="FU36" t="str">
            <v/>
          </cell>
          <cell r="FV36" t="str">
            <v/>
          </cell>
          <cell r="FW36"/>
          <cell r="FX36" t="str">
            <v/>
          </cell>
          <cell r="FY36" t="str">
            <v/>
          </cell>
          <cell r="FZ36" t="str">
            <v/>
          </cell>
          <cell r="GA36"/>
          <cell r="GB36" t="str">
            <v/>
          </cell>
          <cell r="GC36" t="str">
            <v/>
          </cell>
          <cell r="GD36" t="str">
            <v/>
          </cell>
          <cell r="GE36" t="str">
            <v/>
          </cell>
          <cell r="GF36" t="str">
            <v/>
          </cell>
          <cell r="GG36" t="str">
            <v/>
          </cell>
          <cell r="GH36" t="str">
            <v/>
          </cell>
          <cell r="GI36" t="str">
            <v/>
          </cell>
          <cell r="GJ36" t="str">
            <v/>
          </cell>
          <cell r="GK36" t="str">
            <v/>
          </cell>
          <cell r="GL36" t="str">
            <v/>
          </cell>
          <cell r="GM36" t="str">
            <v/>
          </cell>
          <cell r="GN36" t="str">
            <v/>
          </cell>
          <cell r="GO36" t="str">
            <v/>
          </cell>
          <cell r="GP36" t="str">
            <v/>
          </cell>
          <cell r="GQ36"/>
          <cell r="GR36" t="str">
            <v/>
          </cell>
          <cell r="GS36" t="str">
            <v/>
          </cell>
          <cell r="GT36" t="str">
            <v/>
          </cell>
          <cell r="GU36" t="str">
            <v/>
          </cell>
          <cell r="GV36" t="str">
            <v/>
          </cell>
          <cell r="GW36" t="str">
            <v/>
          </cell>
          <cell r="GX36" t="str">
            <v/>
          </cell>
          <cell r="GY36" t="str">
            <v/>
          </cell>
          <cell r="GZ36" t="str">
            <v/>
          </cell>
          <cell r="HA36" t="str">
            <v/>
          </cell>
          <cell r="HB36" t="str">
            <v/>
          </cell>
          <cell r="HC36" t="str">
            <v/>
          </cell>
          <cell r="HD36" t="str">
            <v/>
          </cell>
          <cell r="HE36" t="str">
            <v/>
          </cell>
          <cell r="HF36" t="str">
            <v/>
          </cell>
          <cell r="HG36" t="str">
            <v/>
          </cell>
          <cell r="HH36" t="str">
            <v/>
          </cell>
          <cell r="HI36" t="str">
            <v/>
          </cell>
          <cell r="HJ36" t="str">
            <v/>
          </cell>
          <cell r="HK36" t="str">
            <v/>
          </cell>
          <cell r="HL36" t="str">
            <v/>
          </cell>
          <cell r="HM36" t="str">
            <v/>
          </cell>
          <cell r="HN36" t="str">
            <v/>
          </cell>
          <cell r="HO36" t="str">
            <v/>
          </cell>
          <cell r="HP36" t="str">
            <v/>
          </cell>
          <cell r="HQ36" t="str">
            <v/>
          </cell>
          <cell r="HR36" t="str">
            <v/>
          </cell>
          <cell r="HS36" t="str">
            <v/>
          </cell>
          <cell r="HT36" t="str">
            <v/>
          </cell>
          <cell r="HU36" t="str">
            <v/>
          </cell>
          <cell r="HV36" t="str">
            <v/>
          </cell>
          <cell r="HW36" t="str">
            <v/>
          </cell>
          <cell r="HX36" t="str">
            <v/>
          </cell>
          <cell r="HY36" t="str">
            <v/>
          </cell>
          <cell r="HZ36" t="str">
            <v/>
          </cell>
          <cell r="IA36" t="str">
            <v/>
          </cell>
          <cell r="IB36" t="str">
            <v/>
          </cell>
          <cell r="IC36" t="str">
            <v>Dentifrice Savon pour se laver Savon lessive Brosse à dent Serviettes hygiéniques</v>
          </cell>
          <cell r="ID36">
            <v>1</v>
          </cell>
          <cell r="IE36">
            <v>1</v>
          </cell>
          <cell r="IF36">
            <v>1</v>
          </cell>
          <cell r="IG36">
            <v>0</v>
          </cell>
          <cell r="IH36">
            <v>1</v>
          </cell>
          <cell r="II36">
            <v>0</v>
          </cell>
          <cell r="IJ36">
            <v>0</v>
          </cell>
          <cell r="IK36">
            <v>1</v>
          </cell>
          <cell r="IL36">
            <v>0</v>
          </cell>
          <cell r="IM36" t="str">
            <v>Oui</v>
          </cell>
          <cell r="IN36" t="str">
            <v>25.0</v>
          </cell>
          <cell r="IO36" t="str">
            <v/>
          </cell>
          <cell r="IP36" t="str">
            <v/>
          </cell>
          <cell r="IQ36">
            <v>25</v>
          </cell>
          <cell r="IR36" t="str">
            <v>Non</v>
          </cell>
          <cell r="IS36" t="str">
            <v>Oui</v>
          </cell>
          <cell r="IT36" t="str">
            <v>15.0</v>
          </cell>
          <cell r="IU36" t="str">
            <v/>
          </cell>
          <cell r="IV36" t="str">
            <v/>
          </cell>
          <cell r="IW36">
            <v>15</v>
          </cell>
          <cell r="IX36" t="str">
            <v>Oui</v>
          </cell>
          <cell r="IY36" t="str">
            <v>Oui</v>
          </cell>
          <cell r="IZ36" t="str">
            <v>75.0</v>
          </cell>
          <cell r="JA36" t="str">
            <v/>
          </cell>
          <cell r="JB36" t="str">
            <v/>
          </cell>
          <cell r="JC36">
            <v>75</v>
          </cell>
          <cell r="JD36" t="str">
            <v>Oui</v>
          </cell>
          <cell r="JE36" t="str">
            <v/>
          </cell>
          <cell r="JF36" t="str">
            <v/>
          </cell>
          <cell r="JG36" t="str">
            <v/>
          </cell>
          <cell r="JH36" t="str">
            <v/>
          </cell>
          <cell r="JJ36" t="str">
            <v/>
          </cell>
          <cell r="JK36" t="str">
            <v>Oui</v>
          </cell>
          <cell r="JL36" t="str">
            <v>75.0</v>
          </cell>
          <cell r="JM36" t="str">
            <v/>
          </cell>
          <cell r="JN36" t="str">
            <v/>
          </cell>
          <cell r="JO36">
            <v>75</v>
          </cell>
          <cell r="JP36" t="str">
            <v>Oui</v>
          </cell>
          <cell r="JQ36" t="str">
            <v/>
          </cell>
          <cell r="JR36" t="str">
            <v/>
          </cell>
          <cell r="JS36" t="str">
            <v/>
          </cell>
          <cell r="JT36" t="str">
            <v/>
          </cell>
          <cell r="JU36" t="str">
            <v/>
          </cell>
          <cell r="JV36" t="str">
            <v/>
          </cell>
          <cell r="JW36" t="str">
            <v/>
          </cell>
          <cell r="JX36" t="str">
            <v/>
          </cell>
          <cell r="JZ36" t="str">
            <v/>
          </cell>
          <cell r="KA36" t="str">
            <v/>
          </cell>
          <cell r="KC36" t="str">
            <v/>
          </cell>
          <cell r="KD36" t="str">
            <v/>
          </cell>
          <cell r="KE36" t="str">
            <v/>
          </cell>
          <cell r="KF36" t="str">
            <v/>
          </cell>
          <cell r="KG36" t="str">
            <v/>
          </cell>
          <cell r="KH36" t="str">
            <v/>
          </cell>
          <cell r="KI36" t="str">
            <v/>
          </cell>
          <cell r="KJ36" t="str">
            <v/>
          </cell>
          <cell r="KK36" t="str">
            <v/>
          </cell>
          <cell r="KL36" t="str">
            <v/>
          </cell>
          <cell r="KM36" t="str">
            <v/>
          </cell>
          <cell r="KO36" t="str">
            <v/>
          </cell>
          <cell r="KP36" t="str">
            <v>Oui</v>
          </cell>
          <cell r="KQ36" t="str">
            <v>25.0</v>
          </cell>
          <cell r="KR36" t="str">
            <v/>
          </cell>
          <cell r="KS36" t="str">
            <v/>
          </cell>
          <cell r="KT36">
            <v>25</v>
          </cell>
          <cell r="KU36" t="str">
            <v>Oui</v>
          </cell>
          <cell r="KV36" t="str">
            <v>Oui</v>
          </cell>
          <cell r="KW36" t="str">
            <v>Insécurité sur les routes Mauvais état des routes Changement du taux de change de la Gourde</v>
          </cell>
          <cell r="KX36" t="str">
            <v>1</v>
          </cell>
          <cell r="KY36" t="str">
            <v>0</v>
          </cell>
          <cell r="KZ36" t="str">
            <v>1</v>
          </cell>
          <cell r="LA36" t="str">
            <v>1</v>
          </cell>
          <cell r="LB36" t="str">
            <v>0</v>
          </cell>
          <cell r="LC36" t="str">
            <v>0</v>
          </cell>
          <cell r="LD36" t="str">
            <v>0</v>
          </cell>
          <cell r="LE36" t="str">
            <v>0</v>
          </cell>
          <cell r="LF36" t="str">
            <v>0</v>
          </cell>
          <cell r="LG36" t="str">
            <v>0</v>
          </cell>
          <cell r="LH36" t="str">
            <v>0</v>
          </cell>
          <cell r="LI36" t="str">
            <v>0</v>
          </cell>
          <cell r="LJ36" t="str">
            <v>0</v>
          </cell>
          <cell r="LK36" t="str">
            <v>0</v>
          </cell>
          <cell r="LL36" t="str">
            <v>0</v>
          </cell>
          <cell r="LM36" t="str">
            <v>0</v>
          </cell>
          <cell r="LN36" t="str">
            <v/>
          </cell>
          <cell r="LO36" t="str">
            <v>Savon lessive Brosse à dent Serviettes hygiéniques Savon pour se laver</v>
          </cell>
          <cell r="LP36" t="str">
            <v>1</v>
          </cell>
          <cell r="LQ36" t="str">
            <v>1</v>
          </cell>
          <cell r="LR36" t="str">
            <v>0</v>
          </cell>
          <cell r="LS36" t="str">
            <v>0</v>
          </cell>
          <cell r="LT36" t="str">
            <v>1</v>
          </cell>
          <cell r="LU36" t="str">
            <v>0</v>
          </cell>
          <cell r="LV36" t="str">
            <v>0</v>
          </cell>
          <cell r="LW36" t="str">
            <v>1</v>
          </cell>
          <cell r="LX36" t="str">
            <v>0</v>
          </cell>
          <cell r="LY36" t="str">
            <v>Oui</v>
          </cell>
          <cell r="LZ36" t="str">
            <v>Nippes</v>
          </cell>
          <cell r="MA36" t="str">
            <v>Fonds des Nègres</v>
          </cell>
          <cell r="MB36" t="str">
            <v>Oui</v>
          </cell>
          <cell r="MC36" t="str">
            <v>Oui</v>
          </cell>
          <cell r="MD36" t="str">
            <v>18.48422602 -73.63813466 -37.46063232421875 4.288</v>
          </cell>
          <cell r="ME36" t="str">
            <v>18.48422602</v>
          </cell>
          <cell r="MF36" t="str">
            <v>-73.63813466</v>
          </cell>
          <cell r="MG36" t="str">
            <v>-37.46063232421875</v>
          </cell>
          <cell r="MH36" t="str">
            <v>4.288</v>
          </cell>
          <cell r="MI36" t="str">
            <v>Test</v>
          </cell>
          <cell r="MJ36" t="str">
            <v/>
          </cell>
          <cell r="MK36">
            <v>139437869</v>
          </cell>
          <cell r="ML36" t="str">
            <v>a761a33a-c4a1-46d2-9c1b-7dc52e13c927</v>
          </cell>
          <cell r="MM36" t="str">
            <v>2020-11-22T15:48:16</v>
          </cell>
          <cell r="MN36" t="str">
            <v/>
          </cell>
          <cell r="MO36">
            <v>15</v>
          </cell>
        </row>
        <row r="37">
          <cell r="A37" t="str">
            <v>ecec9acb-1683-4198-a804-87811bb6f698</v>
          </cell>
          <cell r="B37" t="str">
            <v>Baradères, Nippes</v>
          </cell>
          <cell r="C37" t="str">
            <v>CRS O86</v>
          </cell>
          <cell r="D37" t="str">
            <v>2020-11-21T11:15:29.095-05:00</v>
          </cell>
          <cell r="E37" t="str">
            <v>2020-11-21T11:21:14.816-05:00</v>
          </cell>
          <cell r="F37" t="str">
            <v>2020-11-21 11:15</v>
          </cell>
          <cell r="G37" t="str">
            <v>2020-11-21 11:21</v>
          </cell>
          <cell r="H37">
            <v>4.166666665696539E-3</v>
          </cell>
          <cell r="I37">
            <v>5</v>
          </cell>
          <cell r="J37" t="str">
            <v>2020-11-21</v>
          </cell>
          <cell r="K37" t="str">
            <v>icsm_haiti</v>
          </cell>
          <cell r="L37" t="str">
            <v/>
          </cell>
          <cell r="M37" t="str">
            <v/>
          </cell>
          <cell r="N37" t="str">
            <v>2020-11-21</v>
          </cell>
          <cell r="O37" t="str">
            <v>CRS</v>
          </cell>
          <cell r="P37" t="str">
            <v/>
          </cell>
          <cell r="Q37" t="str">
            <v>crs</v>
          </cell>
          <cell r="R37" t="str">
            <v>CRS</v>
          </cell>
          <cell r="S37" t="str">
            <v>CRS</v>
          </cell>
          <cell r="T37" t="str">
            <v>O86</v>
          </cell>
          <cell r="U37" t="str">
            <v/>
          </cell>
          <cell r="V37" t="str">
            <v>Nippes</v>
          </cell>
          <cell r="W37" t="str">
            <v>Baradères</v>
          </cell>
          <cell r="X37" t="str">
            <v>HT1031</v>
          </cell>
          <cell r="Y37" t="str">
            <v>Baradères</v>
          </cell>
          <cell r="Z37" t="str">
            <v>Baradères</v>
          </cell>
          <cell r="AA37" t="str">
            <v>Marché Du Centre-Ville Barradères</v>
          </cell>
          <cell r="AB37" t="str">
            <v/>
          </cell>
          <cell r="AC37" t="str">
            <v>baraderes1</v>
          </cell>
          <cell r="AD37" t="str">
            <v>Marché Du Centre-Ville Barradères</v>
          </cell>
          <cell r="AE37" t="str">
            <v>Marché Du Centre-Ville Barradères</v>
          </cell>
          <cell r="AF37" t="str">
            <v>Oui</v>
          </cell>
          <cell r="AG37" t="str">
            <v/>
          </cell>
          <cell r="AH37" t="str">
            <v>Oui</v>
          </cell>
          <cell r="AI37" t="str">
            <v/>
          </cell>
          <cell r="AJ37" t="str">
            <v>Resemonde Felisna</v>
          </cell>
          <cell r="AK37" t="str">
            <v>38067709</v>
          </cell>
          <cell r="AL37" t="str">
            <v>Produits d'hygiène, eau ou assainissement</v>
          </cell>
          <cell r="AM37" t="str">
            <v>0</v>
          </cell>
          <cell r="AN37" t="str">
            <v>1</v>
          </cell>
          <cell r="AO37" t="str">
            <v>0</v>
          </cell>
          <cell r="AP37" t="str">
            <v>0</v>
          </cell>
          <cell r="AQ37" t="str">
            <v>0</v>
          </cell>
          <cell r="AR37" t="str">
            <v>wash</v>
          </cell>
          <cell r="AS37" t="str">
            <v>Produits d'hygiène, eau ou assainissement</v>
          </cell>
          <cell r="AT37" t="str">
            <v>En espèces (Gourde)</v>
          </cell>
          <cell r="AU37" t="str">
            <v>1</v>
          </cell>
          <cell r="AV37" t="str">
            <v>0</v>
          </cell>
          <cell r="AW37" t="str">
            <v>0</v>
          </cell>
          <cell r="AX37" t="str">
            <v>0</v>
          </cell>
          <cell r="AY37" t="str">
            <v>0</v>
          </cell>
          <cell r="AZ37" t="str">
            <v>0</v>
          </cell>
          <cell r="BA37" t="str">
            <v>0</v>
          </cell>
          <cell r="BB37" t="str">
            <v/>
          </cell>
          <cell r="BC37" t="str">
            <v>Non, il n'y a pas eu de variation</v>
          </cell>
          <cell r="BD37" t="str">
            <v>Entre 30 et 100</v>
          </cell>
          <cell r="BE37" t="str">
            <v/>
          </cell>
          <cell r="BF37" t="str">
            <v/>
          </cell>
          <cell r="BG37" t="str">
            <v/>
          </cell>
          <cell r="BH37" t="str">
            <v/>
          </cell>
          <cell r="BI37" t="str">
            <v/>
          </cell>
          <cell r="BJ37" t="str">
            <v/>
          </cell>
          <cell r="BK37" t="str">
            <v/>
          </cell>
          <cell r="BL37" t="str">
            <v/>
          </cell>
          <cell r="BM37" t="str">
            <v/>
          </cell>
          <cell r="BN37" t="str">
            <v/>
          </cell>
          <cell r="BO37" t="str">
            <v/>
          </cell>
          <cell r="BP37" t="str">
            <v/>
          </cell>
          <cell r="BQ37" t="str">
            <v/>
          </cell>
          <cell r="BR37" t="str">
            <v/>
          </cell>
          <cell r="BS37" t="str">
            <v/>
          </cell>
          <cell r="BT37" t="str">
            <v/>
          </cell>
          <cell r="BU37" t="str">
            <v/>
          </cell>
          <cell r="BV37"/>
          <cell r="BW37" t="str">
            <v/>
          </cell>
          <cell r="BX37" t="str">
            <v/>
          </cell>
          <cell r="BY37"/>
          <cell r="BZ37" t="str">
            <v/>
          </cell>
          <cell r="CA37" t="str">
            <v/>
          </cell>
          <cell r="CB37" t="str">
            <v/>
          </cell>
          <cell r="CC37"/>
          <cell r="CD37" t="str">
            <v/>
          </cell>
          <cell r="CE37" t="str">
            <v/>
          </cell>
          <cell r="CF37" t="str">
            <v/>
          </cell>
          <cell r="CG37" t="str">
            <v/>
          </cell>
          <cell r="CH37" t="str">
            <v/>
          </cell>
          <cell r="CI37" t="str">
            <v/>
          </cell>
          <cell r="CJ37" t="str">
            <v/>
          </cell>
          <cell r="CK37" t="str">
            <v/>
          </cell>
          <cell r="CL37" t="str">
            <v/>
          </cell>
          <cell r="CM37" t="str">
            <v/>
          </cell>
          <cell r="CN37" t="str">
            <v/>
          </cell>
          <cell r="CO37" t="str">
            <v/>
          </cell>
          <cell r="CP37" t="str">
            <v/>
          </cell>
          <cell r="CQ37"/>
          <cell r="CR37" t="str">
            <v/>
          </cell>
          <cell r="CS37" t="str">
            <v/>
          </cell>
          <cell r="CT37"/>
          <cell r="CU37" t="str">
            <v/>
          </cell>
          <cell r="CV37" t="str">
            <v/>
          </cell>
          <cell r="CW37" t="str">
            <v/>
          </cell>
          <cell r="CX37" t="str">
            <v/>
          </cell>
          <cell r="CY37" t="str">
            <v/>
          </cell>
          <cell r="CZ37" t="str">
            <v/>
          </cell>
          <cell r="DA37" t="str">
            <v/>
          </cell>
          <cell r="DB37" t="str">
            <v/>
          </cell>
          <cell r="DC37" t="str">
            <v/>
          </cell>
          <cell r="DD37" t="str">
            <v/>
          </cell>
          <cell r="DE37" t="str">
            <v/>
          </cell>
          <cell r="DF37" t="str">
            <v/>
          </cell>
          <cell r="DG37" t="str">
            <v/>
          </cell>
          <cell r="DH37" t="str">
            <v/>
          </cell>
          <cell r="DI37" t="str">
            <v/>
          </cell>
          <cell r="DJ37" t="str">
            <v/>
          </cell>
          <cell r="DK37"/>
          <cell r="DL37" t="str">
            <v/>
          </cell>
          <cell r="DM37" t="str">
            <v/>
          </cell>
          <cell r="DN37"/>
          <cell r="DO37" t="str">
            <v/>
          </cell>
          <cell r="DP37" t="str">
            <v/>
          </cell>
          <cell r="DQ37" t="str">
            <v/>
          </cell>
          <cell r="DR37" t="str">
            <v/>
          </cell>
          <cell r="DS37" t="str">
            <v/>
          </cell>
          <cell r="DT37" t="str">
            <v/>
          </cell>
          <cell r="DU37" t="str">
            <v/>
          </cell>
          <cell r="DV37" t="str">
            <v/>
          </cell>
          <cell r="DW37" t="str">
            <v/>
          </cell>
          <cell r="DX37" t="str">
            <v/>
          </cell>
          <cell r="DY37" t="str">
            <v/>
          </cell>
          <cell r="DZ37" t="str">
            <v/>
          </cell>
          <cell r="EA37" t="str">
            <v/>
          </cell>
          <cell r="EB37" t="str">
            <v/>
          </cell>
          <cell r="EC37" t="str">
            <v/>
          </cell>
          <cell r="ED37" t="str">
            <v/>
          </cell>
          <cell r="EE37"/>
          <cell r="EF37" t="str">
            <v/>
          </cell>
          <cell r="EG37" t="str">
            <v/>
          </cell>
          <cell r="EH37"/>
          <cell r="EI37" t="str">
            <v/>
          </cell>
          <cell r="EJ37" t="str">
            <v/>
          </cell>
          <cell r="EK37" t="str">
            <v/>
          </cell>
          <cell r="EL37" t="str">
            <v/>
          </cell>
          <cell r="EM37" t="str">
            <v/>
          </cell>
          <cell r="EN37" t="str">
            <v/>
          </cell>
          <cell r="EO37" t="str">
            <v/>
          </cell>
          <cell r="EP37" t="str">
            <v/>
          </cell>
          <cell r="EQ37" t="str">
            <v/>
          </cell>
          <cell r="ER37" t="str">
            <v/>
          </cell>
          <cell r="ES37" t="str">
            <v/>
          </cell>
          <cell r="ET37" t="str">
            <v/>
          </cell>
          <cell r="EU37" t="str">
            <v/>
          </cell>
          <cell r="EV37" t="str">
            <v/>
          </cell>
          <cell r="EW37" t="str">
            <v/>
          </cell>
          <cell r="EX37" t="str">
            <v/>
          </cell>
          <cell r="EY37"/>
          <cell r="EZ37" t="str">
            <v/>
          </cell>
          <cell r="FA37" t="str">
            <v/>
          </cell>
          <cell r="FB37"/>
          <cell r="FC37" t="str">
            <v/>
          </cell>
          <cell r="FD37" t="str">
            <v/>
          </cell>
          <cell r="FE37" t="str">
            <v/>
          </cell>
          <cell r="FF37"/>
          <cell r="FG37" t="str">
            <v/>
          </cell>
          <cell r="FH37" t="str">
            <v/>
          </cell>
          <cell r="FI37" t="str">
            <v/>
          </cell>
          <cell r="FJ37" t="str">
            <v/>
          </cell>
          <cell r="FK37" t="str">
            <v/>
          </cell>
          <cell r="FL37" t="str">
            <v/>
          </cell>
          <cell r="FM37" t="str">
            <v/>
          </cell>
          <cell r="FN37" t="str">
            <v/>
          </cell>
          <cell r="FO37" t="str">
            <v/>
          </cell>
          <cell r="FP37" t="str">
            <v/>
          </cell>
          <cell r="FQ37" t="str">
            <v/>
          </cell>
          <cell r="FR37" t="str">
            <v/>
          </cell>
          <cell r="FS37" t="str">
            <v/>
          </cell>
          <cell r="FT37"/>
          <cell r="FU37" t="str">
            <v/>
          </cell>
          <cell r="FV37" t="str">
            <v/>
          </cell>
          <cell r="FW37"/>
          <cell r="FX37" t="str">
            <v/>
          </cell>
          <cell r="FY37" t="str">
            <v/>
          </cell>
          <cell r="FZ37" t="str">
            <v/>
          </cell>
          <cell r="GA37"/>
          <cell r="GB37" t="str">
            <v/>
          </cell>
          <cell r="GC37" t="str">
            <v/>
          </cell>
          <cell r="GD37" t="str">
            <v/>
          </cell>
          <cell r="GE37" t="str">
            <v/>
          </cell>
          <cell r="GF37" t="str">
            <v/>
          </cell>
          <cell r="GG37" t="str">
            <v/>
          </cell>
          <cell r="GH37" t="str">
            <v/>
          </cell>
          <cell r="GI37" t="str">
            <v/>
          </cell>
          <cell r="GJ37" t="str">
            <v/>
          </cell>
          <cell r="GK37" t="str">
            <v/>
          </cell>
          <cell r="GL37" t="str">
            <v/>
          </cell>
          <cell r="GM37" t="str">
            <v/>
          </cell>
          <cell r="GN37" t="str">
            <v/>
          </cell>
          <cell r="GO37" t="str">
            <v/>
          </cell>
          <cell r="GP37" t="str">
            <v/>
          </cell>
          <cell r="GQ37"/>
          <cell r="GR37" t="str">
            <v/>
          </cell>
          <cell r="GS37" t="str">
            <v/>
          </cell>
          <cell r="GT37" t="str">
            <v/>
          </cell>
          <cell r="GU37" t="str">
            <v/>
          </cell>
          <cell r="GV37" t="str">
            <v/>
          </cell>
          <cell r="GW37" t="str">
            <v/>
          </cell>
          <cell r="GX37" t="str">
            <v/>
          </cell>
          <cell r="GY37" t="str">
            <v/>
          </cell>
          <cell r="GZ37" t="str">
            <v/>
          </cell>
          <cell r="HA37" t="str">
            <v/>
          </cell>
          <cell r="HB37" t="str">
            <v/>
          </cell>
          <cell r="HC37" t="str">
            <v/>
          </cell>
          <cell r="HD37" t="str">
            <v/>
          </cell>
          <cell r="HE37" t="str">
            <v/>
          </cell>
          <cell r="HF37" t="str">
            <v/>
          </cell>
          <cell r="HG37" t="str">
            <v/>
          </cell>
          <cell r="HH37" t="str">
            <v/>
          </cell>
          <cell r="HI37" t="str">
            <v/>
          </cell>
          <cell r="HJ37" t="str">
            <v/>
          </cell>
          <cell r="HK37" t="str">
            <v/>
          </cell>
          <cell r="HL37" t="str">
            <v/>
          </cell>
          <cell r="HM37" t="str">
            <v/>
          </cell>
          <cell r="HN37" t="str">
            <v/>
          </cell>
          <cell r="HO37" t="str">
            <v/>
          </cell>
          <cell r="HP37" t="str">
            <v/>
          </cell>
          <cell r="HQ37" t="str">
            <v/>
          </cell>
          <cell r="HR37" t="str">
            <v/>
          </cell>
          <cell r="HS37" t="str">
            <v/>
          </cell>
          <cell r="HT37" t="str">
            <v/>
          </cell>
          <cell r="HU37" t="str">
            <v/>
          </cell>
          <cell r="HV37" t="str">
            <v/>
          </cell>
          <cell r="HW37" t="str">
            <v/>
          </cell>
          <cell r="HX37" t="str">
            <v/>
          </cell>
          <cell r="HY37" t="str">
            <v/>
          </cell>
          <cell r="HZ37" t="str">
            <v/>
          </cell>
          <cell r="IA37" t="str">
            <v/>
          </cell>
          <cell r="IB37" t="str">
            <v/>
          </cell>
          <cell r="IC37" t="str">
            <v>Savon pour se laver Papier toilette Dentifrice Serviettes hygiéniques Brosse à dent</v>
          </cell>
          <cell r="ID37">
            <v>0</v>
          </cell>
          <cell r="IE37">
            <v>1</v>
          </cell>
          <cell r="IF37">
            <v>1</v>
          </cell>
          <cell r="IG37">
            <v>1</v>
          </cell>
          <cell r="IH37">
            <v>1</v>
          </cell>
          <cell r="II37">
            <v>0</v>
          </cell>
          <cell r="IJ37">
            <v>0</v>
          </cell>
          <cell r="IK37">
            <v>1</v>
          </cell>
          <cell r="IL37">
            <v>0</v>
          </cell>
          <cell r="IM37" t="str">
            <v/>
          </cell>
          <cell r="IN37" t="str">
            <v/>
          </cell>
          <cell r="IO37" t="str">
            <v/>
          </cell>
          <cell r="IP37" t="str">
            <v/>
          </cell>
          <cell r="IQ37"/>
          <cell r="IR37" t="str">
            <v/>
          </cell>
          <cell r="IS37" t="str">
            <v>Oui</v>
          </cell>
          <cell r="IT37" t="str">
            <v>25.0</v>
          </cell>
          <cell r="IU37" t="str">
            <v/>
          </cell>
          <cell r="IV37" t="str">
            <v/>
          </cell>
          <cell r="IW37">
            <v>25</v>
          </cell>
          <cell r="IX37" t="str">
            <v>Oui</v>
          </cell>
          <cell r="IY37" t="str">
            <v>Oui</v>
          </cell>
          <cell r="IZ37" t="str">
            <v>100.0</v>
          </cell>
          <cell r="JA37" t="str">
            <v/>
          </cell>
          <cell r="JB37" t="str">
            <v/>
          </cell>
          <cell r="JC37">
            <v>100</v>
          </cell>
          <cell r="JD37" t="str">
            <v>Oui</v>
          </cell>
          <cell r="JE37" t="str">
            <v>Oui</v>
          </cell>
          <cell r="JF37" t="str">
            <v>50.0</v>
          </cell>
          <cell r="JG37" t="str">
            <v/>
          </cell>
          <cell r="JH37" t="str">
            <v/>
          </cell>
          <cell r="JI37">
            <v>50</v>
          </cell>
          <cell r="JJ37" t="str">
            <v>Oui</v>
          </cell>
          <cell r="JK37" t="str">
            <v>Oui</v>
          </cell>
          <cell r="JL37" t="str">
            <v>75.0</v>
          </cell>
          <cell r="JM37" t="str">
            <v/>
          </cell>
          <cell r="JN37" t="str">
            <v/>
          </cell>
          <cell r="JO37">
            <v>75</v>
          </cell>
          <cell r="JP37" t="str">
            <v>Oui</v>
          </cell>
          <cell r="JQ37" t="str">
            <v/>
          </cell>
          <cell r="JR37" t="str">
            <v/>
          </cell>
          <cell r="JS37" t="str">
            <v/>
          </cell>
          <cell r="JT37" t="str">
            <v/>
          </cell>
          <cell r="JU37" t="str">
            <v/>
          </cell>
          <cell r="JV37" t="str">
            <v/>
          </cell>
          <cell r="JW37" t="str">
            <v/>
          </cell>
          <cell r="JX37" t="str">
            <v/>
          </cell>
          <cell r="JZ37" t="str">
            <v/>
          </cell>
          <cell r="KA37" t="str">
            <v/>
          </cell>
          <cell r="KC37" t="str">
            <v/>
          </cell>
          <cell r="KD37" t="str">
            <v/>
          </cell>
          <cell r="KE37" t="str">
            <v/>
          </cell>
          <cell r="KF37" t="str">
            <v/>
          </cell>
          <cell r="KG37" t="str">
            <v/>
          </cell>
          <cell r="KH37" t="str">
            <v/>
          </cell>
          <cell r="KI37" t="str">
            <v/>
          </cell>
          <cell r="KJ37" t="str">
            <v/>
          </cell>
          <cell r="KK37" t="str">
            <v/>
          </cell>
          <cell r="KL37" t="str">
            <v/>
          </cell>
          <cell r="KM37" t="str">
            <v/>
          </cell>
          <cell r="KO37" t="str">
            <v/>
          </cell>
          <cell r="KP37" t="str">
            <v>Oui</v>
          </cell>
          <cell r="KQ37" t="str">
            <v>25.0</v>
          </cell>
          <cell r="KR37" t="str">
            <v/>
          </cell>
          <cell r="KS37" t="str">
            <v/>
          </cell>
          <cell r="KT37">
            <v>25</v>
          </cell>
          <cell r="KU37" t="str">
            <v>Oui</v>
          </cell>
          <cell r="KV37" t="str">
            <v>Non</v>
          </cell>
          <cell r="KW37" t="str">
            <v/>
          </cell>
          <cell r="KX37" t="str">
            <v/>
          </cell>
          <cell r="KY37" t="str">
            <v/>
          </cell>
          <cell r="KZ37" t="str">
            <v/>
          </cell>
          <cell r="LA37" t="str">
            <v/>
          </cell>
          <cell r="LB37" t="str">
            <v/>
          </cell>
          <cell r="LC37" t="str">
            <v/>
          </cell>
          <cell r="LD37" t="str">
            <v/>
          </cell>
          <cell r="LE37" t="str">
            <v/>
          </cell>
          <cell r="LF37" t="str">
            <v/>
          </cell>
          <cell r="LG37" t="str">
            <v/>
          </cell>
          <cell r="LH37" t="str">
            <v/>
          </cell>
          <cell r="LI37" t="str">
            <v/>
          </cell>
          <cell r="LJ37" t="str">
            <v/>
          </cell>
          <cell r="LK37" t="str">
            <v/>
          </cell>
          <cell r="LL37" t="str">
            <v/>
          </cell>
          <cell r="LM37" t="str">
            <v/>
          </cell>
          <cell r="LN37" t="str">
            <v/>
          </cell>
          <cell r="LO37" t="str">
            <v/>
          </cell>
          <cell r="LP37" t="str">
            <v/>
          </cell>
          <cell r="LQ37" t="str">
            <v/>
          </cell>
          <cell r="LR37" t="str">
            <v/>
          </cell>
          <cell r="LS37" t="str">
            <v/>
          </cell>
          <cell r="LT37" t="str">
            <v/>
          </cell>
          <cell r="LU37" t="str">
            <v/>
          </cell>
          <cell r="LV37" t="str">
            <v/>
          </cell>
          <cell r="LW37" t="str">
            <v/>
          </cell>
          <cell r="LX37" t="str">
            <v/>
          </cell>
          <cell r="LY37" t="str">
            <v>Oui</v>
          </cell>
          <cell r="LZ37" t="str">
            <v>Ouest</v>
          </cell>
          <cell r="MA37" t="str">
            <v>Port-au-Prince</v>
          </cell>
          <cell r="MB37" t="str">
            <v>Non</v>
          </cell>
          <cell r="MC37" t="str">
            <v>Oui</v>
          </cell>
          <cell r="MD37" t="str">
            <v>18.4842283 -73.63845122 -28.28802490234375 4.288</v>
          </cell>
          <cell r="ME37" t="str">
            <v>18.4842283</v>
          </cell>
          <cell r="MF37" t="str">
            <v>-73.63845122</v>
          </cell>
          <cell r="MG37" t="str">
            <v>-28.28802490234375</v>
          </cell>
          <cell r="MH37" t="str">
            <v>4.288</v>
          </cell>
          <cell r="MI37" t="str">
            <v>Test</v>
          </cell>
          <cell r="MJ37" t="str">
            <v/>
          </cell>
          <cell r="MK37">
            <v>139437878</v>
          </cell>
          <cell r="ML37" t="str">
            <v>ecec9acb-1683-4198-a804-87811bb6f698</v>
          </cell>
          <cell r="MM37" t="str">
            <v>2020-11-22T15:48:17</v>
          </cell>
          <cell r="MN37" t="str">
            <v/>
          </cell>
          <cell r="MO37">
            <v>16</v>
          </cell>
        </row>
        <row r="38">
          <cell r="A38" t="str">
            <v>fad93e10-6ae3-482d-8575-04190e04371c</v>
          </cell>
          <cell r="B38" t="str">
            <v>Baradères, Nippes</v>
          </cell>
          <cell r="C38" t="str">
            <v>CRS O86</v>
          </cell>
          <cell r="D38" t="str">
            <v>2020-11-21T11:24:50.306-05:00</v>
          </cell>
          <cell r="E38" t="str">
            <v>2020-11-21T11:31:04.691-05:00</v>
          </cell>
          <cell r="F38" t="str">
            <v>2020-11-21 11:24</v>
          </cell>
          <cell r="G38" t="str">
            <v>2020-11-21 11:31</v>
          </cell>
          <cell r="H38">
            <v>4.8611111124046147E-3</v>
          </cell>
          <cell r="I38">
            <v>5</v>
          </cell>
          <cell r="J38" t="str">
            <v>2020-11-21</v>
          </cell>
          <cell r="K38" t="str">
            <v>icsm_haiti</v>
          </cell>
          <cell r="L38" t="str">
            <v/>
          </cell>
          <cell r="M38" t="str">
            <v/>
          </cell>
          <cell r="N38" t="str">
            <v>2020-11-21</v>
          </cell>
          <cell r="O38" t="str">
            <v>CRS</v>
          </cell>
          <cell r="P38" t="str">
            <v/>
          </cell>
          <cell r="Q38" t="str">
            <v>crs</v>
          </cell>
          <cell r="R38" t="str">
            <v>CRS</v>
          </cell>
          <cell r="S38" t="str">
            <v>CRS</v>
          </cell>
          <cell r="T38" t="str">
            <v>O86</v>
          </cell>
          <cell r="U38" t="str">
            <v/>
          </cell>
          <cell r="V38" t="str">
            <v>Nippes</v>
          </cell>
          <cell r="W38" t="str">
            <v>Baradères</v>
          </cell>
          <cell r="X38" t="str">
            <v>HT1031</v>
          </cell>
          <cell r="Y38" t="str">
            <v>Baradères</v>
          </cell>
          <cell r="Z38" t="str">
            <v>Baradères</v>
          </cell>
          <cell r="AA38" t="str">
            <v>Marché Du Centre-Ville Barradères</v>
          </cell>
          <cell r="AB38" t="str">
            <v/>
          </cell>
          <cell r="AC38" t="str">
            <v>baraderes1</v>
          </cell>
          <cell r="AD38" t="str">
            <v>Marché Du Centre-Ville Barradères</v>
          </cell>
          <cell r="AE38" t="str">
            <v>Marché Du Centre-Ville Barradères</v>
          </cell>
          <cell r="AF38" t="str">
            <v>Oui</v>
          </cell>
          <cell r="AG38" t="str">
            <v/>
          </cell>
          <cell r="AH38" t="str">
            <v>Oui</v>
          </cell>
          <cell r="AI38" t="str">
            <v/>
          </cell>
          <cell r="AJ38" t="str">
            <v>Pierre Simone</v>
          </cell>
          <cell r="AK38" t="str">
            <v>31863206</v>
          </cell>
          <cell r="AL38" t="str">
            <v>Produits d'hygiène, eau ou assainissement</v>
          </cell>
          <cell r="AM38" t="str">
            <v>0</v>
          </cell>
          <cell r="AN38" t="str">
            <v>1</v>
          </cell>
          <cell r="AO38" t="str">
            <v>0</v>
          </cell>
          <cell r="AP38" t="str">
            <v>0</v>
          </cell>
          <cell r="AQ38" t="str">
            <v>0</v>
          </cell>
          <cell r="AR38" t="str">
            <v>wash</v>
          </cell>
          <cell r="AS38" t="str">
            <v>Produits d'hygiène, eau ou assainissement</v>
          </cell>
          <cell r="AT38" t="str">
            <v>En espèces (Gourde)</v>
          </cell>
          <cell r="AU38" t="str">
            <v>1</v>
          </cell>
          <cell r="AV38" t="str">
            <v>0</v>
          </cell>
          <cell r="AW38" t="str">
            <v>0</v>
          </cell>
          <cell r="AX38" t="str">
            <v>0</v>
          </cell>
          <cell r="AY38" t="str">
            <v>0</v>
          </cell>
          <cell r="AZ38" t="str">
            <v>0</v>
          </cell>
          <cell r="BA38" t="str">
            <v>0</v>
          </cell>
          <cell r="BB38" t="str">
            <v/>
          </cell>
          <cell r="BC38" t="str">
            <v>Non, il n'y a pas eu de variation</v>
          </cell>
          <cell r="BD38" t="str">
            <v>Entre 30 et 100</v>
          </cell>
          <cell r="BE38" t="str">
            <v/>
          </cell>
          <cell r="BF38" t="str">
            <v/>
          </cell>
          <cell r="BG38" t="str">
            <v/>
          </cell>
          <cell r="BH38" t="str">
            <v/>
          </cell>
          <cell r="BI38" t="str">
            <v/>
          </cell>
          <cell r="BJ38" t="str">
            <v/>
          </cell>
          <cell r="BK38" t="str">
            <v/>
          </cell>
          <cell r="BL38" t="str">
            <v/>
          </cell>
          <cell r="BM38" t="str">
            <v/>
          </cell>
          <cell r="BN38" t="str">
            <v/>
          </cell>
          <cell r="BO38" t="str">
            <v/>
          </cell>
          <cell r="BP38" t="str">
            <v/>
          </cell>
          <cell r="BQ38" t="str">
            <v/>
          </cell>
          <cell r="BR38" t="str">
            <v/>
          </cell>
          <cell r="BS38" t="str">
            <v/>
          </cell>
          <cell r="BT38" t="str">
            <v/>
          </cell>
          <cell r="BU38" t="str">
            <v/>
          </cell>
          <cell r="BV38"/>
          <cell r="BW38" t="str">
            <v/>
          </cell>
          <cell r="BX38" t="str">
            <v/>
          </cell>
          <cell r="BY38"/>
          <cell r="BZ38" t="str">
            <v/>
          </cell>
          <cell r="CA38" t="str">
            <v/>
          </cell>
          <cell r="CB38" t="str">
            <v/>
          </cell>
          <cell r="CC38"/>
          <cell r="CD38" t="str">
            <v/>
          </cell>
          <cell r="CE38" t="str">
            <v/>
          </cell>
          <cell r="CF38" t="str">
            <v/>
          </cell>
          <cell r="CG38" t="str">
            <v/>
          </cell>
          <cell r="CH38" t="str">
            <v/>
          </cell>
          <cell r="CI38" t="str">
            <v/>
          </cell>
          <cell r="CJ38" t="str">
            <v/>
          </cell>
          <cell r="CK38" t="str">
            <v/>
          </cell>
          <cell r="CL38" t="str">
            <v/>
          </cell>
          <cell r="CM38" t="str">
            <v/>
          </cell>
          <cell r="CN38" t="str">
            <v/>
          </cell>
          <cell r="CO38" t="str">
            <v/>
          </cell>
          <cell r="CP38" t="str">
            <v/>
          </cell>
          <cell r="CQ38"/>
          <cell r="CR38" t="str">
            <v/>
          </cell>
          <cell r="CS38" t="str">
            <v/>
          </cell>
          <cell r="CT38"/>
          <cell r="CU38" t="str">
            <v/>
          </cell>
          <cell r="CV38" t="str">
            <v/>
          </cell>
          <cell r="CW38" t="str">
            <v/>
          </cell>
          <cell r="CX38" t="str">
            <v/>
          </cell>
          <cell r="CY38" t="str">
            <v/>
          </cell>
          <cell r="CZ38" t="str">
            <v/>
          </cell>
          <cell r="DA38" t="str">
            <v/>
          </cell>
          <cell r="DB38" t="str">
            <v/>
          </cell>
          <cell r="DC38" t="str">
            <v/>
          </cell>
          <cell r="DD38" t="str">
            <v/>
          </cell>
          <cell r="DE38" t="str">
            <v/>
          </cell>
          <cell r="DF38" t="str">
            <v/>
          </cell>
          <cell r="DG38" t="str">
            <v/>
          </cell>
          <cell r="DH38" t="str">
            <v/>
          </cell>
          <cell r="DI38" t="str">
            <v/>
          </cell>
          <cell r="DJ38" t="str">
            <v/>
          </cell>
          <cell r="DK38"/>
          <cell r="DL38" t="str">
            <v/>
          </cell>
          <cell r="DM38" t="str">
            <v/>
          </cell>
          <cell r="DN38"/>
          <cell r="DO38" t="str">
            <v/>
          </cell>
          <cell r="DP38" t="str">
            <v/>
          </cell>
          <cell r="DQ38" t="str">
            <v/>
          </cell>
          <cell r="DR38" t="str">
            <v/>
          </cell>
          <cell r="DS38" t="str">
            <v/>
          </cell>
          <cell r="DT38" t="str">
            <v/>
          </cell>
          <cell r="DU38" t="str">
            <v/>
          </cell>
          <cell r="DV38" t="str">
            <v/>
          </cell>
          <cell r="DW38" t="str">
            <v/>
          </cell>
          <cell r="DX38" t="str">
            <v/>
          </cell>
          <cell r="DY38" t="str">
            <v/>
          </cell>
          <cell r="DZ38" t="str">
            <v/>
          </cell>
          <cell r="EA38" t="str">
            <v/>
          </cell>
          <cell r="EB38" t="str">
            <v/>
          </cell>
          <cell r="EC38" t="str">
            <v/>
          </cell>
          <cell r="ED38" t="str">
            <v/>
          </cell>
          <cell r="EE38"/>
          <cell r="EF38" t="str">
            <v/>
          </cell>
          <cell r="EG38" t="str">
            <v/>
          </cell>
          <cell r="EH38"/>
          <cell r="EI38" t="str">
            <v/>
          </cell>
          <cell r="EJ38" t="str">
            <v/>
          </cell>
          <cell r="EK38" t="str">
            <v/>
          </cell>
          <cell r="EL38" t="str">
            <v/>
          </cell>
          <cell r="EM38" t="str">
            <v/>
          </cell>
          <cell r="EN38" t="str">
            <v/>
          </cell>
          <cell r="EO38" t="str">
            <v/>
          </cell>
          <cell r="EP38" t="str">
            <v/>
          </cell>
          <cell r="EQ38" t="str">
            <v/>
          </cell>
          <cell r="ER38" t="str">
            <v/>
          </cell>
          <cell r="ES38" t="str">
            <v/>
          </cell>
          <cell r="ET38" t="str">
            <v/>
          </cell>
          <cell r="EU38" t="str">
            <v/>
          </cell>
          <cell r="EV38" t="str">
            <v/>
          </cell>
          <cell r="EW38" t="str">
            <v/>
          </cell>
          <cell r="EX38" t="str">
            <v/>
          </cell>
          <cell r="EY38"/>
          <cell r="EZ38" t="str">
            <v/>
          </cell>
          <cell r="FA38" t="str">
            <v/>
          </cell>
          <cell r="FB38"/>
          <cell r="FC38" t="str">
            <v/>
          </cell>
          <cell r="FD38" t="str">
            <v/>
          </cell>
          <cell r="FE38" t="str">
            <v/>
          </cell>
          <cell r="FF38"/>
          <cell r="FG38" t="str">
            <v/>
          </cell>
          <cell r="FH38" t="str">
            <v/>
          </cell>
          <cell r="FI38" t="str">
            <v/>
          </cell>
          <cell r="FJ38" t="str">
            <v/>
          </cell>
          <cell r="FK38" t="str">
            <v/>
          </cell>
          <cell r="FL38" t="str">
            <v/>
          </cell>
          <cell r="FM38" t="str">
            <v/>
          </cell>
          <cell r="FN38" t="str">
            <v/>
          </cell>
          <cell r="FO38" t="str">
            <v/>
          </cell>
          <cell r="FP38" t="str">
            <v/>
          </cell>
          <cell r="FQ38" t="str">
            <v/>
          </cell>
          <cell r="FR38" t="str">
            <v/>
          </cell>
          <cell r="FS38" t="str">
            <v/>
          </cell>
          <cell r="FT38"/>
          <cell r="FU38" t="str">
            <v/>
          </cell>
          <cell r="FV38" t="str">
            <v/>
          </cell>
          <cell r="FW38"/>
          <cell r="FX38" t="str">
            <v/>
          </cell>
          <cell r="FY38" t="str">
            <v/>
          </cell>
          <cell r="FZ38" t="str">
            <v/>
          </cell>
          <cell r="GA38"/>
          <cell r="GB38" t="str">
            <v/>
          </cell>
          <cell r="GC38" t="str">
            <v/>
          </cell>
          <cell r="GD38" t="str">
            <v/>
          </cell>
          <cell r="GE38" t="str">
            <v/>
          </cell>
          <cell r="GF38" t="str">
            <v/>
          </cell>
          <cell r="GG38" t="str">
            <v/>
          </cell>
          <cell r="GH38" t="str">
            <v/>
          </cell>
          <cell r="GI38" t="str">
            <v/>
          </cell>
          <cell r="GJ38" t="str">
            <v/>
          </cell>
          <cell r="GK38" t="str">
            <v/>
          </cell>
          <cell r="GL38" t="str">
            <v/>
          </cell>
          <cell r="GM38" t="str">
            <v/>
          </cell>
          <cell r="GN38" t="str">
            <v/>
          </cell>
          <cell r="GO38" t="str">
            <v/>
          </cell>
          <cell r="GP38" t="str">
            <v/>
          </cell>
          <cell r="GQ38"/>
          <cell r="GR38" t="str">
            <v/>
          </cell>
          <cell r="GS38" t="str">
            <v/>
          </cell>
          <cell r="GT38" t="str">
            <v/>
          </cell>
          <cell r="GU38" t="str">
            <v/>
          </cell>
          <cell r="GV38" t="str">
            <v/>
          </cell>
          <cell r="GW38" t="str">
            <v/>
          </cell>
          <cell r="GX38" t="str">
            <v/>
          </cell>
          <cell r="GY38" t="str">
            <v/>
          </cell>
          <cell r="GZ38" t="str">
            <v/>
          </cell>
          <cell r="HA38" t="str">
            <v/>
          </cell>
          <cell r="HB38" t="str">
            <v/>
          </cell>
          <cell r="HC38" t="str">
            <v/>
          </cell>
          <cell r="HD38" t="str">
            <v/>
          </cell>
          <cell r="HE38" t="str">
            <v/>
          </cell>
          <cell r="HF38" t="str">
            <v/>
          </cell>
          <cell r="HG38" t="str">
            <v/>
          </cell>
          <cell r="HH38" t="str">
            <v/>
          </cell>
          <cell r="HI38" t="str">
            <v/>
          </cell>
          <cell r="HJ38" t="str">
            <v/>
          </cell>
          <cell r="HK38" t="str">
            <v/>
          </cell>
          <cell r="HL38" t="str">
            <v/>
          </cell>
          <cell r="HM38" t="str">
            <v/>
          </cell>
          <cell r="HN38" t="str">
            <v/>
          </cell>
          <cell r="HO38" t="str">
            <v/>
          </cell>
          <cell r="HP38" t="str">
            <v/>
          </cell>
          <cell r="HQ38" t="str">
            <v/>
          </cell>
          <cell r="HR38" t="str">
            <v/>
          </cell>
          <cell r="HS38" t="str">
            <v/>
          </cell>
          <cell r="HT38" t="str">
            <v/>
          </cell>
          <cell r="HU38" t="str">
            <v/>
          </cell>
          <cell r="HV38" t="str">
            <v/>
          </cell>
          <cell r="HW38" t="str">
            <v/>
          </cell>
          <cell r="HX38" t="str">
            <v/>
          </cell>
          <cell r="HY38" t="str">
            <v/>
          </cell>
          <cell r="HZ38" t="str">
            <v/>
          </cell>
          <cell r="IA38" t="str">
            <v/>
          </cell>
          <cell r="IB38" t="str">
            <v/>
          </cell>
          <cell r="IC38" t="str">
            <v>Brosse à dent Dentifrice Serviettes hygiéniques Papier toilette Savon pour se laver</v>
          </cell>
          <cell r="ID38">
            <v>0</v>
          </cell>
          <cell r="IE38">
            <v>1</v>
          </cell>
          <cell r="IF38">
            <v>1</v>
          </cell>
          <cell r="IG38">
            <v>1</v>
          </cell>
          <cell r="IH38">
            <v>1</v>
          </cell>
          <cell r="II38">
            <v>0</v>
          </cell>
          <cell r="IJ38">
            <v>0</v>
          </cell>
          <cell r="IK38">
            <v>1</v>
          </cell>
          <cell r="IL38">
            <v>0</v>
          </cell>
          <cell r="IM38" t="str">
            <v/>
          </cell>
          <cell r="IN38" t="str">
            <v/>
          </cell>
          <cell r="IO38" t="str">
            <v/>
          </cell>
          <cell r="IP38" t="str">
            <v/>
          </cell>
          <cell r="IQ38"/>
          <cell r="IR38" t="str">
            <v/>
          </cell>
          <cell r="IS38" t="str">
            <v>Oui</v>
          </cell>
          <cell r="IT38" t="str">
            <v>25.0</v>
          </cell>
          <cell r="IU38" t="str">
            <v/>
          </cell>
          <cell r="IV38" t="str">
            <v/>
          </cell>
          <cell r="IW38">
            <v>25</v>
          </cell>
          <cell r="IX38" t="str">
            <v>Oui</v>
          </cell>
          <cell r="IY38" t="str">
            <v>Oui</v>
          </cell>
          <cell r="IZ38" t="str">
            <v>100.0</v>
          </cell>
          <cell r="JA38" t="str">
            <v/>
          </cell>
          <cell r="JB38" t="str">
            <v/>
          </cell>
          <cell r="JC38">
            <v>100</v>
          </cell>
          <cell r="JD38" t="str">
            <v>Oui</v>
          </cell>
          <cell r="JE38" t="str">
            <v>Oui</v>
          </cell>
          <cell r="JF38" t="str">
            <v>40.0</v>
          </cell>
          <cell r="JG38" t="str">
            <v/>
          </cell>
          <cell r="JH38" t="str">
            <v/>
          </cell>
          <cell r="JI38">
            <v>40</v>
          </cell>
          <cell r="JJ38" t="str">
            <v>Oui</v>
          </cell>
          <cell r="JK38" t="str">
            <v>Oui</v>
          </cell>
          <cell r="JL38" t="str">
            <v>75.0</v>
          </cell>
          <cell r="JM38" t="str">
            <v/>
          </cell>
          <cell r="JN38" t="str">
            <v/>
          </cell>
          <cell r="JO38">
            <v>75</v>
          </cell>
          <cell r="JP38" t="str">
            <v>Oui</v>
          </cell>
          <cell r="JQ38" t="str">
            <v/>
          </cell>
          <cell r="JR38" t="str">
            <v/>
          </cell>
          <cell r="JS38" t="str">
            <v/>
          </cell>
          <cell r="JT38" t="str">
            <v/>
          </cell>
          <cell r="JU38" t="str">
            <v/>
          </cell>
          <cell r="JV38" t="str">
            <v/>
          </cell>
          <cell r="JW38" t="str">
            <v/>
          </cell>
          <cell r="JX38" t="str">
            <v/>
          </cell>
          <cell r="JZ38" t="str">
            <v/>
          </cell>
          <cell r="KA38" t="str">
            <v/>
          </cell>
          <cell r="KC38" t="str">
            <v/>
          </cell>
          <cell r="KD38" t="str">
            <v/>
          </cell>
          <cell r="KE38" t="str">
            <v/>
          </cell>
          <cell r="KF38" t="str">
            <v/>
          </cell>
          <cell r="KG38" t="str">
            <v/>
          </cell>
          <cell r="KH38" t="str">
            <v/>
          </cell>
          <cell r="KI38" t="str">
            <v/>
          </cell>
          <cell r="KJ38" t="str">
            <v/>
          </cell>
          <cell r="KK38" t="str">
            <v/>
          </cell>
          <cell r="KL38" t="str">
            <v/>
          </cell>
          <cell r="KM38" t="str">
            <v/>
          </cell>
          <cell r="KO38" t="str">
            <v/>
          </cell>
          <cell r="KP38" t="str">
            <v>Oui</v>
          </cell>
          <cell r="KQ38" t="str">
            <v>25.0</v>
          </cell>
          <cell r="KR38" t="str">
            <v/>
          </cell>
          <cell r="KS38" t="str">
            <v/>
          </cell>
          <cell r="KT38">
            <v>25</v>
          </cell>
          <cell r="KU38" t="str">
            <v>Oui</v>
          </cell>
          <cell r="KV38" t="str">
            <v>Oui</v>
          </cell>
          <cell r="KW38" t="str">
            <v>Mauvais état des routes Insécurité sur les routes Changement du taux de change de la Gourde</v>
          </cell>
          <cell r="KX38" t="str">
            <v>1</v>
          </cell>
          <cell r="KY38" t="str">
            <v>0</v>
          </cell>
          <cell r="KZ38" t="str">
            <v>1</v>
          </cell>
          <cell r="LA38" t="str">
            <v>1</v>
          </cell>
          <cell r="LB38" t="str">
            <v>0</v>
          </cell>
          <cell r="LC38" t="str">
            <v>0</v>
          </cell>
          <cell r="LD38" t="str">
            <v>0</v>
          </cell>
          <cell r="LE38" t="str">
            <v>0</v>
          </cell>
          <cell r="LF38" t="str">
            <v>0</v>
          </cell>
          <cell r="LG38" t="str">
            <v>0</v>
          </cell>
          <cell r="LH38" t="str">
            <v>0</v>
          </cell>
          <cell r="LI38" t="str">
            <v>0</v>
          </cell>
          <cell r="LJ38" t="str">
            <v>0</v>
          </cell>
          <cell r="LK38" t="str">
            <v>0</v>
          </cell>
          <cell r="LL38" t="str">
            <v>0</v>
          </cell>
          <cell r="LM38" t="str">
            <v>0</v>
          </cell>
          <cell r="LN38" t="str">
            <v/>
          </cell>
          <cell r="LO38" t="str">
            <v>Brosse à dent Papier toilette Dentifrice Serviettes hygiéniques Savon pour se laver</v>
          </cell>
          <cell r="LP38" t="str">
            <v>0</v>
          </cell>
          <cell r="LQ38" t="str">
            <v>1</v>
          </cell>
          <cell r="LR38" t="str">
            <v>1</v>
          </cell>
          <cell r="LS38" t="str">
            <v>1</v>
          </cell>
          <cell r="LT38" t="str">
            <v>1</v>
          </cell>
          <cell r="LU38" t="str">
            <v>0</v>
          </cell>
          <cell r="LV38" t="str">
            <v>0</v>
          </cell>
          <cell r="LW38" t="str">
            <v>1</v>
          </cell>
          <cell r="LX38" t="str">
            <v>0</v>
          </cell>
          <cell r="LY38" t="str">
            <v>Oui</v>
          </cell>
          <cell r="LZ38" t="str">
            <v>Ouest</v>
          </cell>
          <cell r="MA38" t="str">
            <v>Port-au-Prince</v>
          </cell>
          <cell r="MB38" t="str">
            <v>Non</v>
          </cell>
          <cell r="MC38" t="str">
            <v>Oui</v>
          </cell>
          <cell r="MD38" t="str">
            <v>18.48436476 -73.63832367 -13.573699951171875 4.288</v>
          </cell>
          <cell r="ME38" t="str">
            <v>18.48436476</v>
          </cell>
          <cell r="MF38" t="str">
            <v>-73.63832367</v>
          </cell>
          <cell r="MG38" t="str">
            <v>-13.573699951171875</v>
          </cell>
          <cell r="MH38" t="str">
            <v>4.288</v>
          </cell>
          <cell r="MI38" t="str">
            <v>Test</v>
          </cell>
          <cell r="MJ38" t="str">
            <v/>
          </cell>
          <cell r="MK38">
            <v>139437882</v>
          </cell>
          <cell r="ML38" t="str">
            <v>fad93e10-6ae3-482d-8575-04190e04371c</v>
          </cell>
          <cell r="MM38" t="str">
            <v>2020-11-22T15:48:18</v>
          </cell>
          <cell r="MN38" t="str">
            <v/>
          </cell>
          <cell r="MO38">
            <v>17</v>
          </cell>
        </row>
        <row r="39">
          <cell r="A39" t="str">
            <v>712898c1-9204-40b1-bf2f-53aee6a9d06d</v>
          </cell>
          <cell r="B39" t="str">
            <v>Bainet, Sud-Est</v>
          </cell>
          <cell r="C39" t="str">
            <v>ATEPASE Code enquêteur 2</v>
          </cell>
          <cell r="D39" t="str">
            <v>2020-11-25T10:23:02.615Z</v>
          </cell>
          <cell r="E39" t="str">
            <v>2020-11-25T12:06:59.179Z</v>
          </cell>
          <cell r="F39" t="str">
            <v>2020-11-25 10:23</v>
          </cell>
          <cell r="G39" t="str">
            <v>2020-11-25 12:06</v>
          </cell>
          <cell r="H39">
            <v>7.1527777778101154E-2</v>
          </cell>
          <cell r="I39">
            <v>12</v>
          </cell>
          <cell r="J39" t="str">
            <v>2020-11-25</v>
          </cell>
          <cell r="K39" t="str">
            <v>icsm_haiti</v>
          </cell>
          <cell r="L39" t="str">
            <v>338050933360951</v>
          </cell>
          <cell r="M39" t="str">
            <v>0</v>
          </cell>
          <cell r="N39" t="str">
            <v>2020-11-25</v>
          </cell>
          <cell r="O39" t="str">
            <v>ATEPASE</v>
          </cell>
          <cell r="P39" t="str">
            <v/>
          </cell>
          <cell r="Q39" t="str">
            <v>atepase</v>
          </cell>
          <cell r="R39" t="str">
            <v>ATEPASE</v>
          </cell>
          <cell r="S39" t="str">
            <v>ATEPASE</v>
          </cell>
          <cell r="T39" t="str">
            <v>Code enquêteur 2</v>
          </cell>
          <cell r="U39" t="str">
            <v/>
          </cell>
          <cell r="V39" t="str">
            <v>Sud-Est</v>
          </cell>
          <cell r="W39" t="str">
            <v>Bainet</v>
          </cell>
          <cell r="X39" t="str">
            <v>HT0221</v>
          </cell>
          <cell r="Y39" t="str">
            <v>Bainet</v>
          </cell>
          <cell r="Z39" t="str">
            <v>Camagnol</v>
          </cell>
          <cell r="AA39" t="str">
            <v>Autre</v>
          </cell>
          <cell r="AB39" t="str">
            <v xml:space="preserve">Marché communale de Bainet
</v>
          </cell>
          <cell r="AC39" t="str">
            <v>autre</v>
          </cell>
          <cell r="AD39" t="str">
            <v>Autre</v>
          </cell>
          <cell r="AE39" t="str">
            <v>Marché communal de Bainet</v>
          </cell>
          <cell r="AF39" t="str">
            <v>Oui</v>
          </cell>
          <cell r="AG39" t="str">
            <v/>
          </cell>
          <cell r="AH39" t="str">
            <v>Oui</v>
          </cell>
          <cell r="AI39" t="str">
            <v/>
          </cell>
          <cell r="AJ39" t="str">
            <v>Jean Louis Guirlande</v>
          </cell>
          <cell r="AK39" t="str">
            <v>44117900</v>
          </cell>
          <cell r="AL39" t="str">
            <v>Nourriture Produits d'hygiène, eau ou assainissement Biens non alimentaires et produits d'abris</v>
          </cell>
          <cell r="AM39" t="str">
            <v>1</v>
          </cell>
          <cell r="AN39" t="str">
            <v>1</v>
          </cell>
          <cell r="AO39" t="str">
            <v>1</v>
          </cell>
          <cell r="AP39" t="str">
            <v>0</v>
          </cell>
          <cell r="AQ39" t="str">
            <v>0</v>
          </cell>
          <cell r="AR39" t="str">
            <v>nourriture</v>
          </cell>
          <cell r="AS39" t="str">
            <v>Nourriture</v>
          </cell>
          <cell r="AT39" t="str">
            <v>En espèces (Gourde) À crédit</v>
          </cell>
          <cell r="AU39" t="str">
            <v>1</v>
          </cell>
          <cell r="AV39" t="str">
            <v>0</v>
          </cell>
          <cell r="AW39" t="str">
            <v>0</v>
          </cell>
          <cell r="AX39" t="str">
            <v>1</v>
          </cell>
          <cell r="AY39" t="str">
            <v>0</v>
          </cell>
          <cell r="AZ39" t="str">
            <v>0</v>
          </cell>
          <cell r="BA39" t="str">
            <v>0</v>
          </cell>
          <cell r="BB39" t="str">
            <v/>
          </cell>
          <cell r="BC39" t="str">
            <v>Non, il n'y a pas eu de variation</v>
          </cell>
          <cell r="BD39" t="str">
            <v>Je ne sais pas / Je ne souhaite pas répondre</v>
          </cell>
          <cell r="BE39" t="str">
            <v>Farine de blé (blanche) Riz Maïs Sucre Huile végétale Haricot noir</v>
          </cell>
          <cell r="BF39">
            <v>1</v>
          </cell>
          <cell r="BG39">
            <v>1</v>
          </cell>
          <cell r="BH39">
            <v>1</v>
          </cell>
          <cell r="BI39">
            <v>1</v>
          </cell>
          <cell r="BJ39">
            <v>1</v>
          </cell>
          <cell r="BK39">
            <v>0</v>
          </cell>
          <cell r="BL39">
            <v>1</v>
          </cell>
          <cell r="BM39">
            <v>0</v>
          </cell>
          <cell r="BN39" t="str">
            <v>Non</v>
          </cell>
          <cell r="BO39" t="str">
            <v/>
          </cell>
          <cell r="BP39" t="str">
            <v/>
          </cell>
          <cell r="BQ39" t="str">
            <v>Livres (lb)</v>
          </cell>
          <cell r="BR39" t="str">
            <v/>
          </cell>
          <cell r="BS39" t="str">
            <v>lb</v>
          </cell>
          <cell r="BT39" t="str">
            <v>Livres (lb)</v>
          </cell>
          <cell r="BU39" t="str">
            <v>Livres (lb)</v>
          </cell>
          <cell r="BV39"/>
          <cell r="BW39" t="str">
            <v>10.0</v>
          </cell>
          <cell r="BX39" t="str">
            <v>250.0</v>
          </cell>
          <cell r="BY39">
            <v>55.000000000000007</v>
          </cell>
          <cell r="BZ39" t="str">
            <v>Oui</v>
          </cell>
          <cell r="CA39" t="str">
            <v>Non</v>
          </cell>
          <cell r="CB39" t="str">
            <v/>
          </cell>
          <cell r="CC39"/>
          <cell r="CD39" t="str">
            <v/>
          </cell>
          <cell r="CE39" t="str">
            <v/>
          </cell>
          <cell r="CF39" t="str">
            <v/>
          </cell>
          <cell r="CG39" t="str">
            <v/>
          </cell>
          <cell r="CH39" t="str">
            <v/>
          </cell>
          <cell r="CI39" t="str">
            <v>Non</v>
          </cell>
          <cell r="CJ39" t="str">
            <v/>
          </cell>
          <cell r="CK39" t="str">
            <v/>
          </cell>
          <cell r="CL39" t="str">
            <v>Livres (lb)</v>
          </cell>
          <cell r="CM39" t="str">
            <v/>
          </cell>
          <cell r="CN39" t="str">
            <v>lb</v>
          </cell>
          <cell r="CO39" t="str">
            <v>Livres (lb)</v>
          </cell>
          <cell r="CP39" t="str">
            <v>Livres (lb)</v>
          </cell>
          <cell r="CQ39">
            <v>0.45300000000000001</v>
          </cell>
          <cell r="CR39" t="str">
            <v>10.0</v>
          </cell>
          <cell r="CS39" t="str">
            <v>250.0</v>
          </cell>
          <cell r="CT39">
            <v>55.187637969094922</v>
          </cell>
          <cell r="CU39" t="str">
            <v>Oui</v>
          </cell>
          <cell r="CV39" t="str">
            <v>Oui</v>
          </cell>
          <cell r="CW39" t="str">
            <v>240.0</v>
          </cell>
          <cell r="CX39" t="str">
            <v>Non</v>
          </cell>
          <cell r="CY39" t="str">
            <v/>
          </cell>
          <cell r="CZ39" t="str">
            <v/>
          </cell>
          <cell r="DA39" t="str">
            <v/>
          </cell>
          <cell r="DB39" t="str">
            <v/>
          </cell>
          <cell r="DC39" t="str">
            <v>Non</v>
          </cell>
          <cell r="DD39" t="str">
            <v/>
          </cell>
          <cell r="DE39" t="str">
            <v/>
          </cell>
          <cell r="DF39" t="str">
            <v>Livres (lb)</v>
          </cell>
          <cell r="DG39" t="str">
            <v/>
          </cell>
          <cell r="DH39" t="str">
            <v>lb</v>
          </cell>
          <cell r="DI39" t="str">
            <v>Livres (lb)</v>
          </cell>
          <cell r="DJ39"/>
          <cell r="DK39"/>
          <cell r="DL39"/>
          <cell r="DM39"/>
          <cell r="DN39"/>
          <cell r="DO39" t="str">
            <v>Oui</v>
          </cell>
          <cell r="DP39" t="str">
            <v>Oui</v>
          </cell>
          <cell r="DQ39" t="str">
            <v>240.0</v>
          </cell>
          <cell r="DR39" t="str">
            <v>Non</v>
          </cell>
          <cell r="DS39" t="str">
            <v/>
          </cell>
          <cell r="DT39" t="str">
            <v/>
          </cell>
          <cell r="DU39" t="str">
            <v/>
          </cell>
          <cell r="DV39" t="str">
            <v/>
          </cell>
          <cell r="DW39" t="str">
            <v>Non</v>
          </cell>
          <cell r="DX39" t="str">
            <v/>
          </cell>
          <cell r="DY39" t="str">
            <v/>
          </cell>
          <cell r="DZ39" t="str">
            <v>Livres (lb)</v>
          </cell>
          <cell r="EA39" t="str">
            <v/>
          </cell>
          <cell r="EB39" t="str">
            <v>lb</v>
          </cell>
          <cell r="EC39" t="str">
            <v>Livres (lb)</v>
          </cell>
          <cell r="ED39"/>
          <cell r="EE39"/>
          <cell r="EF39"/>
          <cell r="EG39"/>
          <cell r="EH39" t="e">
            <v>#DIV/0!</v>
          </cell>
          <cell r="EI39" t="str">
            <v>Oui</v>
          </cell>
          <cell r="EJ39" t="str">
            <v>Oui</v>
          </cell>
          <cell r="EK39" t="str">
            <v>180.0</v>
          </cell>
          <cell r="EL39" t="str">
            <v>Non</v>
          </cell>
          <cell r="EM39" t="str">
            <v/>
          </cell>
          <cell r="EN39" t="str">
            <v/>
          </cell>
          <cell r="EO39" t="str">
            <v/>
          </cell>
          <cell r="EP39" t="str">
            <v/>
          </cell>
          <cell r="EQ39" t="str">
            <v>Oui</v>
          </cell>
          <cell r="ER39" t="str">
            <v>100.0</v>
          </cell>
          <cell r="ES39" t="str">
            <v/>
          </cell>
          <cell r="ET39" t="str">
            <v/>
          </cell>
          <cell r="EU39" t="str">
            <v/>
          </cell>
          <cell r="EV39" t="str">
            <v/>
          </cell>
          <cell r="EW39" t="str">
            <v/>
          </cell>
          <cell r="EX39" t="str">
            <v/>
          </cell>
          <cell r="EY39"/>
          <cell r="EZ39" t="str">
            <v/>
          </cell>
          <cell r="FA39" t="str">
            <v/>
          </cell>
          <cell r="FB39">
            <v>100</v>
          </cell>
          <cell r="FC39" t="str">
            <v>Non</v>
          </cell>
          <cell r="FD39" t="str">
            <v>Oui</v>
          </cell>
          <cell r="FE39" t="str">
            <v>600.0</v>
          </cell>
          <cell r="FF39"/>
          <cell r="FG39" t="str">
            <v>Non</v>
          </cell>
          <cell r="FH39" t="str">
            <v/>
          </cell>
          <cell r="FI39" t="str">
            <v/>
          </cell>
          <cell r="FJ39" t="str">
            <v/>
          </cell>
          <cell r="FK39" t="str">
            <v/>
          </cell>
          <cell r="FL39" t="str">
            <v/>
          </cell>
          <cell r="FM39" t="str">
            <v/>
          </cell>
          <cell r="FN39" t="str">
            <v/>
          </cell>
          <cell r="FO39" t="str">
            <v/>
          </cell>
          <cell r="FP39" t="str">
            <v/>
          </cell>
          <cell r="FQ39" t="str">
            <v/>
          </cell>
          <cell r="FR39" t="str">
            <v/>
          </cell>
          <cell r="FS39" t="str">
            <v/>
          </cell>
          <cell r="FT39"/>
          <cell r="FU39" t="str">
            <v/>
          </cell>
          <cell r="FV39" t="str">
            <v/>
          </cell>
          <cell r="FW39"/>
          <cell r="FX39" t="str">
            <v/>
          </cell>
          <cell r="FY39" t="str">
            <v/>
          </cell>
          <cell r="FZ39" t="str">
            <v/>
          </cell>
          <cell r="GA39"/>
          <cell r="GB39" t="str">
            <v/>
          </cell>
          <cell r="GC39" t="str">
            <v/>
          </cell>
          <cell r="GD39" t="str">
            <v/>
          </cell>
          <cell r="GE39" t="str">
            <v/>
          </cell>
          <cell r="GF39" t="str">
            <v/>
          </cell>
          <cell r="GG39" t="str">
            <v>Oui</v>
          </cell>
          <cell r="GH39" t="str">
            <v>500.0</v>
          </cell>
          <cell r="GI39" t="str">
            <v/>
          </cell>
          <cell r="GJ39" t="str">
            <v/>
          </cell>
          <cell r="GK39" t="str">
            <v/>
          </cell>
          <cell r="GL39" t="str">
            <v/>
          </cell>
          <cell r="GM39" t="str">
            <v/>
          </cell>
          <cell r="GN39" t="str">
            <v/>
          </cell>
          <cell r="GO39" t="str">
            <v/>
          </cell>
          <cell r="GP39" t="str">
            <v/>
          </cell>
          <cell r="GQ39">
            <v>500</v>
          </cell>
          <cell r="GR39" t="str">
            <v>Oui</v>
          </cell>
          <cell r="GS39" t="str">
            <v>Non</v>
          </cell>
          <cell r="GT39" t="str">
            <v/>
          </cell>
          <cell r="GU39" t="str">
            <v/>
          </cell>
          <cell r="GV39" t="str">
            <v/>
          </cell>
          <cell r="GW39" t="str">
            <v/>
          </cell>
          <cell r="GX39" t="str">
            <v/>
          </cell>
          <cell r="GY39" t="str">
            <v/>
          </cell>
          <cell r="GZ39" t="str">
            <v/>
          </cell>
          <cell r="HA39" t="str">
            <v/>
          </cell>
          <cell r="HB39" t="str">
            <v/>
          </cell>
          <cell r="HC39" t="str">
            <v/>
          </cell>
          <cell r="HD39" t="str">
            <v/>
          </cell>
          <cell r="HE39" t="str">
            <v/>
          </cell>
          <cell r="HF39" t="str">
            <v/>
          </cell>
          <cell r="HG39" t="str">
            <v/>
          </cell>
          <cell r="HH39" t="str">
            <v/>
          </cell>
          <cell r="HI39" t="str">
            <v/>
          </cell>
          <cell r="HJ39" t="str">
            <v/>
          </cell>
          <cell r="HK39" t="str">
            <v/>
          </cell>
          <cell r="HL39" t="str">
            <v/>
          </cell>
          <cell r="HM39" t="str">
            <v/>
          </cell>
          <cell r="HN39" t="str">
            <v/>
          </cell>
          <cell r="HO39" t="str">
            <v/>
          </cell>
          <cell r="HP39" t="str">
            <v/>
          </cell>
          <cell r="HQ39" t="str">
            <v/>
          </cell>
          <cell r="HR39" t="str">
            <v/>
          </cell>
          <cell r="HS39" t="str">
            <v/>
          </cell>
          <cell r="HT39" t="str">
            <v/>
          </cell>
          <cell r="HU39" t="str">
            <v/>
          </cell>
          <cell r="HV39" t="str">
            <v>Oui</v>
          </cell>
          <cell r="HW39" t="str">
            <v>Sud-Est</v>
          </cell>
          <cell r="HX39" t="str">
            <v>Jacmel</v>
          </cell>
          <cell r="HY39" t="str">
            <v>Non</v>
          </cell>
          <cell r="HZ39" t="str">
            <v>Non</v>
          </cell>
          <cell r="IA39" t="str">
            <v>Non</v>
          </cell>
          <cell r="IB39" t="str">
            <v>1606302903212.jpg</v>
          </cell>
          <cell r="IC39" t="str">
            <v>Savon lessive Brosse à dent Dentifrice Papier toilette Serviettes hygiéniques Savon pour se laver</v>
          </cell>
          <cell r="ID39">
            <v>1</v>
          </cell>
          <cell r="IE39">
            <v>1</v>
          </cell>
          <cell r="IF39">
            <v>1</v>
          </cell>
          <cell r="IG39">
            <v>1</v>
          </cell>
          <cell r="IH39">
            <v>1</v>
          </cell>
          <cell r="II39">
            <v>0</v>
          </cell>
          <cell r="IJ39">
            <v>0</v>
          </cell>
          <cell r="IK39">
            <v>1</v>
          </cell>
          <cell r="IL39">
            <v>0</v>
          </cell>
          <cell r="IM39" t="str">
            <v>Non</v>
          </cell>
          <cell r="IN39" t="str">
            <v/>
          </cell>
          <cell r="IO39"/>
          <cell r="IP39"/>
          <cell r="IQ39"/>
          <cell r="IR39" t="str">
            <v>Non</v>
          </cell>
          <cell r="IS39" t="str">
            <v>Oui</v>
          </cell>
          <cell r="IT39">
            <v>50</v>
          </cell>
          <cell r="IU39"/>
          <cell r="IV39"/>
          <cell r="IW39">
            <v>50</v>
          </cell>
          <cell r="IX39" t="str">
            <v>Oui</v>
          </cell>
          <cell r="IY39" t="str">
            <v>Non</v>
          </cell>
          <cell r="IZ39" t="str">
            <v/>
          </cell>
          <cell r="JA39"/>
          <cell r="JB39"/>
          <cell r="JD39" t="str">
            <v>Non</v>
          </cell>
          <cell r="JE39" t="str">
            <v>Oui</v>
          </cell>
          <cell r="JF39" t="str">
            <v>50.0</v>
          </cell>
          <cell r="JG39" t="str">
            <v/>
          </cell>
          <cell r="JH39" t="str">
            <v/>
          </cell>
          <cell r="JI39">
            <v>50</v>
          </cell>
          <cell r="JJ39" t="str">
            <v>Non</v>
          </cell>
          <cell r="JK39" t="str">
            <v>Oui</v>
          </cell>
          <cell r="JL39" t="str">
            <v>75.0</v>
          </cell>
          <cell r="JM39" t="str">
            <v/>
          </cell>
          <cell r="JN39" t="str">
            <v/>
          </cell>
          <cell r="JO39">
            <v>75</v>
          </cell>
          <cell r="JP39" t="str">
            <v>Je ne sais pas, je ne souhaite pas répondre</v>
          </cell>
          <cell r="JQ39" t="str">
            <v/>
          </cell>
          <cell r="JR39" t="str">
            <v/>
          </cell>
          <cell r="JS39" t="str">
            <v/>
          </cell>
          <cell r="JT39" t="str">
            <v/>
          </cell>
          <cell r="JU39" t="str">
            <v/>
          </cell>
          <cell r="JV39" t="str">
            <v/>
          </cell>
          <cell r="JW39" t="str">
            <v/>
          </cell>
          <cell r="JX39" t="str">
            <v/>
          </cell>
          <cell r="JZ39" t="str">
            <v/>
          </cell>
          <cell r="KA39" t="str">
            <v/>
          </cell>
          <cell r="KC39" t="str">
            <v/>
          </cell>
          <cell r="KD39" t="str">
            <v/>
          </cell>
          <cell r="KE39" t="str">
            <v/>
          </cell>
          <cell r="KF39" t="str">
            <v/>
          </cell>
          <cell r="KG39" t="str">
            <v/>
          </cell>
          <cell r="KH39" t="str">
            <v/>
          </cell>
          <cell r="KI39" t="str">
            <v/>
          </cell>
          <cell r="KJ39" t="str">
            <v/>
          </cell>
          <cell r="KK39" t="str">
            <v/>
          </cell>
          <cell r="KL39" t="str">
            <v/>
          </cell>
          <cell r="KM39" t="str">
            <v/>
          </cell>
          <cell r="KO39" t="str">
            <v/>
          </cell>
          <cell r="KP39" t="str">
            <v>Oui</v>
          </cell>
          <cell r="KQ39" t="str">
            <v>25.0</v>
          </cell>
          <cell r="KR39" t="str">
            <v/>
          </cell>
          <cell r="KS39" t="str">
            <v/>
          </cell>
          <cell r="KT39">
            <v>25</v>
          </cell>
          <cell r="KU39" t="str">
            <v>Non</v>
          </cell>
          <cell r="KV39" t="str">
            <v>Non</v>
          </cell>
          <cell r="KW39" t="str">
            <v/>
          </cell>
          <cell r="KX39" t="str">
            <v/>
          </cell>
          <cell r="KY39" t="str">
            <v/>
          </cell>
          <cell r="KZ39" t="str">
            <v/>
          </cell>
          <cell r="LA39" t="str">
            <v/>
          </cell>
          <cell r="LB39" t="str">
            <v/>
          </cell>
          <cell r="LC39" t="str">
            <v/>
          </cell>
          <cell r="LD39" t="str">
            <v/>
          </cell>
          <cell r="LE39" t="str">
            <v/>
          </cell>
          <cell r="LF39" t="str">
            <v/>
          </cell>
          <cell r="LG39" t="str">
            <v/>
          </cell>
          <cell r="LH39" t="str">
            <v/>
          </cell>
          <cell r="LI39" t="str">
            <v/>
          </cell>
          <cell r="LJ39" t="str">
            <v/>
          </cell>
          <cell r="LK39" t="str">
            <v/>
          </cell>
          <cell r="LL39" t="str">
            <v/>
          </cell>
          <cell r="LM39" t="str">
            <v/>
          </cell>
          <cell r="LN39" t="str">
            <v/>
          </cell>
          <cell r="LO39" t="str">
            <v/>
          </cell>
          <cell r="LP39" t="str">
            <v/>
          </cell>
          <cell r="LQ39" t="str">
            <v/>
          </cell>
          <cell r="LR39" t="str">
            <v/>
          </cell>
          <cell r="LS39" t="str">
            <v/>
          </cell>
          <cell r="LT39" t="str">
            <v/>
          </cell>
          <cell r="LU39" t="str">
            <v/>
          </cell>
          <cell r="LV39" t="str">
            <v/>
          </cell>
          <cell r="LW39" t="str">
            <v/>
          </cell>
          <cell r="LX39" t="str">
            <v/>
          </cell>
          <cell r="LY39" t="str">
            <v>Oui</v>
          </cell>
          <cell r="LZ39" t="str">
            <v>Sud-Est</v>
          </cell>
          <cell r="MA39" t="str">
            <v>Jacmel</v>
          </cell>
          <cell r="MB39" t="str">
            <v>Non</v>
          </cell>
          <cell r="MC39" t="str">
            <v>Non</v>
          </cell>
          <cell r="MD39" t="str">
            <v/>
          </cell>
          <cell r="ME39" t="str">
            <v/>
          </cell>
          <cell r="MF39" t="str">
            <v/>
          </cell>
          <cell r="MG39" t="str">
            <v/>
          </cell>
          <cell r="MH39" t="str">
            <v/>
          </cell>
          <cell r="MI39" t="str">
            <v>Les detallantes sont plus collaborabtes que les grossisses.mais leur produits sont limités.</v>
          </cell>
          <cell r="MJ39" t="str">
            <v/>
          </cell>
          <cell r="MK39">
            <v>140641941</v>
          </cell>
          <cell r="ML39" t="str">
            <v>712898c1-9204-40b1-bf2f-53aee6a9d06d</v>
          </cell>
          <cell r="MM39" t="str">
            <v>2020-11-26T18:25:45</v>
          </cell>
          <cell r="MN39" t="str">
            <v/>
          </cell>
          <cell r="MO39">
            <v>117</v>
          </cell>
        </row>
        <row r="40">
          <cell r="A40" t="str">
            <v>687c945e-ac2e-4bf3-9909-84a7d98fb9c3</v>
          </cell>
          <cell r="B40" t="str">
            <v>L'Estère, Artibonite</v>
          </cell>
          <cell r="C40" t="str">
            <v>Save the Children ASV758</v>
          </cell>
          <cell r="D40" t="str">
            <v>2020-11-27T14:16:16.004-05:00</v>
          </cell>
          <cell r="E40" t="str">
            <v>2020-11-27T14:35:35.028-05:00</v>
          </cell>
          <cell r="F40" t="str">
            <v>2020-11-27 14:16</v>
          </cell>
          <cell r="G40" t="str">
            <v>2020-11-27 14:35</v>
          </cell>
          <cell r="H40">
            <v>1.3194444443797693E-2</v>
          </cell>
          <cell r="I40">
            <v>9</v>
          </cell>
          <cell r="J40" t="str">
            <v>2020-11-27</v>
          </cell>
          <cell r="K40" t="str">
            <v>icsm_haiti</v>
          </cell>
          <cell r="L40" t="str">
            <v/>
          </cell>
          <cell r="M40" t="str">
            <v/>
          </cell>
          <cell r="N40" t="str">
            <v>2020-11-27</v>
          </cell>
          <cell r="O40" t="str">
            <v>Save the Children</v>
          </cell>
          <cell r="P40" t="str">
            <v/>
          </cell>
          <cell r="Q40" t="str">
            <v>save</v>
          </cell>
          <cell r="R40" t="str">
            <v>Save the Children</v>
          </cell>
          <cell r="S40" t="str">
            <v>Save the Children</v>
          </cell>
          <cell r="T40" t="str">
            <v>ASV758</v>
          </cell>
          <cell r="U40" t="str">
            <v/>
          </cell>
          <cell r="V40" t="str">
            <v>Artibonite</v>
          </cell>
          <cell r="W40" t="str">
            <v>L'Estère</v>
          </cell>
          <cell r="X40" t="str">
            <v>HT0513</v>
          </cell>
          <cell r="Y40" t="str">
            <v>L'Estère</v>
          </cell>
          <cell r="Z40" t="str">
            <v>L'Estère</v>
          </cell>
          <cell r="AA40" t="str">
            <v>Autre</v>
          </cell>
          <cell r="AB40" t="str">
            <v>L'estere</v>
          </cell>
          <cell r="AC40" t="str">
            <v>autre</v>
          </cell>
          <cell r="AD40" t="str">
            <v>Autre</v>
          </cell>
          <cell r="AE40" t="str">
            <v xml:space="preserve">Marché de l'Estère </v>
          </cell>
          <cell r="AF40" t="str">
            <v>Oui</v>
          </cell>
          <cell r="AG40" t="str">
            <v/>
          </cell>
          <cell r="AH40" t="str">
            <v>Oui</v>
          </cell>
          <cell r="AI40" t="str">
            <v/>
          </cell>
          <cell r="AJ40" t="str">
            <v>Rosenie</v>
          </cell>
          <cell r="AK40" t="str">
            <v>0</v>
          </cell>
          <cell r="AL40" t="str">
            <v>Nourriture Produits d'hygiène, eau ou assainissement</v>
          </cell>
          <cell r="AM40" t="str">
            <v>1</v>
          </cell>
          <cell r="AN40" t="str">
            <v>1</v>
          </cell>
          <cell r="AO40" t="str">
            <v>0</v>
          </cell>
          <cell r="AP40" t="str">
            <v>0</v>
          </cell>
          <cell r="AQ40" t="str">
            <v>0</v>
          </cell>
          <cell r="AR40" t="str">
            <v>nourriture</v>
          </cell>
          <cell r="AS40" t="str">
            <v>Nourriture</v>
          </cell>
          <cell r="AT40" t="str">
            <v>En espèces (Gourde)</v>
          </cell>
          <cell r="AU40" t="str">
            <v>1</v>
          </cell>
          <cell r="AV40" t="str">
            <v>0</v>
          </cell>
          <cell r="AW40" t="str">
            <v>0</v>
          </cell>
          <cell r="AX40" t="str">
            <v>0</v>
          </cell>
          <cell r="AY40" t="str">
            <v>0</v>
          </cell>
          <cell r="AZ40" t="str">
            <v>0</v>
          </cell>
          <cell r="BA40" t="str">
            <v>0</v>
          </cell>
          <cell r="BB40" t="str">
            <v/>
          </cell>
          <cell r="BC40" t="str">
            <v>Non, il n'y a pas eu de variation</v>
          </cell>
          <cell r="BD40" t="str">
            <v>Moins de 30</v>
          </cell>
          <cell r="BE40" t="str">
            <v>Riz Maïs Haricot rouge</v>
          </cell>
          <cell r="BF40">
            <v>0</v>
          </cell>
          <cell r="BG40">
            <v>1</v>
          </cell>
          <cell r="BH40">
            <v>1</v>
          </cell>
          <cell r="BI40">
            <v>0</v>
          </cell>
          <cell r="BJ40">
            <v>0</v>
          </cell>
          <cell r="BK40">
            <v>1</v>
          </cell>
          <cell r="BL40">
            <v>0</v>
          </cell>
          <cell r="BM40">
            <v>0</v>
          </cell>
          <cell r="BN40" t="str">
            <v/>
          </cell>
          <cell r="BO40"/>
          <cell r="BP40" t="str">
            <v/>
          </cell>
          <cell r="BQ40" t="str">
            <v/>
          </cell>
          <cell r="BR40" t="str">
            <v/>
          </cell>
          <cell r="BS40" t="str">
            <v/>
          </cell>
          <cell r="BT40" t="str">
            <v/>
          </cell>
          <cell r="BU40" t="str">
            <v/>
          </cell>
          <cell r="BV40"/>
          <cell r="BW40" t="str">
            <v/>
          </cell>
          <cell r="BX40" t="str">
            <v/>
          </cell>
          <cell r="BY40"/>
          <cell r="BZ40" t="str">
            <v/>
          </cell>
          <cell r="CA40" t="str">
            <v/>
          </cell>
          <cell r="CB40" t="str">
            <v/>
          </cell>
          <cell r="CC40"/>
          <cell r="CD40" t="str">
            <v/>
          </cell>
          <cell r="CE40" t="str">
            <v/>
          </cell>
          <cell r="CF40" t="str">
            <v/>
          </cell>
          <cell r="CG40" t="str">
            <v/>
          </cell>
          <cell r="CH40" t="str">
            <v/>
          </cell>
          <cell r="CI40" t="str">
            <v>Non</v>
          </cell>
          <cell r="CJ40" t="str">
            <v/>
          </cell>
          <cell r="CK40" t="str">
            <v/>
          </cell>
          <cell r="CL40" t="str">
            <v>Autre</v>
          </cell>
          <cell r="CM40" t="str">
            <v>Pas de riz</v>
          </cell>
          <cell r="CN40" t="str">
            <v>autre</v>
          </cell>
          <cell r="CO40" t="str">
            <v>Autre</v>
          </cell>
          <cell r="CP40"/>
          <cell r="CQ40"/>
          <cell r="CR40"/>
          <cell r="CS40"/>
          <cell r="CT40"/>
          <cell r="CU40" t="str">
            <v>Je ne sais pas, je ne souhaite pas répondre</v>
          </cell>
          <cell r="CV40" t="str">
            <v>Non</v>
          </cell>
          <cell r="CW40" t="str">
            <v/>
          </cell>
          <cell r="CX40" t="str">
            <v/>
          </cell>
          <cell r="CY40" t="str">
            <v/>
          </cell>
          <cell r="CZ40" t="str">
            <v/>
          </cell>
          <cell r="DA40" t="str">
            <v/>
          </cell>
          <cell r="DB40" t="str">
            <v/>
          </cell>
          <cell r="DC40" t="str">
            <v>Non</v>
          </cell>
          <cell r="DD40" t="str">
            <v/>
          </cell>
          <cell r="DE40" t="str">
            <v/>
          </cell>
          <cell r="DF40" t="str">
            <v>Autre</v>
          </cell>
          <cell r="DG40" t="str">
            <v>Gobelet</v>
          </cell>
          <cell r="DH40" t="str">
            <v>autre</v>
          </cell>
          <cell r="DI40" t="str">
            <v>Autre</v>
          </cell>
          <cell r="DJ40"/>
          <cell r="DK40"/>
          <cell r="DL40"/>
          <cell r="DM40"/>
          <cell r="DN40"/>
          <cell r="DO40" t="str">
            <v>Oui</v>
          </cell>
          <cell r="DP40" t="str">
            <v>Oui</v>
          </cell>
          <cell r="DQ40" t="str">
            <v>100.0</v>
          </cell>
          <cell r="DR40" t="str">
            <v>Non</v>
          </cell>
          <cell r="DS40" t="str">
            <v/>
          </cell>
          <cell r="DT40" t="str">
            <v/>
          </cell>
          <cell r="DU40" t="str">
            <v/>
          </cell>
          <cell r="DV40" t="str">
            <v/>
          </cell>
          <cell r="DW40" t="str">
            <v/>
          </cell>
          <cell r="DX40" t="str">
            <v/>
          </cell>
          <cell r="DY40" t="str">
            <v/>
          </cell>
          <cell r="DZ40" t="str">
            <v/>
          </cell>
          <cell r="EA40" t="str">
            <v/>
          </cell>
          <cell r="EB40" t="str">
            <v/>
          </cell>
          <cell r="EC40" t="str">
            <v/>
          </cell>
          <cell r="ED40" t="str">
            <v/>
          </cell>
          <cell r="EE40"/>
          <cell r="EF40" t="str">
            <v/>
          </cell>
          <cell r="EG40" t="str">
            <v/>
          </cell>
          <cell r="EH40"/>
          <cell r="EI40" t="str">
            <v/>
          </cell>
          <cell r="EJ40" t="str">
            <v/>
          </cell>
          <cell r="EK40" t="str">
            <v/>
          </cell>
          <cell r="EL40" t="str">
            <v/>
          </cell>
          <cell r="EM40" t="str">
            <v/>
          </cell>
          <cell r="EN40" t="str">
            <v/>
          </cell>
          <cell r="EO40" t="str">
            <v/>
          </cell>
          <cell r="EP40" t="str">
            <v/>
          </cell>
          <cell r="EQ40" t="str">
            <v/>
          </cell>
          <cell r="ER40" t="str">
            <v/>
          </cell>
          <cell r="ES40" t="str">
            <v/>
          </cell>
          <cell r="ET40" t="str">
            <v/>
          </cell>
          <cell r="EU40" t="str">
            <v/>
          </cell>
          <cell r="EV40" t="str">
            <v/>
          </cell>
          <cell r="EW40" t="str">
            <v/>
          </cell>
          <cell r="EX40" t="str">
            <v/>
          </cell>
          <cell r="EY40"/>
          <cell r="EZ40" t="str">
            <v/>
          </cell>
          <cell r="FA40" t="str">
            <v/>
          </cell>
          <cell r="FB40"/>
          <cell r="FC40" t="str">
            <v/>
          </cell>
          <cell r="FD40" t="str">
            <v/>
          </cell>
          <cell r="FE40" t="str">
            <v/>
          </cell>
          <cell r="FF40"/>
          <cell r="FG40" t="str">
            <v/>
          </cell>
          <cell r="FH40" t="str">
            <v/>
          </cell>
          <cell r="FI40" t="str">
            <v/>
          </cell>
          <cell r="FJ40" t="str">
            <v/>
          </cell>
          <cell r="FK40" t="str">
            <v/>
          </cell>
          <cell r="FL40" t="str">
            <v>Non</v>
          </cell>
          <cell r="FM40" t="str">
            <v/>
          </cell>
          <cell r="FN40" t="str">
            <v/>
          </cell>
          <cell r="FO40" t="str">
            <v>Autre</v>
          </cell>
          <cell r="FP40" t="str">
            <v>Gobelet</v>
          </cell>
          <cell r="FQ40" t="str">
            <v>autre</v>
          </cell>
          <cell r="FR40" t="str">
            <v>Autre</v>
          </cell>
          <cell r="FS40"/>
          <cell r="FT40"/>
          <cell r="FU40"/>
          <cell r="FV40"/>
          <cell r="FW40"/>
          <cell r="FX40" t="str">
            <v>Non</v>
          </cell>
          <cell r="FY40" t="str">
            <v>Oui</v>
          </cell>
          <cell r="FZ40" t="str">
            <v>750.0</v>
          </cell>
          <cell r="GA40"/>
          <cell r="GB40" t="str">
            <v>Non</v>
          </cell>
          <cell r="GC40" t="str">
            <v/>
          </cell>
          <cell r="GD40" t="str">
            <v/>
          </cell>
          <cell r="GE40" t="str">
            <v/>
          </cell>
          <cell r="GF40" t="str">
            <v/>
          </cell>
          <cell r="GG40" t="str">
            <v/>
          </cell>
          <cell r="GH40" t="str">
            <v/>
          </cell>
          <cell r="GI40" t="str">
            <v/>
          </cell>
          <cell r="GJ40" t="str">
            <v/>
          </cell>
          <cell r="GK40" t="str">
            <v/>
          </cell>
          <cell r="GL40" t="str">
            <v/>
          </cell>
          <cell r="GM40" t="str">
            <v/>
          </cell>
          <cell r="GN40" t="str">
            <v/>
          </cell>
          <cell r="GO40" t="str">
            <v/>
          </cell>
          <cell r="GP40" t="str">
            <v/>
          </cell>
          <cell r="GQ40"/>
          <cell r="GR40" t="str">
            <v/>
          </cell>
          <cell r="GS40" t="str">
            <v>Je ne sais pas, je ne souhaite pas répondre</v>
          </cell>
          <cell r="GT40" t="str">
            <v/>
          </cell>
          <cell r="GU40" t="str">
            <v/>
          </cell>
          <cell r="GV40" t="str">
            <v/>
          </cell>
          <cell r="GW40" t="str">
            <v/>
          </cell>
          <cell r="GX40" t="str">
            <v/>
          </cell>
          <cell r="GY40" t="str">
            <v/>
          </cell>
          <cell r="GZ40" t="str">
            <v/>
          </cell>
          <cell r="HA40" t="str">
            <v/>
          </cell>
          <cell r="HB40" t="str">
            <v/>
          </cell>
          <cell r="HC40" t="str">
            <v/>
          </cell>
          <cell r="HD40" t="str">
            <v/>
          </cell>
          <cell r="HE40" t="str">
            <v/>
          </cell>
          <cell r="HF40" t="str">
            <v/>
          </cell>
          <cell r="HG40" t="str">
            <v/>
          </cell>
          <cell r="HH40" t="str">
            <v/>
          </cell>
          <cell r="HI40" t="str">
            <v/>
          </cell>
          <cell r="HJ40" t="str">
            <v/>
          </cell>
          <cell r="HK40" t="str">
            <v/>
          </cell>
          <cell r="HL40" t="str">
            <v/>
          </cell>
          <cell r="HM40" t="str">
            <v/>
          </cell>
          <cell r="HN40" t="str">
            <v/>
          </cell>
          <cell r="HO40" t="str">
            <v/>
          </cell>
          <cell r="HP40" t="str">
            <v/>
          </cell>
          <cell r="HQ40" t="str">
            <v/>
          </cell>
          <cell r="HR40" t="str">
            <v/>
          </cell>
          <cell r="HS40" t="str">
            <v/>
          </cell>
          <cell r="HT40" t="str">
            <v/>
          </cell>
          <cell r="HU40" t="str">
            <v/>
          </cell>
          <cell r="HV40" t="str">
            <v>Oui</v>
          </cell>
          <cell r="HW40" t="str">
            <v>Artibonite</v>
          </cell>
          <cell r="HX40" t="str">
            <v>L'Estère</v>
          </cell>
          <cell r="HY40" t="str">
            <v>Non</v>
          </cell>
          <cell r="HZ40" t="str">
            <v>Oui</v>
          </cell>
          <cell r="IA40" t="str">
            <v>Oui</v>
          </cell>
          <cell r="IB40" t="str">
            <v>1606505397862.jpg</v>
          </cell>
          <cell r="IC40" t="str">
            <v>Savon lessive Brosse à dent Dentifrice Papier toilette Serviettes hygiéniques Savon pour se laver</v>
          </cell>
          <cell r="ID40">
            <v>1</v>
          </cell>
          <cell r="IE40">
            <v>1</v>
          </cell>
          <cell r="IF40">
            <v>1</v>
          </cell>
          <cell r="IG40">
            <v>1</v>
          </cell>
          <cell r="IH40">
            <v>1</v>
          </cell>
          <cell r="II40">
            <v>0</v>
          </cell>
          <cell r="IJ40">
            <v>0</v>
          </cell>
          <cell r="IK40">
            <v>1</v>
          </cell>
          <cell r="IL40">
            <v>0</v>
          </cell>
          <cell r="IM40" t="str">
            <v>Non</v>
          </cell>
          <cell r="IN40" t="str">
            <v/>
          </cell>
          <cell r="IO40"/>
          <cell r="IP40"/>
          <cell r="IQ40"/>
          <cell r="IR40" t="str">
            <v>Je ne sais pas, je ne souhaite pas répondre</v>
          </cell>
          <cell r="IS40" t="str">
            <v>Oui</v>
          </cell>
          <cell r="IT40" t="str">
            <v>25.0</v>
          </cell>
          <cell r="IU40" t="str">
            <v/>
          </cell>
          <cell r="IV40" t="str">
            <v/>
          </cell>
          <cell r="IW40">
            <v>25</v>
          </cell>
          <cell r="IX40" t="str">
            <v>Oui</v>
          </cell>
          <cell r="IY40" t="str">
            <v>Non</v>
          </cell>
          <cell r="IZ40" t="str">
            <v/>
          </cell>
          <cell r="JA40" t="str">
            <v>150</v>
          </cell>
          <cell r="JB40" t="str">
            <v>75.0</v>
          </cell>
          <cell r="JC40">
            <v>42.5</v>
          </cell>
          <cell r="JD40" t="str">
            <v>Non</v>
          </cell>
          <cell r="JE40" t="str">
            <v>Oui</v>
          </cell>
          <cell r="JF40" t="str">
            <v>50.0</v>
          </cell>
          <cell r="JG40" t="str">
            <v/>
          </cell>
          <cell r="JH40" t="str">
            <v/>
          </cell>
          <cell r="JI40">
            <v>50</v>
          </cell>
          <cell r="JJ40" t="str">
            <v>Je ne sais pas, je ne souhaite pas répondre</v>
          </cell>
          <cell r="JK40" t="str">
            <v>Oui</v>
          </cell>
          <cell r="JL40" t="str">
            <v>75.0</v>
          </cell>
          <cell r="JM40" t="str">
            <v/>
          </cell>
          <cell r="JN40" t="str">
            <v/>
          </cell>
          <cell r="JO40">
            <v>75</v>
          </cell>
          <cell r="JP40" t="str">
            <v>Je ne sais pas, je ne souhaite pas répondre</v>
          </cell>
          <cell r="JQ40" t="str">
            <v/>
          </cell>
          <cell r="JR40" t="str">
            <v/>
          </cell>
          <cell r="JS40" t="str">
            <v/>
          </cell>
          <cell r="JT40" t="str">
            <v/>
          </cell>
          <cell r="JU40" t="str">
            <v/>
          </cell>
          <cell r="JV40" t="str">
            <v/>
          </cell>
          <cell r="JW40" t="str">
            <v/>
          </cell>
          <cell r="JX40" t="str">
            <v/>
          </cell>
          <cell r="JZ40" t="str">
            <v/>
          </cell>
          <cell r="KA40" t="str">
            <v/>
          </cell>
          <cell r="KC40" t="str">
            <v/>
          </cell>
          <cell r="KD40" t="str">
            <v/>
          </cell>
          <cell r="KE40" t="str">
            <v/>
          </cell>
          <cell r="KF40" t="str">
            <v/>
          </cell>
          <cell r="KG40" t="str">
            <v/>
          </cell>
          <cell r="KH40" t="str">
            <v/>
          </cell>
          <cell r="KI40" t="str">
            <v/>
          </cell>
          <cell r="KJ40" t="str">
            <v/>
          </cell>
          <cell r="KK40" t="str">
            <v/>
          </cell>
          <cell r="KL40" t="str">
            <v/>
          </cell>
          <cell r="KM40" t="str">
            <v/>
          </cell>
          <cell r="KO40" t="str">
            <v/>
          </cell>
          <cell r="KP40" t="str">
            <v>Oui</v>
          </cell>
          <cell r="KQ40" t="str">
            <v>25.0</v>
          </cell>
          <cell r="KR40" t="str">
            <v/>
          </cell>
          <cell r="KS40" t="str">
            <v/>
          </cell>
          <cell r="KT40">
            <v>25</v>
          </cell>
          <cell r="KU40" t="str">
            <v>Oui</v>
          </cell>
          <cell r="KV40" t="str">
            <v>Non</v>
          </cell>
          <cell r="KW40" t="str">
            <v/>
          </cell>
          <cell r="KX40" t="str">
            <v/>
          </cell>
          <cell r="KY40" t="str">
            <v/>
          </cell>
          <cell r="KZ40" t="str">
            <v/>
          </cell>
          <cell r="LA40" t="str">
            <v/>
          </cell>
          <cell r="LB40" t="str">
            <v/>
          </cell>
          <cell r="LC40" t="str">
            <v/>
          </cell>
          <cell r="LD40" t="str">
            <v/>
          </cell>
          <cell r="LE40" t="str">
            <v/>
          </cell>
          <cell r="LF40" t="str">
            <v/>
          </cell>
          <cell r="LG40" t="str">
            <v/>
          </cell>
          <cell r="LH40" t="str">
            <v/>
          </cell>
          <cell r="LI40" t="str">
            <v/>
          </cell>
          <cell r="LJ40" t="str">
            <v/>
          </cell>
          <cell r="LK40" t="str">
            <v/>
          </cell>
          <cell r="LL40" t="str">
            <v/>
          </cell>
          <cell r="LM40" t="str">
            <v/>
          </cell>
          <cell r="LN40" t="str">
            <v/>
          </cell>
          <cell r="LO40" t="str">
            <v/>
          </cell>
          <cell r="LP40" t="str">
            <v/>
          </cell>
          <cell r="LQ40" t="str">
            <v/>
          </cell>
          <cell r="LR40" t="str">
            <v/>
          </cell>
          <cell r="LS40" t="str">
            <v/>
          </cell>
          <cell r="LT40" t="str">
            <v/>
          </cell>
          <cell r="LU40" t="str">
            <v/>
          </cell>
          <cell r="LV40" t="str">
            <v/>
          </cell>
          <cell r="LW40" t="str">
            <v/>
          </cell>
          <cell r="LX40" t="str">
            <v/>
          </cell>
          <cell r="LY40" t="str">
            <v>Oui</v>
          </cell>
          <cell r="LZ40" t="str">
            <v>Artibonite</v>
          </cell>
          <cell r="MA40" t="str">
            <v>L'Estère</v>
          </cell>
          <cell r="MB40" t="str">
            <v>Non</v>
          </cell>
          <cell r="MC40" t="str">
            <v>Oui</v>
          </cell>
          <cell r="MD40" t="str">
            <v>19.302431306020754 -72.61013779553183 4.624912261962891 27.18</v>
          </cell>
          <cell r="ME40" t="str">
            <v>19.302431306020754</v>
          </cell>
          <cell r="MF40" t="str">
            <v>-72.61013779553183</v>
          </cell>
          <cell r="MG40" t="str">
            <v>4.624912261962891</v>
          </cell>
          <cell r="MH40" t="str">
            <v>27.18</v>
          </cell>
          <cell r="MI40" t="str">
            <v/>
          </cell>
          <cell r="MJ40" t="str">
            <v/>
          </cell>
          <cell r="MK40">
            <v>140875503</v>
          </cell>
          <cell r="ML40" t="str">
            <v>687c945e-ac2e-4bf3-9909-84a7d98fb9c3</v>
          </cell>
          <cell r="MM40" t="str">
            <v>2020-11-27T19:36:04</v>
          </cell>
          <cell r="MN40" t="str">
            <v/>
          </cell>
          <cell r="MO40">
            <v>133</v>
          </cell>
        </row>
        <row r="41">
          <cell r="A41" t="str">
            <v>5bfa7321-2522-46c3-9bf9-b51549030fcc</v>
          </cell>
          <cell r="B41" t="str">
            <v>Belladère, Centre</v>
          </cell>
          <cell r="C41" t="str">
            <v>ACTED ND1985</v>
          </cell>
          <cell r="D41" t="str">
            <v>2020-11-25T13:45:53.085-05:00</v>
          </cell>
          <cell r="E41" t="str">
            <v>2020-11-25T14:02:07.055-05:00</v>
          </cell>
          <cell r="F41" t="str">
            <v>2020-11-25 13:45</v>
          </cell>
          <cell r="G41" t="str">
            <v>2020-11-25 14:02</v>
          </cell>
          <cell r="H41">
            <v>1.1805555557657499E-2</v>
          </cell>
          <cell r="I41">
            <v>15</v>
          </cell>
          <cell r="J41" t="str">
            <v>2020-11-25</v>
          </cell>
          <cell r="K41" t="str">
            <v>icsm_haiti</v>
          </cell>
          <cell r="L41" t="str">
            <v>338050909276664</v>
          </cell>
          <cell r="M41" t="str">
            <v/>
          </cell>
          <cell r="N41" t="str">
            <v>2020-11-25</v>
          </cell>
          <cell r="O41" t="str">
            <v>ACTED</v>
          </cell>
          <cell r="P41" t="str">
            <v/>
          </cell>
          <cell r="Q41" t="str">
            <v>acted</v>
          </cell>
          <cell r="R41" t="str">
            <v>ACTED</v>
          </cell>
          <cell r="S41" t="str">
            <v>ACTED</v>
          </cell>
          <cell r="T41" t="str">
            <v>ND1985</v>
          </cell>
          <cell r="U41" t="str">
            <v/>
          </cell>
          <cell r="V41" t="str">
            <v>Centre</v>
          </cell>
          <cell r="W41" t="str">
            <v>Belladère</v>
          </cell>
          <cell r="X41" t="str">
            <v>HT0632</v>
          </cell>
          <cell r="Y41" t="str">
            <v>Belladère</v>
          </cell>
          <cell r="Z41" t="str">
            <v>Belladère</v>
          </cell>
          <cell r="AA41" t="str">
            <v>Autre</v>
          </cell>
          <cell r="AB41" t="str">
            <v>Marchè public de Belladère</v>
          </cell>
          <cell r="AC41" t="str">
            <v>autre</v>
          </cell>
          <cell r="AD41" t="str">
            <v>Autre</v>
          </cell>
          <cell r="AE41" t="str">
            <v>Marché public de Belladère</v>
          </cell>
          <cell r="AF41" t="str">
            <v>Oui</v>
          </cell>
          <cell r="AG41" t="str">
            <v/>
          </cell>
          <cell r="AH41" t="str">
            <v>Oui</v>
          </cell>
          <cell r="AI41" t="str">
            <v/>
          </cell>
          <cell r="AJ41" t="str">
            <v>Protection divine prov alimentaire</v>
          </cell>
          <cell r="AK41" t="str">
            <v>37807281</v>
          </cell>
          <cell r="AL41" t="str">
            <v>Nourriture Produits d'hygiène, eau ou assainissement Biens non alimentaires et produits d'abris Médicament ou produits de santé</v>
          </cell>
          <cell r="AM41" t="str">
            <v>1</v>
          </cell>
          <cell r="AN41" t="str">
            <v>1</v>
          </cell>
          <cell r="AO41" t="str">
            <v>1</v>
          </cell>
          <cell r="AP41" t="str">
            <v>1</v>
          </cell>
          <cell r="AQ41" t="str">
            <v>0</v>
          </cell>
          <cell r="AR41" t="str">
            <v>nourriture</v>
          </cell>
          <cell r="AS41" t="str">
            <v>Nourriture</v>
          </cell>
          <cell r="AT41" t="str">
            <v>En espèces (Gourde)</v>
          </cell>
          <cell r="AU41" t="str">
            <v>1</v>
          </cell>
          <cell r="AV41" t="str">
            <v>0</v>
          </cell>
          <cell r="AW41" t="str">
            <v>0</v>
          </cell>
          <cell r="AX41" t="str">
            <v>0</v>
          </cell>
          <cell r="AY41" t="str">
            <v>0</v>
          </cell>
          <cell r="AZ41" t="str">
            <v>0</v>
          </cell>
          <cell r="BA41" t="str">
            <v>0</v>
          </cell>
          <cell r="BB41" t="str">
            <v/>
          </cell>
          <cell r="BC41" t="str">
            <v>Oui, il y a moins de commerçants par rapport au mois passé</v>
          </cell>
          <cell r="BD41" t="str">
            <v>Moins de 30</v>
          </cell>
          <cell r="BE41" t="str">
            <v>Farine de blé (blanche) Riz Maïs Sucre Haricot noir Haricot rouge Huile végétale</v>
          </cell>
          <cell r="BF41">
            <v>1</v>
          </cell>
          <cell r="BG41">
            <v>1</v>
          </cell>
          <cell r="BH41">
            <v>1</v>
          </cell>
          <cell r="BI41">
            <v>1</v>
          </cell>
          <cell r="BJ41">
            <v>1</v>
          </cell>
          <cell r="BK41">
            <v>1</v>
          </cell>
          <cell r="BL41">
            <v>1</v>
          </cell>
          <cell r="BM41">
            <v>0</v>
          </cell>
          <cell r="BN41" t="str">
            <v>Oui</v>
          </cell>
          <cell r="BO41"/>
          <cell r="BP41" t="str">
            <v/>
          </cell>
          <cell r="BQ41" t="str">
            <v/>
          </cell>
          <cell r="BR41" t="str">
            <v/>
          </cell>
          <cell r="BS41" t="str">
            <v/>
          </cell>
          <cell r="BT41" t="str">
            <v/>
          </cell>
          <cell r="BU41" t="str">
            <v/>
          </cell>
          <cell r="BV41"/>
          <cell r="BW41" t="str">
            <v/>
          </cell>
          <cell r="BX41" t="str">
            <v/>
          </cell>
          <cell r="BY41"/>
          <cell r="BZ41" t="str">
            <v>Oui</v>
          </cell>
          <cell r="CA41" t="str">
            <v>Oui</v>
          </cell>
          <cell r="CB41" t="str">
            <v>200.0</v>
          </cell>
          <cell r="CC41">
            <v>200</v>
          </cell>
          <cell r="CD41" t="str">
            <v>Non</v>
          </cell>
          <cell r="CE41" t="str">
            <v/>
          </cell>
          <cell r="CF41" t="str">
            <v/>
          </cell>
          <cell r="CG41" t="str">
            <v/>
          </cell>
          <cell r="CH41" t="str">
            <v/>
          </cell>
          <cell r="CI41" t="str">
            <v>Oui</v>
          </cell>
          <cell r="CJ41"/>
          <cell r="CK41" t="str">
            <v/>
          </cell>
          <cell r="CL41" t="str">
            <v/>
          </cell>
          <cell r="CM41" t="str">
            <v/>
          </cell>
          <cell r="CN41" t="str">
            <v/>
          </cell>
          <cell r="CO41" t="str">
            <v/>
          </cell>
          <cell r="CP41" t="str">
            <v/>
          </cell>
          <cell r="CQ41"/>
          <cell r="CR41" t="str">
            <v/>
          </cell>
          <cell r="CS41" t="str">
            <v/>
          </cell>
          <cell r="CT41"/>
          <cell r="CU41" t="str">
            <v>Oui</v>
          </cell>
          <cell r="CV41" t="str">
            <v>Oui</v>
          </cell>
          <cell r="CW41" t="str">
            <v>250.0</v>
          </cell>
          <cell r="CX41" t="str">
            <v>Non</v>
          </cell>
          <cell r="CY41" t="str">
            <v/>
          </cell>
          <cell r="CZ41" t="str">
            <v/>
          </cell>
          <cell r="DA41" t="str">
            <v/>
          </cell>
          <cell r="DB41" t="str">
            <v/>
          </cell>
          <cell r="DC41" t="str">
            <v>Oui</v>
          </cell>
          <cell r="DD41"/>
          <cell r="DE41" t="str">
            <v/>
          </cell>
          <cell r="DF41" t="str">
            <v/>
          </cell>
          <cell r="DG41" t="str">
            <v/>
          </cell>
          <cell r="DH41" t="str">
            <v/>
          </cell>
          <cell r="DI41" t="str">
            <v/>
          </cell>
          <cell r="DJ41" t="str">
            <v/>
          </cell>
          <cell r="DK41"/>
          <cell r="DL41" t="str">
            <v/>
          </cell>
          <cell r="DM41" t="str">
            <v/>
          </cell>
          <cell r="DN41"/>
          <cell r="DO41" t="str">
            <v>Oui</v>
          </cell>
          <cell r="DP41" t="str">
            <v>Oui</v>
          </cell>
          <cell r="DQ41" t="str">
            <v>200.0</v>
          </cell>
          <cell r="DR41" t="str">
            <v>Non</v>
          </cell>
          <cell r="DS41" t="str">
            <v/>
          </cell>
          <cell r="DT41" t="str">
            <v/>
          </cell>
          <cell r="DU41" t="str">
            <v/>
          </cell>
          <cell r="DV41" t="str">
            <v/>
          </cell>
          <cell r="DW41" t="str">
            <v>Oui</v>
          </cell>
          <cell r="DX41"/>
          <cell r="DY41" t="str">
            <v/>
          </cell>
          <cell r="DZ41" t="str">
            <v/>
          </cell>
          <cell r="EA41" t="str">
            <v/>
          </cell>
          <cell r="EB41" t="str">
            <v/>
          </cell>
          <cell r="EC41" t="str">
            <v/>
          </cell>
          <cell r="ED41" t="str">
            <v/>
          </cell>
          <cell r="EE41"/>
          <cell r="EF41" t="str">
            <v/>
          </cell>
          <cell r="EG41" t="str">
            <v/>
          </cell>
          <cell r="EH41"/>
          <cell r="EI41" t="str">
            <v>Oui</v>
          </cell>
          <cell r="EJ41" t="str">
            <v>Oui</v>
          </cell>
          <cell r="EK41" t="str">
            <v>200.0</v>
          </cell>
          <cell r="EL41" t="str">
            <v>Non</v>
          </cell>
          <cell r="EM41" t="str">
            <v/>
          </cell>
          <cell r="EN41" t="str">
            <v/>
          </cell>
          <cell r="EO41" t="str">
            <v/>
          </cell>
          <cell r="EP41" t="str">
            <v/>
          </cell>
          <cell r="EQ41" t="str">
            <v>Oui</v>
          </cell>
          <cell r="ER41"/>
          <cell r="ES41" t="str">
            <v/>
          </cell>
          <cell r="ET41" t="str">
            <v/>
          </cell>
          <cell r="EU41" t="str">
            <v/>
          </cell>
          <cell r="EV41" t="str">
            <v/>
          </cell>
          <cell r="EW41" t="str">
            <v/>
          </cell>
          <cell r="EX41" t="str">
            <v/>
          </cell>
          <cell r="EY41"/>
          <cell r="EZ41" t="str">
            <v/>
          </cell>
          <cell r="FA41" t="str">
            <v/>
          </cell>
          <cell r="FB41"/>
          <cell r="FC41" t="str">
            <v>Oui</v>
          </cell>
          <cell r="FD41" t="str">
            <v>Oui</v>
          </cell>
          <cell r="FE41" t="str">
            <v>450.0</v>
          </cell>
          <cell r="FF41"/>
          <cell r="FG41" t="str">
            <v>Non</v>
          </cell>
          <cell r="FH41" t="str">
            <v/>
          </cell>
          <cell r="FI41" t="str">
            <v/>
          </cell>
          <cell r="FJ41" t="str">
            <v/>
          </cell>
          <cell r="FK41" t="str">
            <v/>
          </cell>
          <cell r="FL41" t="str">
            <v>Oui</v>
          </cell>
          <cell r="FM41"/>
          <cell r="FN41" t="str">
            <v/>
          </cell>
          <cell r="FO41" t="str">
            <v/>
          </cell>
          <cell r="FP41" t="str">
            <v/>
          </cell>
          <cell r="FQ41" t="str">
            <v/>
          </cell>
          <cell r="FR41" t="str">
            <v/>
          </cell>
          <cell r="FS41" t="str">
            <v/>
          </cell>
          <cell r="FT41"/>
          <cell r="FU41" t="str">
            <v/>
          </cell>
          <cell r="FV41" t="str">
            <v/>
          </cell>
          <cell r="FW41"/>
          <cell r="FX41" t="str">
            <v>Oui</v>
          </cell>
          <cell r="FY41" t="str">
            <v>Oui</v>
          </cell>
          <cell r="FZ41" t="str">
            <v>700.0</v>
          </cell>
          <cell r="GA41"/>
          <cell r="GB41" t="str">
            <v>Non</v>
          </cell>
          <cell r="GC41" t="str">
            <v/>
          </cell>
          <cell r="GD41" t="str">
            <v/>
          </cell>
          <cell r="GE41" t="str">
            <v/>
          </cell>
          <cell r="GF41" t="str">
            <v/>
          </cell>
          <cell r="GG41" t="str">
            <v>Oui</v>
          </cell>
          <cell r="GH41" t="str">
            <v>500.0</v>
          </cell>
          <cell r="GI41" t="str">
            <v/>
          </cell>
          <cell r="GJ41" t="str">
            <v/>
          </cell>
          <cell r="GK41" t="str">
            <v/>
          </cell>
          <cell r="GL41" t="str">
            <v/>
          </cell>
          <cell r="GM41" t="str">
            <v/>
          </cell>
          <cell r="GN41" t="str">
            <v/>
          </cell>
          <cell r="GO41" t="str">
            <v/>
          </cell>
          <cell r="GP41" t="str">
            <v/>
          </cell>
          <cell r="GQ41">
            <v>500</v>
          </cell>
          <cell r="GR41" t="str">
            <v>Oui</v>
          </cell>
          <cell r="GS41" t="str">
            <v>Oui</v>
          </cell>
          <cell r="GT41" t="str">
            <v>Changement du taux de change de la Gourde</v>
          </cell>
          <cell r="GU41" t="str">
            <v>1</v>
          </cell>
          <cell r="GV41" t="str">
            <v>0</v>
          </cell>
          <cell r="GW41" t="str">
            <v>0</v>
          </cell>
          <cell r="GX41" t="str">
            <v>0</v>
          </cell>
          <cell r="GY41" t="str">
            <v>0</v>
          </cell>
          <cell r="GZ41" t="str">
            <v>0</v>
          </cell>
          <cell r="HA41" t="str">
            <v>0</v>
          </cell>
          <cell r="HB41" t="str">
            <v>0</v>
          </cell>
          <cell r="HC41" t="str">
            <v>0</v>
          </cell>
          <cell r="HD41" t="str">
            <v>0</v>
          </cell>
          <cell r="HE41" t="str">
            <v>0</v>
          </cell>
          <cell r="HF41" t="str">
            <v>0</v>
          </cell>
          <cell r="HG41" t="str">
            <v>0</v>
          </cell>
          <cell r="HH41" t="str">
            <v>0</v>
          </cell>
          <cell r="HI41" t="str">
            <v>0</v>
          </cell>
          <cell r="HJ41" t="str">
            <v>0</v>
          </cell>
          <cell r="HK41" t="str">
            <v>0</v>
          </cell>
          <cell r="HL41" t="str">
            <v/>
          </cell>
          <cell r="HM41" t="str">
            <v>Farine de blé (blanche) Riz Maïs Sucre Haricot noir Haricot rouge Huile végétale</v>
          </cell>
          <cell r="HN41" t="str">
            <v>1</v>
          </cell>
          <cell r="HO41" t="str">
            <v>1</v>
          </cell>
          <cell r="HP41" t="str">
            <v>1</v>
          </cell>
          <cell r="HQ41" t="str">
            <v>1</v>
          </cell>
          <cell r="HR41" t="str">
            <v>1</v>
          </cell>
          <cell r="HS41" t="str">
            <v>1</v>
          </cell>
          <cell r="HT41" t="str">
            <v>1</v>
          </cell>
          <cell r="HU41" t="str">
            <v>0</v>
          </cell>
          <cell r="HV41" t="str">
            <v>Oui</v>
          </cell>
          <cell r="HW41" t="str">
            <v>Ouest</v>
          </cell>
          <cell r="HX41" t="str">
            <v>Cité Soleil</v>
          </cell>
          <cell r="HY41" t="str">
            <v>Oui</v>
          </cell>
          <cell r="HZ41" t="str">
            <v>Oui</v>
          </cell>
          <cell r="IA41" t="str">
            <v>Non</v>
          </cell>
          <cell r="IB41" t="str">
            <v>1606330590572.jpg</v>
          </cell>
          <cell r="IC41" t="str">
            <v>Savon lessive Brosse à dent Dentifrice Papier toilette Serviettes hygiéniques Eau pour boire (traité) Chlore liquide (nettoyage) Savon pour se laver</v>
          </cell>
          <cell r="ID41">
            <v>1</v>
          </cell>
          <cell r="IE41">
            <v>1</v>
          </cell>
          <cell r="IF41">
            <v>1</v>
          </cell>
          <cell r="IG41">
            <v>1</v>
          </cell>
          <cell r="IH41">
            <v>1</v>
          </cell>
          <cell r="II41">
            <v>1</v>
          </cell>
          <cell r="IJ41">
            <v>1</v>
          </cell>
          <cell r="IK41">
            <v>1</v>
          </cell>
          <cell r="IL41">
            <v>0</v>
          </cell>
          <cell r="IM41" t="str">
            <v>Oui</v>
          </cell>
          <cell r="IN41" t="str">
            <v>20.0</v>
          </cell>
          <cell r="IO41" t="str">
            <v/>
          </cell>
          <cell r="IP41" t="str">
            <v/>
          </cell>
          <cell r="IQ41">
            <v>20</v>
          </cell>
          <cell r="IR41" t="str">
            <v>Non</v>
          </cell>
          <cell r="IS41" t="str">
            <v>Oui</v>
          </cell>
          <cell r="IT41" t="str">
            <v>15.0</v>
          </cell>
          <cell r="IU41" t="str">
            <v/>
          </cell>
          <cell r="IV41" t="str">
            <v/>
          </cell>
          <cell r="IW41">
            <v>15</v>
          </cell>
          <cell r="IX41" t="str">
            <v>Oui</v>
          </cell>
          <cell r="IY41" t="str">
            <v>Oui</v>
          </cell>
          <cell r="IZ41" t="str">
            <v>50.0</v>
          </cell>
          <cell r="JA41" t="str">
            <v/>
          </cell>
          <cell r="JB41" t="str">
            <v/>
          </cell>
          <cell r="JC41">
            <v>50</v>
          </cell>
          <cell r="JD41" t="str">
            <v>Non</v>
          </cell>
          <cell r="JE41" t="str">
            <v>Oui</v>
          </cell>
          <cell r="JF41" t="str">
            <v>20.0</v>
          </cell>
          <cell r="JG41" t="str">
            <v/>
          </cell>
          <cell r="JH41" t="str">
            <v/>
          </cell>
          <cell r="JI41">
            <v>20</v>
          </cell>
          <cell r="JJ41" t="str">
            <v>Oui</v>
          </cell>
          <cell r="JK41" t="str">
            <v>Oui</v>
          </cell>
          <cell r="JL41" t="str">
            <v>65.0</v>
          </cell>
          <cell r="JM41" t="str">
            <v/>
          </cell>
          <cell r="JN41" t="str">
            <v/>
          </cell>
          <cell r="JO41">
            <v>65</v>
          </cell>
          <cell r="JP41" t="str">
            <v>Oui</v>
          </cell>
          <cell r="JQ41" t="str">
            <v>Oui</v>
          </cell>
          <cell r="JR41" t="str">
            <v>100.0</v>
          </cell>
          <cell r="JS41" t="str">
            <v/>
          </cell>
          <cell r="JT41" t="str">
            <v/>
          </cell>
          <cell r="JU41" t="str">
            <v/>
          </cell>
          <cell r="JV41" t="str">
            <v/>
          </cell>
          <cell r="JW41" t="str">
            <v/>
          </cell>
          <cell r="JX41" t="str">
            <v/>
          </cell>
          <cell r="JZ41" t="str">
            <v/>
          </cell>
          <cell r="KA41" t="str">
            <v/>
          </cell>
          <cell r="KB41">
            <v>100</v>
          </cell>
          <cell r="KC41" t="str">
            <v>Non</v>
          </cell>
          <cell r="KD41" t="str">
            <v>Non</v>
          </cell>
          <cell r="KE41" t="str">
            <v/>
          </cell>
          <cell r="KF41" t="str">
            <v/>
          </cell>
          <cell r="KG41" t="str">
            <v>Gallon</v>
          </cell>
          <cell r="KH41" t="str">
            <v/>
          </cell>
          <cell r="KI41" t="str">
            <v>gallon</v>
          </cell>
          <cell r="KJ41" t="str">
            <v>Gallon</v>
          </cell>
          <cell r="KK41" t="str">
            <v>Gallon</v>
          </cell>
          <cell r="KL41" t="str">
            <v>1.0</v>
          </cell>
          <cell r="KM41" t="str">
            <v>300.0</v>
          </cell>
          <cell r="KN41">
            <v>79.2</v>
          </cell>
          <cell r="KO41" t="str">
            <v>Oui</v>
          </cell>
          <cell r="KP41" t="str">
            <v>Oui</v>
          </cell>
          <cell r="KQ41" t="str">
            <v>25.0</v>
          </cell>
          <cell r="KR41" t="str">
            <v/>
          </cell>
          <cell r="KS41" t="str">
            <v/>
          </cell>
          <cell r="KT41">
            <v>25</v>
          </cell>
          <cell r="KU41" t="str">
            <v>Non</v>
          </cell>
          <cell r="KV41" t="str">
            <v>Oui</v>
          </cell>
          <cell r="KW41" t="str">
            <v>Changement du taux de change de la Gourde</v>
          </cell>
          <cell r="KX41" t="str">
            <v>1</v>
          </cell>
          <cell r="KY41" t="str">
            <v>0</v>
          </cell>
          <cell r="KZ41" t="str">
            <v>0</v>
          </cell>
          <cell r="LA41" t="str">
            <v>0</v>
          </cell>
          <cell r="LB41" t="str">
            <v>0</v>
          </cell>
          <cell r="LC41" t="str">
            <v>0</v>
          </cell>
          <cell r="LD41" t="str">
            <v>0</v>
          </cell>
          <cell r="LE41" t="str">
            <v>0</v>
          </cell>
          <cell r="LF41" t="str">
            <v>0</v>
          </cell>
          <cell r="LG41" t="str">
            <v>0</v>
          </cell>
          <cell r="LH41" t="str">
            <v>0</v>
          </cell>
          <cell r="LI41" t="str">
            <v>0</v>
          </cell>
          <cell r="LJ41" t="str">
            <v>0</v>
          </cell>
          <cell r="LK41" t="str">
            <v>0</v>
          </cell>
          <cell r="LL41" t="str">
            <v>0</v>
          </cell>
          <cell r="LM41" t="str">
            <v>0</v>
          </cell>
          <cell r="LN41" t="str">
            <v/>
          </cell>
          <cell r="LO41" t="str">
            <v>Savon lessive Brosse à dent Dentifrice Papier toilette Serviettes hygiéniques Eau pour boire (traité) Chlore liquide (nettoyage) Savon pour se laver</v>
          </cell>
          <cell r="LP41" t="str">
            <v>1</v>
          </cell>
          <cell r="LQ41" t="str">
            <v>1</v>
          </cell>
          <cell r="LR41" t="str">
            <v>1</v>
          </cell>
          <cell r="LS41" t="str">
            <v>1</v>
          </cell>
          <cell r="LT41" t="str">
            <v>1</v>
          </cell>
          <cell r="LU41" t="str">
            <v>1</v>
          </cell>
          <cell r="LV41" t="str">
            <v>1</v>
          </cell>
          <cell r="LW41" t="str">
            <v>1</v>
          </cell>
          <cell r="LX41" t="str">
            <v>0</v>
          </cell>
          <cell r="LY41" t="str">
            <v>Oui</v>
          </cell>
          <cell r="LZ41" t="str">
            <v>Ouest</v>
          </cell>
          <cell r="MA41" t="str">
            <v>Cité Soleil</v>
          </cell>
          <cell r="MB41" t="str">
            <v>Oui</v>
          </cell>
          <cell r="MC41" t="str">
            <v>Oui</v>
          </cell>
          <cell r="MD41" t="str">
            <v>18.867070000000002 -71.76238166666667 364.6 4.7</v>
          </cell>
          <cell r="ME41" t="str">
            <v>18.867070000000002</v>
          </cell>
          <cell r="MF41" t="str">
            <v>-71.76238166666667</v>
          </cell>
          <cell r="MG41" t="str">
            <v>364.6</v>
          </cell>
          <cell r="MH41" t="str">
            <v>4.7</v>
          </cell>
          <cell r="MI41" t="str">
            <v>Il n' a pas de mesure standard pour les marmites il faut 7 godè pour une marmite</v>
          </cell>
          <cell r="MJ41" t="str">
            <v/>
          </cell>
          <cell r="MK41">
            <v>141488960</v>
          </cell>
          <cell r="ML41" t="str">
            <v>5bfa7321-2522-46c3-9bf9-b51549030fcc</v>
          </cell>
          <cell r="MM41" t="str">
            <v>2020-11-30T13:44:03</v>
          </cell>
          <cell r="MN41" t="str">
            <v/>
          </cell>
          <cell r="MO41">
            <v>140</v>
          </cell>
        </row>
        <row r="42">
          <cell r="A42" t="str">
            <v>1e713e3d-adae-4299-af22-68a42d83c6f2</v>
          </cell>
          <cell r="B42" t="str">
            <v>Cité Soleil, Ouest</v>
          </cell>
          <cell r="C42" t="str">
            <v>Concern CWW-04</v>
          </cell>
          <cell r="D42" t="str">
            <v>2020-11-24T12:36:06.805-05:00</v>
          </cell>
          <cell r="E42" t="str">
            <v>2020-11-24T12:44:17.698-05:00</v>
          </cell>
          <cell r="F42" t="str">
            <v>2020-11-24 12:36</v>
          </cell>
          <cell r="G42" t="str">
            <v>2020-11-24 12:44</v>
          </cell>
          <cell r="H42">
            <v>5.5555555518367328E-3</v>
          </cell>
          <cell r="I42">
            <v>8</v>
          </cell>
          <cell r="J42" t="str">
            <v>2020-11-24</v>
          </cell>
          <cell r="K42" t="str">
            <v>icsm_haiti</v>
          </cell>
          <cell r="L42" t="str">
            <v/>
          </cell>
          <cell r="M42" t="str">
            <v/>
          </cell>
          <cell r="N42" t="str">
            <v>2020-11-24</v>
          </cell>
          <cell r="O42" t="str">
            <v>Concern</v>
          </cell>
          <cell r="P42" t="str">
            <v/>
          </cell>
          <cell r="Q42" t="str">
            <v>concern</v>
          </cell>
          <cell r="R42" t="str">
            <v>Concern</v>
          </cell>
          <cell r="S42" t="str">
            <v>Concern</v>
          </cell>
          <cell r="T42" t="str">
            <v>CWW-04</v>
          </cell>
          <cell r="U42" t="str">
            <v/>
          </cell>
          <cell r="V42" t="str">
            <v>Ouest</v>
          </cell>
          <cell r="W42" t="str">
            <v>Cité Soleil</v>
          </cell>
          <cell r="X42" t="str">
            <v>HT0117</v>
          </cell>
          <cell r="Y42" t="str">
            <v>Cité Soleil</v>
          </cell>
          <cell r="Z42" t="str">
            <v>Terre-noire</v>
          </cell>
          <cell r="AA42" t="str">
            <v>Marché de Terre Noire</v>
          </cell>
          <cell r="AB42" t="str">
            <v/>
          </cell>
          <cell r="AC42" t="str">
            <v>terre_noir</v>
          </cell>
          <cell r="AD42" t="str">
            <v>Marché de Terre Noire</v>
          </cell>
          <cell r="AE42" t="str">
            <v>Marché de Terre Noire</v>
          </cell>
          <cell r="AF42" t="str">
            <v>Oui</v>
          </cell>
          <cell r="AG42" t="str">
            <v/>
          </cell>
          <cell r="AH42" t="str">
            <v>Oui</v>
          </cell>
          <cell r="AI42" t="str">
            <v/>
          </cell>
          <cell r="AJ42" t="str">
            <v>Elitane Fileus</v>
          </cell>
          <cell r="AK42" t="str">
            <v>46060096</v>
          </cell>
          <cell r="AL42" t="str">
            <v>Produits d'hygiène, eau ou assainissement</v>
          </cell>
          <cell r="AM42" t="str">
            <v>0</v>
          </cell>
          <cell r="AN42" t="str">
            <v>1</v>
          </cell>
          <cell r="AO42" t="str">
            <v>0</v>
          </cell>
          <cell r="AP42" t="str">
            <v>0</v>
          </cell>
          <cell r="AQ42" t="str">
            <v>0</v>
          </cell>
          <cell r="AR42" t="str">
            <v>wash</v>
          </cell>
          <cell r="AS42" t="str">
            <v>Produits d'hygiène, eau ou assainissement</v>
          </cell>
          <cell r="AT42" t="str">
            <v>En espèces (Gourde)</v>
          </cell>
          <cell r="AU42" t="str">
            <v>1</v>
          </cell>
          <cell r="AV42" t="str">
            <v>0</v>
          </cell>
          <cell r="AW42" t="str">
            <v>0</v>
          </cell>
          <cell r="AX42" t="str">
            <v>0</v>
          </cell>
          <cell r="AY42" t="str">
            <v>0</v>
          </cell>
          <cell r="AZ42" t="str">
            <v>0</v>
          </cell>
          <cell r="BA42" t="str">
            <v>0</v>
          </cell>
          <cell r="BB42" t="str">
            <v/>
          </cell>
          <cell r="BC42" t="str">
            <v>Oui, il y a plus de commerçants par rapport au mois passé</v>
          </cell>
          <cell r="BD42" t="str">
            <v>Moins de 30</v>
          </cell>
          <cell r="BE42" t="str">
            <v/>
          </cell>
          <cell r="BF42" t="str">
            <v/>
          </cell>
          <cell r="BG42" t="str">
            <v/>
          </cell>
          <cell r="BH42" t="str">
            <v/>
          </cell>
          <cell r="BI42" t="str">
            <v/>
          </cell>
          <cell r="BJ42" t="str">
            <v/>
          </cell>
          <cell r="BK42" t="str">
            <v/>
          </cell>
          <cell r="BL42" t="str">
            <v/>
          </cell>
          <cell r="BM42" t="str">
            <v/>
          </cell>
          <cell r="BN42" t="str">
            <v/>
          </cell>
          <cell r="BO42" t="str">
            <v/>
          </cell>
          <cell r="BP42" t="str">
            <v/>
          </cell>
          <cell r="BQ42" t="str">
            <v/>
          </cell>
          <cell r="BR42" t="str">
            <v/>
          </cell>
          <cell r="BS42" t="str">
            <v/>
          </cell>
          <cell r="BT42" t="str">
            <v/>
          </cell>
          <cell r="BU42" t="str">
            <v/>
          </cell>
          <cell r="BV42"/>
          <cell r="BW42" t="str">
            <v/>
          </cell>
          <cell r="BX42" t="str">
            <v/>
          </cell>
          <cell r="BY42"/>
          <cell r="BZ42" t="str">
            <v/>
          </cell>
          <cell r="CA42" t="str">
            <v/>
          </cell>
          <cell r="CB42" t="str">
            <v/>
          </cell>
          <cell r="CC42"/>
          <cell r="CD42" t="str">
            <v/>
          </cell>
          <cell r="CE42" t="str">
            <v/>
          </cell>
          <cell r="CF42" t="str">
            <v/>
          </cell>
          <cell r="CG42" t="str">
            <v/>
          </cell>
          <cell r="CH42" t="str">
            <v/>
          </cell>
          <cell r="CI42" t="str">
            <v/>
          </cell>
          <cell r="CJ42" t="str">
            <v/>
          </cell>
          <cell r="CK42" t="str">
            <v/>
          </cell>
          <cell r="CL42" t="str">
            <v/>
          </cell>
          <cell r="CM42" t="str">
            <v/>
          </cell>
          <cell r="CN42" t="str">
            <v/>
          </cell>
          <cell r="CO42" t="str">
            <v/>
          </cell>
          <cell r="CP42" t="str">
            <v/>
          </cell>
          <cell r="CQ42"/>
          <cell r="CR42" t="str">
            <v/>
          </cell>
          <cell r="CS42" t="str">
            <v/>
          </cell>
          <cell r="CT42"/>
          <cell r="CU42" t="str">
            <v/>
          </cell>
          <cell r="CV42" t="str">
            <v/>
          </cell>
          <cell r="CW42" t="str">
            <v/>
          </cell>
          <cell r="CX42" t="str">
            <v/>
          </cell>
          <cell r="CY42" t="str">
            <v/>
          </cell>
          <cell r="CZ42" t="str">
            <v/>
          </cell>
          <cell r="DA42" t="str">
            <v/>
          </cell>
          <cell r="DB42" t="str">
            <v/>
          </cell>
          <cell r="DC42" t="str">
            <v/>
          </cell>
          <cell r="DD42" t="str">
            <v/>
          </cell>
          <cell r="DE42" t="str">
            <v/>
          </cell>
          <cell r="DF42" t="str">
            <v/>
          </cell>
          <cell r="DG42" t="str">
            <v/>
          </cell>
          <cell r="DH42" t="str">
            <v/>
          </cell>
          <cell r="DI42" t="str">
            <v/>
          </cell>
          <cell r="DJ42" t="str">
            <v/>
          </cell>
          <cell r="DK42"/>
          <cell r="DL42" t="str">
            <v/>
          </cell>
          <cell r="DM42" t="str">
            <v/>
          </cell>
          <cell r="DN42"/>
          <cell r="DO42" t="str">
            <v/>
          </cell>
          <cell r="DP42" t="str">
            <v/>
          </cell>
          <cell r="DQ42" t="str">
            <v/>
          </cell>
          <cell r="DR42" t="str">
            <v/>
          </cell>
          <cell r="DS42" t="str">
            <v/>
          </cell>
          <cell r="DT42" t="str">
            <v/>
          </cell>
          <cell r="DU42" t="str">
            <v/>
          </cell>
          <cell r="DV42" t="str">
            <v/>
          </cell>
          <cell r="DW42" t="str">
            <v/>
          </cell>
          <cell r="DX42" t="str">
            <v/>
          </cell>
          <cell r="DY42" t="str">
            <v/>
          </cell>
          <cell r="DZ42" t="str">
            <v/>
          </cell>
          <cell r="EA42" t="str">
            <v/>
          </cell>
          <cell r="EB42" t="str">
            <v/>
          </cell>
          <cell r="EC42" t="str">
            <v/>
          </cell>
          <cell r="ED42" t="str">
            <v/>
          </cell>
          <cell r="EE42"/>
          <cell r="EF42" t="str">
            <v/>
          </cell>
          <cell r="EG42" t="str">
            <v/>
          </cell>
          <cell r="EH42"/>
          <cell r="EI42" t="str">
            <v/>
          </cell>
          <cell r="EJ42" t="str">
            <v/>
          </cell>
          <cell r="EK42" t="str">
            <v/>
          </cell>
          <cell r="EL42" t="str">
            <v/>
          </cell>
          <cell r="EM42" t="str">
            <v/>
          </cell>
          <cell r="EN42" t="str">
            <v/>
          </cell>
          <cell r="EO42" t="str">
            <v/>
          </cell>
          <cell r="EP42" t="str">
            <v/>
          </cell>
          <cell r="EQ42" t="str">
            <v/>
          </cell>
          <cell r="ER42" t="str">
            <v/>
          </cell>
          <cell r="ES42" t="str">
            <v/>
          </cell>
          <cell r="ET42" t="str">
            <v/>
          </cell>
          <cell r="EU42" t="str">
            <v/>
          </cell>
          <cell r="EV42" t="str">
            <v/>
          </cell>
          <cell r="EW42" t="str">
            <v/>
          </cell>
          <cell r="EX42" t="str">
            <v/>
          </cell>
          <cell r="EY42"/>
          <cell r="EZ42" t="str">
            <v/>
          </cell>
          <cell r="FA42" t="str">
            <v/>
          </cell>
          <cell r="FB42"/>
          <cell r="FC42" t="str">
            <v/>
          </cell>
          <cell r="FD42" t="str">
            <v/>
          </cell>
          <cell r="FE42" t="str">
            <v/>
          </cell>
          <cell r="FF42"/>
          <cell r="FG42" t="str">
            <v/>
          </cell>
          <cell r="FH42" t="str">
            <v/>
          </cell>
          <cell r="FI42" t="str">
            <v/>
          </cell>
          <cell r="FJ42" t="str">
            <v/>
          </cell>
          <cell r="FK42" t="str">
            <v/>
          </cell>
          <cell r="FL42" t="str">
            <v/>
          </cell>
          <cell r="FM42" t="str">
            <v/>
          </cell>
          <cell r="FN42" t="str">
            <v/>
          </cell>
          <cell r="FO42" t="str">
            <v/>
          </cell>
          <cell r="FP42" t="str">
            <v/>
          </cell>
          <cell r="FQ42" t="str">
            <v/>
          </cell>
          <cell r="FR42" t="str">
            <v/>
          </cell>
          <cell r="FS42" t="str">
            <v/>
          </cell>
          <cell r="FT42"/>
          <cell r="FU42" t="str">
            <v/>
          </cell>
          <cell r="FV42" t="str">
            <v/>
          </cell>
          <cell r="FW42"/>
          <cell r="FX42" t="str">
            <v/>
          </cell>
          <cell r="FY42" t="str">
            <v/>
          </cell>
          <cell r="FZ42" t="str">
            <v/>
          </cell>
          <cell r="GA42"/>
          <cell r="GB42" t="str">
            <v/>
          </cell>
          <cell r="GC42" t="str">
            <v/>
          </cell>
          <cell r="GD42" t="str">
            <v/>
          </cell>
          <cell r="GE42" t="str">
            <v/>
          </cell>
          <cell r="GF42" t="str">
            <v/>
          </cell>
          <cell r="GG42" t="str">
            <v/>
          </cell>
          <cell r="GH42" t="str">
            <v/>
          </cell>
          <cell r="GI42" t="str">
            <v/>
          </cell>
          <cell r="GJ42" t="str">
            <v/>
          </cell>
          <cell r="GK42" t="str">
            <v/>
          </cell>
          <cell r="GL42" t="str">
            <v/>
          </cell>
          <cell r="GM42" t="str">
            <v/>
          </cell>
          <cell r="GN42" t="str">
            <v/>
          </cell>
          <cell r="GO42" t="str">
            <v/>
          </cell>
          <cell r="GP42" t="str">
            <v/>
          </cell>
          <cell r="GQ42"/>
          <cell r="GR42" t="str">
            <v/>
          </cell>
          <cell r="GS42" t="str">
            <v/>
          </cell>
          <cell r="GT42" t="str">
            <v/>
          </cell>
          <cell r="GU42" t="str">
            <v/>
          </cell>
          <cell r="GV42" t="str">
            <v/>
          </cell>
          <cell r="GW42" t="str">
            <v/>
          </cell>
          <cell r="GX42" t="str">
            <v/>
          </cell>
          <cell r="GY42" t="str">
            <v/>
          </cell>
          <cell r="GZ42" t="str">
            <v/>
          </cell>
          <cell r="HA42" t="str">
            <v/>
          </cell>
          <cell r="HB42" t="str">
            <v/>
          </cell>
          <cell r="HC42" t="str">
            <v/>
          </cell>
          <cell r="HD42" t="str">
            <v/>
          </cell>
          <cell r="HE42" t="str">
            <v/>
          </cell>
          <cell r="HF42" t="str">
            <v/>
          </cell>
          <cell r="HG42" t="str">
            <v/>
          </cell>
          <cell r="HH42" t="str">
            <v/>
          </cell>
          <cell r="HI42" t="str">
            <v/>
          </cell>
          <cell r="HJ42" t="str">
            <v/>
          </cell>
          <cell r="HK42" t="str">
            <v/>
          </cell>
          <cell r="HL42" t="str">
            <v/>
          </cell>
          <cell r="HM42" t="str">
            <v/>
          </cell>
          <cell r="HN42" t="str">
            <v/>
          </cell>
          <cell r="HO42" t="str">
            <v/>
          </cell>
          <cell r="HP42" t="str">
            <v/>
          </cell>
          <cell r="HQ42" t="str">
            <v/>
          </cell>
          <cell r="HR42" t="str">
            <v/>
          </cell>
          <cell r="HS42" t="str">
            <v/>
          </cell>
          <cell r="HT42" t="str">
            <v/>
          </cell>
          <cell r="HU42" t="str">
            <v/>
          </cell>
          <cell r="HV42" t="str">
            <v/>
          </cell>
          <cell r="HW42" t="str">
            <v/>
          </cell>
          <cell r="HX42" t="str">
            <v/>
          </cell>
          <cell r="HY42" t="str">
            <v/>
          </cell>
          <cell r="HZ42" t="str">
            <v/>
          </cell>
          <cell r="IA42" t="str">
            <v/>
          </cell>
          <cell r="IB42" t="str">
            <v/>
          </cell>
          <cell r="IC42" t="str">
            <v>Savon lessive Brosse à dent Dentifrice Papier toilette Serviettes hygiéniques Eau pour boire (traité) Chlore liquide (nettoyage) Savon pour se laver</v>
          </cell>
          <cell r="ID42">
            <v>1</v>
          </cell>
          <cell r="IE42">
            <v>1</v>
          </cell>
          <cell r="IF42">
            <v>1</v>
          </cell>
          <cell r="IG42">
            <v>1</v>
          </cell>
          <cell r="IH42">
            <v>1</v>
          </cell>
          <cell r="II42">
            <v>1</v>
          </cell>
          <cell r="IJ42">
            <v>1</v>
          </cell>
          <cell r="IK42">
            <v>1</v>
          </cell>
          <cell r="IL42">
            <v>0</v>
          </cell>
          <cell r="IM42" t="str">
            <v>Oui</v>
          </cell>
          <cell r="IN42" t="str">
            <v>25.0</v>
          </cell>
          <cell r="IO42" t="str">
            <v/>
          </cell>
          <cell r="IP42" t="str">
            <v/>
          </cell>
          <cell r="IQ42">
            <v>25</v>
          </cell>
          <cell r="IR42" t="str">
            <v>Non</v>
          </cell>
          <cell r="IS42" t="str">
            <v>Oui</v>
          </cell>
          <cell r="IT42" t="str">
            <v>20.0</v>
          </cell>
          <cell r="IU42" t="str">
            <v/>
          </cell>
          <cell r="IV42" t="str">
            <v/>
          </cell>
          <cell r="IW42">
            <v>20</v>
          </cell>
          <cell r="IX42" t="str">
            <v>Oui</v>
          </cell>
          <cell r="IY42" t="str">
            <v>Oui</v>
          </cell>
          <cell r="IZ42" t="str">
            <v>50.0</v>
          </cell>
          <cell r="JA42" t="str">
            <v/>
          </cell>
          <cell r="JB42" t="str">
            <v/>
          </cell>
          <cell r="JC42">
            <v>50</v>
          </cell>
          <cell r="JD42" t="str">
            <v>Oui</v>
          </cell>
          <cell r="JE42" t="str">
            <v>Oui</v>
          </cell>
          <cell r="JF42" t="str">
            <v>20.0</v>
          </cell>
          <cell r="JG42" t="str">
            <v/>
          </cell>
          <cell r="JH42" t="str">
            <v/>
          </cell>
          <cell r="JI42">
            <v>20</v>
          </cell>
          <cell r="JJ42" t="str">
            <v>Oui</v>
          </cell>
          <cell r="JK42" t="str">
            <v>Oui</v>
          </cell>
          <cell r="JL42" t="str">
            <v>50.0</v>
          </cell>
          <cell r="JM42" t="str">
            <v/>
          </cell>
          <cell r="JN42" t="str">
            <v/>
          </cell>
          <cell r="JO42">
            <v>50</v>
          </cell>
          <cell r="JP42" t="str">
            <v>Oui</v>
          </cell>
          <cell r="JQ42" t="str">
            <v>Oui</v>
          </cell>
          <cell r="JR42" t="str">
            <v>35.0</v>
          </cell>
          <cell r="JS42" t="str">
            <v/>
          </cell>
          <cell r="JT42" t="str">
            <v/>
          </cell>
          <cell r="JU42" t="str">
            <v/>
          </cell>
          <cell r="JV42" t="str">
            <v/>
          </cell>
          <cell r="JW42" t="str">
            <v/>
          </cell>
          <cell r="JX42" t="str">
            <v/>
          </cell>
          <cell r="JZ42" t="str">
            <v/>
          </cell>
          <cell r="KA42" t="str">
            <v/>
          </cell>
          <cell r="KB42">
            <v>35</v>
          </cell>
          <cell r="KC42" t="str">
            <v>Non</v>
          </cell>
          <cell r="KD42" t="str">
            <v>Oui</v>
          </cell>
          <cell r="KE42" t="str">
            <v>75.0</v>
          </cell>
          <cell r="KF42" t="str">
            <v/>
          </cell>
          <cell r="KG42" t="str">
            <v/>
          </cell>
          <cell r="KH42" t="str">
            <v/>
          </cell>
          <cell r="KI42" t="str">
            <v/>
          </cell>
          <cell r="KJ42" t="str">
            <v/>
          </cell>
          <cell r="KK42" t="str">
            <v/>
          </cell>
          <cell r="KL42" t="str">
            <v/>
          </cell>
          <cell r="KM42" t="str">
            <v/>
          </cell>
          <cell r="KN42">
            <v>75</v>
          </cell>
          <cell r="KO42" t="str">
            <v>Oui</v>
          </cell>
          <cell r="KP42" t="str">
            <v>Oui</v>
          </cell>
          <cell r="KQ42" t="str">
            <v>25.0</v>
          </cell>
          <cell r="KR42" t="str">
            <v/>
          </cell>
          <cell r="KS42" t="str">
            <v/>
          </cell>
          <cell r="KT42">
            <v>25</v>
          </cell>
          <cell r="KU42" t="str">
            <v>Oui</v>
          </cell>
          <cell r="KV42" t="str">
            <v>Oui</v>
          </cell>
          <cell r="KW42" t="str">
            <v>Changement du taux de change de la Gourde Article trop cher</v>
          </cell>
          <cell r="KX42" t="str">
            <v>1</v>
          </cell>
          <cell r="KY42" t="str">
            <v>0</v>
          </cell>
          <cell r="KZ42" t="str">
            <v>0</v>
          </cell>
          <cell r="LA42" t="str">
            <v>0</v>
          </cell>
          <cell r="LB42" t="str">
            <v>0</v>
          </cell>
          <cell r="LC42" t="str">
            <v>0</v>
          </cell>
          <cell r="LD42" t="str">
            <v>0</v>
          </cell>
          <cell r="LE42" t="str">
            <v>0</v>
          </cell>
          <cell r="LF42" t="str">
            <v>0</v>
          </cell>
          <cell r="LG42" t="str">
            <v>1</v>
          </cell>
          <cell r="LH42" t="str">
            <v>0</v>
          </cell>
          <cell r="LI42" t="str">
            <v>0</v>
          </cell>
          <cell r="LJ42" t="str">
            <v>0</v>
          </cell>
          <cell r="LK42" t="str">
            <v>0</v>
          </cell>
          <cell r="LL42" t="str">
            <v>0</v>
          </cell>
          <cell r="LM42" t="str">
            <v>0</v>
          </cell>
          <cell r="LN42" t="str">
            <v/>
          </cell>
          <cell r="LO42" t="str">
            <v>Savon lessive Brosse à dent Dentifrice Papier toilette Serviettes hygiéniques Eau pour boire (traité) Chlore liquide (nettoyage) Savon pour se laver</v>
          </cell>
          <cell r="LP42" t="str">
            <v>1</v>
          </cell>
          <cell r="LQ42" t="str">
            <v>1</v>
          </cell>
          <cell r="LR42" t="str">
            <v>1</v>
          </cell>
          <cell r="LS42" t="str">
            <v>1</v>
          </cell>
          <cell r="LT42" t="str">
            <v>1</v>
          </cell>
          <cell r="LU42" t="str">
            <v>1</v>
          </cell>
          <cell r="LV42" t="str">
            <v>1</v>
          </cell>
          <cell r="LW42" t="str">
            <v>1</v>
          </cell>
          <cell r="LX42" t="str">
            <v>0</v>
          </cell>
          <cell r="LY42" t="str">
            <v>Oui</v>
          </cell>
          <cell r="LZ42" t="str">
            <v>Ouest</v>
          </cell>
          <cell r="MA42" t="str">
            <v>Port-au-Prince</v>
          </cell>
          <cell r="MB42" t="str">
            <v>Non</v>
          </cell>
          <cell r="MC42" t="str">
            <v>Oui</v>
          </cell>
          <cell r="MD42" t="str">
            <v>18.5938741 -72.3102555 -40.0 17.5</v>
          </cell>
          <cell r="ME42" t="str">
            <v>18.5938741</v>
          </cell>
          <cell r="MF42" t="str">
            <v>-72.3102555</v>
          </cell>
          <cell r="MG42" t="str">
            <v>-40.0</v>
          </cell>
          <cell r="MH42" t="str">
            <v>17.5</v>
          </cell>
          <cell r="MI42" t="str">
            <v>Elle reclame le descente des prix chez les grossites</v>
          </cell>
          <cell r="MJ42" t="str">
            <v/>
          </cell>
          <cell r="MK42">
            <v>140047865</v>
          </cell>
          <cell r="ML42" t="str">
            <v>1e713e3d-adae-4299-af22-68a42d83c6f2</v>
          </cell>
          <cell r="MM42" t="str">
            <v>2020-11-24T18:28:47</v>
          </cell>
          <cell r="MN42" t="str">
            <v/>
          </cell>
          <cell r="MO42">
            <v>67</v>
          </cell>
        </row>
        <row r="43">
          <cell r="A43" t="str">
            <v>d8f9e866-17de-486e-be2e-cc02b527221b</v>
          </cell>
          <cell r="B43" t="str">
            <v>Port-à-Piment, Sud</v>
          </cell>
          <cell r="C43" t="str">
            <v>MOJDDE EI3120</v>
          </cell>
          <cell r="D43" t="str">
            <v>2020-11-23T12:26:57.009-05:00</v>
          </cell>
          <cell r="E43" t="str">
            <v>2020-11-23T12:55:04.351-05:00</v>
          </cell>
          <cell r="F43" t="str">
            <v>2020-11-23 12:26</v>
          </cell>
          <cell r="G43" t="str">
            <v>2020-11-23 12:55</v>
          </cell>
          <cell r="H43">
            <v>2.0138888889050577E-2</v>
          </cell>
          <cell r="I43">
            <v>8</v>
          </cell>
          <cell r="J43" t="str">
            <v>2020-11-23</v>
          </cell>
          <cell r="K43" t="str">
            <v>icsm_haiti</v>
          </cell>
          <cell r="L43" t="str">
            <v>338050917819017</v>
          </cell>
          <cell r="M43" t="str">
            <v/>
          </cell>
          <cell r="N43" t="str">
            <v>2020-11-23</v>
          </cell>
          <cell r="O43" t="str">
            <v>MOJDDE</v>
          </cell>
          <cell r="P43" t="str">
            <v/>
          </cell>
          <cell r="Q43" t="str">
            <v>mojdde</v>
          </cell>
          <cell r="R43" t="str">
            <v>MOJDDE</v>
          </cell>
          <cell r="S43" t="str">
            <v>MOJDDE</v>
          </cell>
          <cell r="T43" t="str">
            <v>EI3120</v>
          </cell>
          <cell r="U43" t="str">
            <v/>
          </cell>
          <cell r="V43" t="str">
            <v>Sud</v>
          </cell>
          <cell r="W43" t="str">
            <v>Port-à-Piment</v>
          </cell>
          <cell r="X43" t="str">
            <v>HT0742</v>
          </cell>
          <cell r="Y43" t="str">
            <v>Port-à-Piment</v>
          </cell>
          <cell r="Z43" t="str">
            <v>Port-à-piment</v>
          </cell>
          <cell r="AA43" t="str">
            <v>Marché de Port-à-Piment</v>
          </cell>
          <cell r="AB43" t="str">
            <v/>
          </cell>
          <cell r="AC43" t="str">
            <v>port-piment</v>
          </cell>
          <cell r="AD43" t="str">
            <v>Marché de Port-à-Piment</v>
          </cell>
          <cell r="AE43" t="str">
            <v>Marché de Port-à-Piment</v>
          </cell>
          <cell r="AF43" t="str">
            <v>Oui</v>
          </cell>
          <cell r="AG43" t="str">
            <v/>
          </cell>
          <cell r="AH43" t="str">
            <v>Oui</v>
          </cell>
          <cell r="AI43" t="str">
            <v/>
          </cell>
          <cell r="AJ43" t="str">
            <v>Gatreau  larose</v>
          </cell>
          <cell r="AK43"/>
          <cell r="AL43" t="str">
            <v>Produits d'hygiène, eau ou assainissement</v>
          </cell>
          <cell r="AM43" t="str">
            <v>0</v>
          </cell>
          <cell r="AN43" t="str">
            <v>1</v>
          </cell>
          <cell r="AO43" t="str">
            <v>0</v>
          </cell>
          <cell r="AP43" t="str">
            <v>0</v>
          </cell>
          <cell r="AQ43" t="str">
            <v>0</v>
          </cell>
          <cell r="AR43" t="str">
            <v>wash</v>
          </cell>
          <cell r="AS43" t="str">
            <v>Produits d'hygiène, eau ou assainissement</v>
          </cell>
          <cell r="AT43" t="str">
            <v>En espèces (Gourde) À crédit</v>
          </cell>
          <cell r="AU43" t="str">
            <v>1</v>
          </cell>
          <cell r="AV43" t="str">
            <v>0</v>
          </cell>
          <cell r="AW43" t="str">
            <v>0</v>
          </cell>
          <cell r="AX43" t="str">
            <v>1</v>
          </cell>
          <cell r="AY43" t="str">
            <v>0</v>
          </cell>
          <cell r="AZ43" t="str">
            <v>0</v>
          </cell>
          <cell r="BA43" t="str">
            <v>0</v>
          </cell>
          <cell r="BB43" t="str">
            <v/>
          </cell>
          <cell r="BC43" t="str">
            <v>Non, il n'y a pas eu de variation</v>
          </cell>
          <cell r="BD43" t="str">
            <v>Entre 30 et 100</v>
          </cell>
          <cell r="BE43" t="str">
            <v/>
          </cell>
          <cell r="BF43" t="str">
            <v/>
          </cell>
          <cell r="BG43" t="str">
            <v/>
          </cell>
          <cell r="BH43" t="str">
            <v/>
          </cell>
          <cell r="BI43" t="str">
            <v/>
          </cell>
          <cell r="BJ43" t="str">
            <v/>
          </cell>
          <cell r="BK43" t="str">
            <v/>
          </cell>
          <cell r="BL43" t="str">
            <v/>
          </cell>
          <cell r="BM43" t="str">
            <v/>
          </cell>
          <cell r="BN43" t="str">
            <v/>
          </cell>
          <cell r="BO43"/>
          <cell r="BP43" t="str">
            <v/>
          </cell>
          <cell r="BQ43" t="str">
            <v/>
          </cell>
          <cell r="BR43" t="str">
            <v/>
          </cell>
          <cell r="BS43" t="str">
            <v/>
          </cell>
          <cell r="BT43" t="str">
            <v/>
          </cell>
          <cell r="BU43" t="str">
            <v/>
          </cell>
          <cell r="BV43"/>
          <cell r="BW43" t="str">
            <v/>
          </cell>
          <cell r="BX43" t="str">
            <v/>
          </cell>
          <cell r="BY43"/>
          <cell r="BZ43" t="str">
            <v/>
          </cell>
          <cell r="CA43" t="str">
            <v/>
          </cell>
          <cell r="CB43" t="str">
            <v/>
          </cell>
          <cell r="CC43"/>
          <cell r="CD43" t="str">
            <v/>
          </cell>
          <cell r="CE43" t="str">
            <v/>
          </cell>
          <cell r="CF43" t="str">
            <v/>
          </cell>
          <cell r="CG43" t="str">
            <v/>
          </cell>
          <cell r="CH43" t="str">
            <v/>
          </cell>
          <cell r="CI43" t="str">
            <v/>
          </cell>
          <cell r="CJ43" t="str">
            <v/>
          </cell>
          <cell r="CK43" t="str">
            <v/>
          </cell>
          <cell r="CL43" t="str">
            <v/>
          </cell>
          <cell r="CM43" t="str">
            <v/>
          </cell>
          <cell r="CN43" t="str">
            <v/>
          </cell>
          <cell r="CO43" t="str">
            <v/>
          </cell>
          <cell r="CP43" t="str">
            <v/>
          </cell>
          <cell r="CQ43"/>
          <cell r="CR43" t="str">
            <v/>
          </cell>
          <cell r="CS43" t="str">
            <v/>
          </cell>
          <cell r="CT43"/>
          <cell r="CU43" t="str">
            <v/>
          </cell>
          <cell r="CV43" t="str">
            <v/>
          </cell>
          <cell r="CW43" t="str">
            <v/>
          </cell>
          <cell r="CX43" t="str">
            <v/>
          </cell>
          <cell r="CY43" t="str">
            <v/>
          </cell>
          <cell r="CZ43" t="str">
            <v/>
          </cell>
          <cell r="DA43" t="str">
            <v/>
          </cell>
          <cell r="DB43" t="str">
            <v/>
          </cell>
          <cell r="DC43" t="str">
            <v/>
          </cell>
          <cell r="DD43" t="str">
            <v/>
          </cell>
          <cell r="DE43" t="str">
            <v/>
          </cell>
          <cell r="DF43" t="str">
            <v/>
          </cell>
          <cell r="DG43" t="str">
            <v/>
          </cell>
          <cell r="DH43" t="str">
            <v/>
          </cell>
          <cell r="DI43" t="str">
            <v/>
          </cell>
          <cell r="DJ43" t="str">
            <v/>
          </cell>
          <cell r="DK43"/>
          <cell r="DL43" t="str">
            <v/>
          </cell>
          <cell r="DM43" t="str">
            <v/>
          </cell>
          <cell r="DN43"/>
          <cell r="DO43" t="str">
            <v/>
          </cell>
          <cell r="DP43" t="str">
            <v/>
          </cell>
          <cell r="DQ43" t="str">
            <v/>
          </cell>
          <cell r="DR43" t="str">
            <v/>
          </cell>
          <cell r="DS43" t="str">
            <v/>
          </cell>
          <cell r="DT43" t="str">
            <v/>
          </cell>
          <cell r="DU43" t="str">
            <v/>
          </cell>
          <cell r="DV43" t="str">
            <v/>
          </cell>
          <cell r="DW43" t="str">
            <v/>
          </cell>
          <cell r="DX43" t="str">
            <v/>
          </cell>
          <cell r="DY43" t="str">
            <v/>
          </cell>
          <cell r="DZ43" t="str">
            <v/>
          </cell>
          <cell r="EA43" t="str">
            <v/>
          </cell>
          <cell r="EB43" t="str">
            <v/>
          </cell>
          <cell r="EC43" t="str">
            <v/>
          </cell>
          <cell r="ED43" t="str">
            <v/>
          </cell>
          <cell r="EE43"/>
          <cell r="EF43" t="str">
            <v/>
          </cell>
          <cell r="EG43" t="str">
            <v/>
          </cell>
          <cell r="EH43"/>
          <cell r="EI43" t="str">
            <v/>
          </cell>
          <cell r="EJ43" t="str">
            <v/>
          </cell>
          <cell r="EK43" t="str">
            <v/>
          </cell>
          <cell r="EL43" t="str">
            <v/>
          </cell>
          <cell r="EM43" t="str">
            <v/>
          </cell>
          <cell r="EN43" t="str">
            <v/>
          </cell>
          <cell r="EO43" t="str">
            <v/>
          </cell>
          <cell r="EP43" t="str">
            <v/>
          </cell>
          <cell r="EQ43" t="str">
            <v/>
          </cell>
          <cell r="ER43" t="str">
            <v/>
          </cell>
          <cell r="ES43" t="str">
            <v/>
          </cell>
          <cell r="ET43" t="str">
            <v/>
          </cell>
          <cell r="EU43" t="str">
            <v/>
          </cell>
          <cell r="EV43" t="str">
            <v/>
          </cell>
          <cell r="EW43" t="str">
            <v/>
          </cell>
          <cell r="EX43" t="str">
            <v/>
          </cell>
          <cell r="EY43"/>
          <cell r="EZ43" t="str">
            <v/>
          </cell>
          <cell r="FA43" t="str">
            <v/>
          </cell>
          <cell r="FB43"/>
          <cell r="FC43" t="str">
            <v/>
          </cell>
          <cell r="FD43" t="str">
            <v/>
          </cell>
          <cell r="FE43" t="str">
            <v/>
          </cell>
          <cell r="FF43"/>
          <cell r="FG43" t="str">
            <v/>
          </cell>
          <cell r="FH43" t="str">
            <v/>
          </cell>
          <cell r="FI43" t="str">
            <v/>
          </cell>
          <cell r="FJ43" t="str">
            <v/>
          </cell>
          <cell r="FK43" t="str">
            <v/>
          </cell>
          <cell r="FL43" t="str">
            <v/>
          </cell>
          <cell r="FM43" t="str">
            <v/>
          </cell>
          <cell r="FN43" t="str">
            <v/>
          </cell>
          <cell r="FO43" t="str">
            <v/>
          </cell>
          <cell r="FP43" t="str">
            <v/>
          </cell>
          <cell r="FQ43" t="str">
            <v/>
          </cell>
          <cell r="FR43" t="str">
            <v/>
          </cell>
          <cell r="FS43" t="str">
            <v/>
          </cell>
          <cell r="FT43"/>
          <cell r="FU43" t="str">
            <v/>
          </cell>
          <cell r="FV43" t="str">
            <v/>
          </cell>
          <cell r="FW43"/>
          <cell r="FX43" t="str">
            <v/>
          </cell>
          <cell r="FY43" t="str">
            <v/>
          </cell>
          <cell r="FZ43" t="str">
            <v/>
          </cell>
          <cell r="GA43"/>
          <cell r="GB43" t="str">
            <v/>
          </cell>
          <cell r="GC43" t="str">
            <v/>
          </cell>
          <cell r="GD43" t="str">
            <v/>
          </cell>
          <cell r="GE43" t="str">
            <v/>
          </cell>
          <cell r="GF43" t="str">
            <v/>
          </cell>
          <cell r="GG43" t="str">
            <v/>
          </cell>
          <cell r="GH43" t="str">
            <v/>
          </cell>
          <cell r="GI43" t="str">
            <v/>
          </cell>
          <cell r="GJ43" t="str">
            <v/>
          </cell>
          <cell r="GK43" t="str">
            <v/>
          </cell>
          <cell r="GL43" t="str">
            <v/>
          </cell>
          <cell r="GM43" t="str">
            <v/>
          </cell>
          <cell r="GN43" t="str">
            <v/>
          </cell>
          <cell r="GO43" t="str">
            <v/>
          </cell>
          <cell r="GP43" t="str">
            <v/>
          </cell>
          <cell r="GQ43"/>
          <cell r="GR43" t="str">
            <v/>
          </cell>
          <cell r="GS43" t="str">
            <v/>
          </cell>
          <cell r="GT43" t="str">
            <v/>
          </cell>
          <cell r="GU43" t="str">
            <v/>
          </cell>
          <cell r="GV43" t="str">
            <v/>
          </cell>
          <cell r="GW43" t="str">
            <v/>
          </cell>
          <cell r="GX43" t="str">
            <v/>
          </cell>
          <cell r="GY43" t="str">
            <v/>
          </cell>
          <cell r="GZ43" t="str">
            <v/>
          </cell>
          <cell r="HA43" t="str">
            <v/>
          </cell>
          <cell r="HB43" t="str">
            <v/>
          </cell>
          <cell r="HC43" t="str">
            <v/>
          </cell>
          <cell r="HD43" t="str">
            <v/>
          </cell>
          <cell r="HE43" t="str">
            <v/>
          </cell>
          <cell r="HF43" t="str">
            <v/>
          </cell>
          <cell r="HG43" t="str">
            <v/>
          </cell>
          <cell r="HH43" t="str">
            <v/>
          </cell>
          <cell r="HI43" t="str">
            <v/>
          </cell>
          <cell r="HJ43" t="str">
            <v/>
          </cell>
          <cell r="HK43" t="str">
            <v/>
          </cell>
          <cell r="HL43" t="str">
            <v/>
          </cell>
          <cell r="HM43" t="str">
            <v/>
          </cell>
          <cell r="HN43" t="str">
            <v/>
          </cell>
          <cell r="HO43" t="str">
            <v/>
          </cell>
          <cell r="HP43" t="str">
            <v/>
          </cell>
          <cell r="HQ43" t="str">
            <v/>
          </cell>
          <cell r="HR43" t="str">
            <v/>
          </cell>
          <cell r="HS43" t="str">
            <v/>
          </cell>
          <cell r="HT43" t="str">
            <v/>
          </cell>
          <cell r="HU43" t="str">
            <v/>
          </cell>
          <cell r="HV43" t="str">
            <v/>
          </cell>
          <cell r="HW43" t="str">
            <v/>
          </cell>
          <cell r="HX43" t="str">
            <v/>
          </cell>
          <cell r="HY43" t="str">
            <v/>
          </cell>
          <cell r="HZ43" t="str">
            <v/>
          </cell>
          <cell r="IA43" t="str">
            <v/>
          </cell>
          <cell r="IB43" t="str">
            <v/>
          </cell>
          <cell r="IC43" t="str">
            <v>Savon lessive Brosse à dent Dentifrice Papier toilette Serviettes hygiéniques Eau pour boire (traité) Chlore liquide (nettoyage) Savon pour se laver</v>
          </cell>
          <cell r="ID43">
            <v>1</v>
          </cell>
          <cell r="IE43">
            <v>1</v>
          </cell>
          <cell r="IF43">
            <v>1</v>
          </cell>
          <cell r="IG43">
            <v>1</v>
          </cell>
          <cell r="IH43">
            <v>1</v>
          </cell>
          <cell r="II43">
            <v>1</v>
          </cell>
          <cell r="IJ43">
            <v>1</v>
          </cell>
          <cell r="IK43">
            <v>1</v>
          </cell>
          <cell r="IL43">
            <v>0</v>
          </cell>
          <cell r="IM43" t="str">
            <v>Oui</v>
          </cell>
          <cell r="IN43" t="str">
            <v>28.0</v>
          </cell>
          <cell r="IO43" t="str">
            <v/>
          </cell>
          <cell r="IP43" t="str">
            <v/>
          </cell>
          <cell r="IQ43">
            <v>28</v>
          </cell>
          <cell r="IR43" t="str">
            <v>Oui</v>
          </cell>
          <cell r="IS43" t="str">
            <v>Oui</v>
          </cell>
          <cell r="IT43" t="str">
            <v>20.0</v>
          </cell>
          <cell r="IU43" t="str">
            <v/>
          </cell>
          <cell r="IV43" t="str">
            <v/>
          </cell>
          <cell r="IW43">
            <v>20</v>
          </cell>
          <cell r="IX43" t="str">
            <v>Oui</v>
          </cell>
          <cell r="IY43" t="str">
            <v>Oui</v>
          </cell>
          <cell r="IZ43" t="str">
            <v>100.0</v>
          </cell>
          <cell r="JA43" t="str">
            <v/>
          </cell>
          <cell r="JB43" t="str">
            <v/>
          </cell>
          <cell r="JC43">
            <v>100</v>
          </cell>
          <cell r="JD43" t="str">
            <v>Oui</v>
          </cell>
          <cell r="JE43" t="str">
            <v>Oui</v>
          </cell>
          <cell r="JF43" t="str">
            <v>60.0</v>
          </cell>
          <cell r="JG43" t="str">
            <v/>
          </cell>
          <cell r="JH43" t="str">
            <v/>
          </cell>
          <cell r="JI43">
            <v>60</v>
          </cell>
          <cell r="JJ43" t="str">
            <v>Oui</v>
          </cell>
          <cell r="JK43" t="str">
            <v>Oui</v>
          </cell>
          <cell r="JL43" t="str">
            <v>50.0</v>
          </cell>
          <cell r="JM43" t="str">
            <v/>
          </cell>
          <cell r="JN43" t="str">
            <v/>
          </cell>
          <cell r="JO43">
            <v>50</v>
          </cell>
          <cell r="JP43" t="str">
            <v>Oui</v>
          </cell>
          <cell r="JQ43" t="str">
            <v>Oui</v>
          </cell>
          <cell r="JR43">
            <v>10</v>
          </cell>
          <cell r="JS43" t="str">
            <v/>
          </cell>
          <cell r="JT43" t="str">
            <v/>
          </cell>
          <cell r="JU43" t="str">
            <v/>
          </cell>
          <cell r="JV43" t="str">
            <v/>
          </cell>
          <cell r="JW43" t="str">
            <v/>
          </cell>
          <cell r="JX43" t="str">
            <v/>
          </cell>
          <cell r="JZ43" t="str">
            <v/>
          </cell>
          <cell r="KA43" t="str">
            <v/>
          </cell>
          <cell r="KB43">
            <v>10</v>
          </cell>
          <cell r="KC43" t="str">
            <v>Non</v>
          </cell>
          <cell r="KD43" t="str">
            <v>Oui</v>
          </cell>
          <cell r="KE43" t="str">
            <v>100.0</v>
          </cell>
          <cell r="KF43" t="str">
            <v/>
          </cell>
          <cell r="KG43" t="str">
            <v/>
          </cell>
          <cell r="KH43" t="str">
            <v/>
          </cell>
          <cell r="KI43" t="str">
            <v/>
          </cell>
          <cell r="KJ43" t="str">
            <v/>
          </cell>
          <cell r="KK43" t="str">
            <v/>
          </cell>
          <cell r="KL43" t="str">
            <v/>
          </cell>
          <cell r="KM43" t="str">
            <v/>
          </cell>
          <cell r="KN43">
            <v>100</v>
          </cell>
          <cell r="KO43" t="str">
            <v>Oui</v>
          </cell>
          <cell r="KP43" t="str">
            <v>Oui</v>
          </cell>
          <cell r="KQ43" t="str">
            <v>25.0</v>
          </cell>
          <cell r="KR43" t="str">
            <v/>
          </cell>
          <cell r="KS43" t="str">
            <v/>
          </cell>
          <cell r="KT43">
            <v>25</v>
          </cell>
          <cell r="KU43" t="str">
            <v>Oui</v>
          </cell>
          <cell r="KV43" t="str">
            <v>Non</v>
          </cell>
          <cell r="KW43" t="str">
            <v/>
          </cell>
          <cell r="KX43" t="str">
            <v/>
          </cell>
          <cell r="KY43" t="str">
            <v/>
          </cell>
          <cell r="KZ43" t="str">
            <v/>
          </cell>
          <cell r="LA43" t="str">
            <v/>
          </cell>
          <cell r="LB43" t="str">
            <v/>
          </cell>
          <cell r="LC43" t="str">
            <v/>
          </cell>
          <cell r="LD43" t="str">
            <v/>
          </cell>
          <cell r="LE43" t="str">
            <v/>
          </cell>
          <cell r="LF43" t="str">
            <v/>
          </cell>
          <cell r="LG43" t="str">
            <v/>
          </cell>
          <cell r="LH43" t="str">
            <v/>
          </cell>
          <cell r="LI43" t="str">
            <v/>
          </cell>
          <cell r="LJ43" t="str">
            <v/>
          </cell>
          <cell r="LK43" t="str">
            <v/>
          </cell>
          <cell r="LL43" t="str">
            <v/>
          </cell>
          <cell r="LM43" t="str">
            <v/>
          </cell>
          <cell r="LN43" t="str">
            <v/>
          </cell>
          <cell r="LO43" t="str">
            <v/>
          </cell>
          <cell r="LP43" t="str">
            <v/>
          </cell>
          <cell r="LQ43" t="str">
            <v/>
          </cell>
          <cell r="LR43" t="str">
            <v/>
          </cell>
          <cell r="LS43" t="str">
            <v/>
          </cell>
          <cell r="LT43" t="str">
            <v/>
          </cell>
          <cell r="LU43" t="str">
            <v/>
          </cell>
          <cell r="LV43" t="str">
            <v/>
          </cell>
          <cell r="LW43" t="str">
            <v/>
          </cell>
          <cell r="LX43" t="str">
            <v/>
          </cell>
          <cell r="LY43" t="str">
            <v>Oui</v>
          </cell>
          <cell r="LZ43" t="str">
            <v>Ouest</v>
          </cell>
          <cell r="MA43" t="str">
            <v>Tabarre</v>
          </cell>
          <cell r="MB43" t="str">
            <v>Non</v>
          </cell>
          <cell r="MC43" t="str">
            <v>Oui</v>
          </cell>
          <cell r="MD43" t="str">
            <v/>
          </cell>
          <cell r="ME43" t="str">
            <v/>
          </cell>
          <cell r="MF43" t="str">
            <v/>
          </cell>
          <cell r="MG43" t="str">
            <v/>
          </cell>
          <cell r="MH43" t="str">
            <v/>
          </cell>
          <cell r="MI43" t="str">
            <v>Rien à signaler</v>
          </cell>
          <cell r="MJ43" t="str">
            <v/>
          </cell>
          <cell r="MK43">
            <v>139741640</v>
          </cell>
          <cell r="ML43" t="str">
            <v>d8f9e866-17de-486e-be2e-cc02b527221b</v>
          </cell>
          <cell r="MM43" t="str">
            <v>2020-11-23T17:13:29</v>
          </cell>
          <cell r="MN43" t="str">
            <v/>
          </cell>
          <cell r="MO43">
            <v>53</v>
          </cell>
        </row>
        <row r="44">
          <cell r="A44" t="str">
            <v>5c2ab90b-47da-44d8-9fa3-94842c027af7</v>
          </cell>
          <cell r="B44" t="str">
            <v>Miragoâne, Nippes</v>
          </cell>
          <cell r="C44" t="str">
            <v>FOKA DAI AYITI Code enquêteur 1</v>
          </cell>
          <cell r="D44" t="str">
            <v>2020-11-25T14:07:25.928-05:00</v>
          </cell>
          <cell r="E44" t="str">
            <v>2020-11-25T14:14:36.443-05:00</v>
          </cell>
          <cell r="F44" t="str">
            <v>2020-11-25 14:07</v>
          </cell>
          <cell r="G44" t="str">
            <v>2020-11-25 14:14</v>
          </cell>
          <cell r="H44">
            <v>4.8611111124046147E-3</v>
          </cell>
          <cell r="I44">
            <v>5</v>
          </cell>
          <cell r="J44" t="str">
            <v>2020-11-25</v>
          </cell>
          <cell r="K44" t="str">
            <v>icsm_haiti</v>
          </cell>
          <cell r="L44" t="str">
            <v>372032326687189</v>
          </cell>
          <cell r="M44" t="str">
            <v/>
          </cell>
          <cell r="N44" t="str">
            <v>2020-11-25</v>
          </cell>
          <cell r="O44" t="str">
            <v>FOKA DAI AYITI</v>
          </cell>
          <cell r="P44" t="str">
            <v/>
          </cell>
          <cell r="Q44" t="str">
            <v>foka_dai_ayiti</v>
          </cell>
          <cell r="R44" t="str">
            <v>FOKA DAI AYITI</v>
          </cell>
          <cell r="S44" t="str">
            <v>FOKA DAI AYITI</v>
          </cell>
          <cell r="T44" t="str">
            <v>Code enquêteur 1</v>
          </cell>
          <cell r="U44" t="str">
            <v/>
          </cell>
          <cell r="V44" t="str">
            <v>Nippes</v>
          </cell>
          <cell r="W44" t="str">
            <v>Miragoâne</v>
          </cell>
          <cell r="X44" t="str">
            <v>HT1011</v>
          </cell>
          <cell r="Y44" t="str">
            <v>Miragoâne</v>
          </cell>
          <cell r="Z44" t="str">
            <v>Miragoane</v>
          </cell>
          <cell r="AA44" t="str">
            <v>Marché de Miragoane</v>
          </cell>
          <cell r="AB44" t="str">
            <v/>
          </cell>
          <cell r="AC44" t="str">
            <v>mirebalais</v>
          </cell>
          <cell r="AD44" t="str">
            <v>Marché de Miragoane</v>
          </cell>
          <cell r="AE44" t="str">
            <v>Marché de Miragoane</v>
          </cell>
          <cell r="AF44" t="str">
            <v>Oui</v>
          </cell>
          <cell r="AG44" t="str">
            <v/>
          </cell>
          <cell r="AH44" t="str">
            <v>Oui</v>
          </cell>
          <cell r="AI44" t="str">
            <v/>
          </cell>
          <cell r="AJ44" t="str">
            <v>Shella Monice</v>
          </cell>
          <cell r="AK44" t="str">
            <v>34492230</v>
          </cell>
          <cell r="AL44" t="str">
            <v>Produits d'hygiène, eau ou assainissement</v>
          </cell>
          <cell r="AM44" t="str">
            <v>0</v>
          </cell>
          <cell r="AN44" t="str">
            <v>1</v>
          </cell>
          <cell r="AO44" t="str">
            <v>0</v>
          </cell>
          <cell r="AP44" t="str">
            <v>0</v>
          </cell>
          <cell r="AQ44" t="str">
            <v>0</v>
          </cell>
          <cell r="AR44" t="str">
            <v>wash</v>
          </cell>
          <cell r="AS44" t="str">
            <v>Produits d'hygiène, eau ou assainissement</v>
          </cell>
          <cell r="AT44" t="str">
            <v>En espèces (Gourde)</v>
          </cell>
          <cell r="AU44" t="str">
            <v>1</v>
          </cell>
          <cell r="AV44" t="str">
            <v>0</v>
          </cell>
          <cell r="AW44" t="str">
            <v>0</v>
          </cell>
          <cell r="AX44" t="str">
            <v>0</v>
          </cell>
          <cell r="AY44" t="str">
            <v>0</v>
          </cell>
          <cell r="AZ44" t="str">
            <v>0</v>
          </cell>
          <cell r="BA44" t="str">
            <v>0</v>
          </cell>
          <cell r="BB44" t="str">
            <v/>
          </cell>
          <cell r="BC44" t="str">
            <v>Oui, il y a moins de commerçants par rapport au mois passé</v>
          </cell>
          <cell r="BD44" t="str">
            <v>Moins de 30</v>
          </cell>
          <cell r="BE44" t="str">
            <v/>
          </cell>
          <cell r="BF44" t="str">
            <v/>
          </cell>
          <cell r="BG44" t="str">
            <v/>
          </cell>
          <cell r="BH44" t="str">
            <v/>
          </cell>
          <cell r="BI44" t="str">
            <v/>
          </cell>
          <cell r="BJ44" t="str">
            <v/>
          </cell>
          <cell r="BK44" t="str">
            <v/>
          </cell>
          <cell r="BL44" t="str">
            <v/>
          </cell>
          <cell r="BM44" t="str">
            <v/>
          </cell>
          <cell r="BN44" t="str">
            <v/>
          </cell>
          <cell r="BO44"/>
          <cell r="BP44" t="str">
            <v/>
          </cell>
          <cell r="BQ44" t="str">
            <v/>
          </cell>
          <cell r="BR44" t="str">
            <v/>
          </cell>
          <cell r="BS44" t="str">
            <v/>
          </cell>
          <cell r="BT44" t="str">
            <v/>
          </cell>
          <cell r="BU44" t="str">
            <v/>
          </cell>
          <cell r="BV44"/>
          <cell r="BW44" t="str">
            <v/>
          </cell>
          <cell r="BX44" t="str">
            <v/>
          </cell>
          <cell r="BY44"/>
          <cell r="BZ44" t="str">
            <v/>
          </cell>
          <cell r="CA44" t="str">
            <v/>
          </cell>
          <cell r="CB44" t="str">
            <v/>
          </cell>
          <cell r="CC44"/>
          <cell r="CD44" t="str">
            <v/>
          </cell>
          <cell r="CE44" t="str">
            <v/>
          </cell>
          <cell r="CF44" t="str">
            <v/>
          </cell>
          <cell r="CG44" t="str">
            <v/>
          </cell>
          <cell r="CH44" t="str">
            <v/>
          </cell>
          <cell r="CI44" t="str">
            <v/>
          </cell>
          <cell r="CJ44" t="str">
            <v/>
          </cell>
          <cell r="CK44" t="str">
            <v/>
          </cell>
          <cell r="CL44" t="str">
            <v/>
          </cell>
          <cell r="CM44" t="str">
            <v/>
          </cell>
          <cell r="CN44" t="str">
            <v/>
          </cell>
          <cell r="CO44" t="str">
            <v/>
          </cell>
          <cell r="CP44" t="str">
            <v/>
          </cell>
          <cell r="CQ44"/>
          <cell r="CR44" t="str">
            <v/>
          </cell>
          <cell r="CS44" t="str">
            <v/>
          </cell>
          <cell r="CT44"/>
          <cell r="CU44" t="str">
            <v/>
          </cell>
          <cell r="CV44" t="str">
            <v/>
          </cell>
          <cell r="CW44" t="str">
            <v/>
          </cell>
          <cell r="CX44" t="str">
            <v/>
          </cell>
          <cell r="CY44" t="str">
            <v/>
          </cell>
          <cell r="CZ44" t="str">
            <v/>
          </cell>
          <cell r="DA44" t="str">
            <v/>
          </cell>
          <cell r="DB44" t="str">
            <v/>
          </cell>
          <cell r="DC44" t="str">
            <v/>
          </cell>
          <cell r="DD44" t="str">
            <v/>
          </cell>
          <cell r="DE44" t="str">
            <v/>
          </cell>
          <cell r="DF44" t="str">
            <v/>
          </cell>
          <cell r="DG44" t="str">
            <v/>
          </cell>
          <cell r="DH44" t="str">
            <v/>
          </cell>
          <cell r="DI44" t="str">
            <v/>
          </cell>
          <cell r="DJ44" t="str">
            <v/>
          </cell>
          <cell r="DK44"/>
          <cell r="DL44" t="str">
            <v/>
          </cell>
          <cell r="DM44" t="str">
            <v/>
          </cell>
          <cell r="DN44"/>
          <cell r="DO44" t="str">
            <v/>
          </cell>
          <cell r="DP44" t="str">
            <v/>
          </cell>
          <cell r="DQ44" t="str">
            <v/>
          </cell>
          <cell r="DR44" t="str">
            <v/>
          </cell>
          <cell r="DS44" t="str">
            <v/>
          </cell>
          <cell r="DT44" t="str">
            <v/>
          </cell>
          <cell r="DU44" t="str">
            <v/>
          </cell>
          <cell r="DV44" t="str">
            <v/>
          </cell>
          <cell r="DW44" t="str">
            <v/>
          </cell>
          <cell r="DX44" t="str">
            <v/>
          </cell>
          <cell r="DY44" t="str">
            <v/>
          </cell>
          <cell r="DZ44" t="str">
            <v/>
          </cell>
          <cell r="EA44" t="str">
            <v/>
          </cell>
          <cell r="EB44" t="str">
            <v/>
          </cell>
          <cell r="EC44" t="str">
            <v/>
          </cell>
          <cell r="ED44" t="str">
            <v/>
          </cell>
          <cell r="EE44"/>
          <cell r="EF44" t="str">
            <v/>
          </cell>
          <cell r="EG44" t="str">
            <v/>
          </cell>
          <cell r="EH44"/>
          <cell r="EI44" t="str">
            <v/>
          </cell>
          <cell r="EJ44" t="str">
            <v/>
          </cell>
          <cell r="EK44" t="str">
            <v/>
          </cell>
          <cell r="EL44" t="str">
            <v/>
          </cell>
          <cell r="EM44" t="str">
            <v/>
          </cell>
          <cell r="EN44" t="str">
            <v/>
          </cell>
          <cell r="EO44" t="str">
            <v/>
          </cell>
          <cell r="EP44" t="str">
            <v/>
          </cell>
          <cell r="EQ44" t="str">
            <v/>
          </cell>
          <cell r="ER44" t="str">
            <v/>
          </cell>
          <cell r="ES44" t="str">
            <v/>
          </cell>
          <cell r="ET44" t="str">
            <v/>
          </cell>
          <cell r="EU44" t="str">
            <v/>
          </cell>
          <cell r="EV44" t="str">
            <v/>
          </cell>
          <cell r="EW44" t="str">
            <v/>
          </cell>
          <cell r="EX44" t="str">
            <v/>
          </cell>
          <cell r="EY44"/>
          <cell r="EZ44" t="str">
            <v/>
          </cell>
          <cell r="FA44" t="str">
            <v/>
          </cell>
          <cell r="FB44"/>
          <cell r="FC44" t="str">
            <v/>
          </cell>
          <cell r="FD44" t="str">
            <v/>
          </cell>
          <cell r="FE44" t="str">
            <v/>
          </cell>
          <cell r="FF44"/>
          <cell r="FG44" t="str">
            <v/>
          </cell>
          <cell r="FH44" t="str">
            <v/>
          </cell>
          <cell r="FI44" t="str">
            <v/>
          </cell>
          <cell r="FJ44" t="str">
            <v/>
          </cell>
          <cell r="FK44" t="str">
            <v/>
          </cell>
          <cell r="FL44" t="str">
            <v/>
          </cell>
          <cell r="FM44" t="str">
            <v/>
          </cell>
          <cell r="FN44" t="str">
            <v/>
          </cell>
          <cell r="FO44" t="str">
            <v/>
          </cell>
          <cell r="FP44" t="str">
            <v/>
          </cell>
          <cell r="FQ44" t="str">
            <v/>
          </cell>
          <cell r="FR44" t="str">
            <v/>
          </cell>
          <cell r="FS44" t="str">
            <v/>
          </cell>
          <cell r="FT44"/>
          <cell r="FU44" t="str">
            <v/>
          </cell>
          <cell r="FV44" t="str">
            <v/>
          </cell>
          <cell r="FW44"/>
          <cell r="FX44" t="str">
            <v/>
          </cell>
          <cell r="FY44" t="str">
            <v/>
          </cell>
          <cell r="FZ44" t="str">
            <v/>
          </cell>
          <cell r="GA44"/>
          <cell r="GB44" t="str">
            <v/>
          </cell>
          <cell r="GC44" t="str">
            <v/>
          </cell>
          <cell r="GD44" t="str">
            <v/>
          </cell>
          <cell r="GE44" t="str">
            <v/>
          </cell>
          <cell r="GF44" t="str">
            <v/>
          </cell>
          <cell r="GG44" t="str">
            <v/>
          </cell>
          <cell r="GH44" t="str">
            <v/>
          </cell>
          <cell r="GI44" t="str">
            <v/>
          </cell>
          <cell r="GJ44" t="str">
            <v/>
          </cell>
          <cell r="GK44" t="str">
            <v/>
          </cell>
          <cell r="GL44" t="str">
            <v/>
          </cell>
          <cell r="GM44" t="str">
            <v/>
          </cell>
          <cell r="GN44" t="str">
            <v/>
          </cell>
          <cell r="GO44" t="str">
            <v/>
          </cell>
          <cell r="GP44" t="str">
            <v/>
          </cell>
          <cell r="GQ44"/>
          <cell r="GR44" t="str">
            <v/>
          </cell>
          <cell r="GS44" t="str">
            <v/>
          </cell>
          <cell r="GT44" t="str">
            <v/>
          </cell>
          <cell r="GU44" t="str">
            <v/>
          </cell>
          <cell r="GV44" t="str">
            <v/>
          </cell>
          <cell r="GW44" t="str">
            <v/>
          </cell>
          <cell r="GX44" t="str">
            <v/>
          </cell>
          <cell r="GY44" t="str">
            <v/>
          </cell>
          <cell r="GZ44" t="str">
            <v/>
          </cell>
          <cell r="HA44" t="str">
            <v/>
          </cell>
          <cell r="HB44" t="str">
            <v/>
          </cell>
          <cell r="HC44" t="str">
            <v/>
          </cell>
          <cell r="HD44" t="str">
            <v/>
          </cell>
          <cell r="HE44" t="str">
            <v/>
          </cell>
          <cell r="HF44" t="str">
            <v/>
          </cell>
          <cell r="HG44" t="str">
            <v/>
          </cell>
          <cell r="HH44" t="str">
            <v/>
          </cell>
          <cell r="HI44" t="str">
            <v/>
          </cell>
          <cell r="HJ44" t="str">
            <v/>
          </cell>
          <cell r="HK44" t="str">
            <v/>
          </cell>
          <cell r="HL44" t="str">
            <v/>
          </cell>
          <cell r="HM44" t="str">
            <v/>
          </cell>
          <cell r="HN44" t="str">
            <v/>
          </cell>
          <cell r="HO44" t="str">
            <v/>
          </cell>
          <cell r="HP44" t="str">
            <v/>
          </cell>
          <cell r="HQ44" t="str">
            <v/>
          </cell>
          <cell r="HR44" t="str">
            <v/>
          </cell>
          <cell r="HS44" t="str">
            <v/>
          </cell>
          <cell r="HT44" t="str">
            <v/>
          </cell>
          <cell r="HU44" t="str">
            <v/>
          </cell>
          <cell r="HV44" t="str">
            <v/>
          </cell>
          <cell r="HW44" t="str">
            <v/>
          </cell>
          <cell r="HX44" t="str">
            <v/>
          </cell>
          <cell r="HY44" t="str">
            <v/>
          </cell>
          <cell r="HZ44" t="str">
            <v/>
          </cell>
          <cell r="IA44" t="str">
            <v/>
          </cell>
          <cell r="IB44" t="str">
            <v/>
          </cell>
          <cell r="IC44" t="str">
            <v>Brosse à dent Dentifrice Papier toilette Serviettes hygiéniques Savon pour se laver</v>
          </cell>
          <cell r="ID44">
            <v>0</v>
          </cell>
          <cell r="IE44">
            <v>1</v>
          </cell>
          <cell r="IF44">
            <v>1</v>
          </cell>
          <cell r="IG44">
            <v>1</v>
          </cell>
          <cell r="IH44">
            <v>1</v>
          </cell>
          <cell r="II44">
            <v>0</v>
          </cell>
          <cell r="IJ44">
            <v>0</v>
          </cell>
          <cell r="IK44">
            <v>1</v>
          </cell>
          <cell r="IL44">
            <v>0</v>
          </cell>
          <cell r="IM44" t="str">
            <v/>
          </cell>
          <cell r="IN44" t="str">
            <v/>
          </cell>
          <cell r="IO44" t="str">
            <v/>
          </cell>
          <cell r="IP44" t="str">
            <v/>
          </cell>
          <cell r="IQ44"/>
          <cell r="IR44" t="str">
            <v/>
          </cell>
          <cell r="IS44" t="str">
            <v>Oui</v>
          </cell>
          <cell r="IT44" t="str">
            <v>15.0</v>
          </cell>
          <cell r="IU44" t="str">
            <v/>
          </cell>
          <cell r="IV44" t="str">
            <v/>
          </cell>
          <cell r="IW44">
            <v>15</v>
          </cell>
          <cell r="IX44" t="str">
            <v>Oui</v>
          </cell>
          <cell r="IY44" t="str">
            <v>Oui</v>
          </cell>
          <cell r="IZ44" t="str">
            <v>75.0</v>
          </cell>
          <cell r="JA44" t="str">
            <v/>
          </cell>
          <cell r="JB44" t="str">
            <v/>
          </cell>
          <cell r="JC44">
            <v>75</v>
          </cell>
          <cell r="JD44" t="str">
            <v>Oui</v>
          </cell>
          <cell r="JE44" t="str">
            <v>Oui</v>
          </cell>
          <cell r="JF44" t="str">
            <v>35.0</v>
          </cell>
          <cell r="JG44" t="str">
            <v/>
          </cell>
          <cell r="JH44" t="str">
            <v/>
          </cell>
          <cell r="JI44">
            <v>35</v>
          </cell>
          <cell r="JJ44" t="str">
            <v>Oui</v>
          </cell>
          <cell r="JK44" t="str">
            <v>Oui</v>
          </cell>
          <cell r="JL44" t="str">
            <v>50.0</v>
          </cell>
          <cell r="JM44" t="str">
            <v/>
          </cell>
          <cell r="JN44" t="str">
            <v/>
          </cell>
          <cell r="JO44">
            <v>50</v>
          </cell>
          <cell r="JP44" t="str">
            <v>Oui</v>
          </cell>
          <cell r="JQ44" t="str">
            <v/>
          </cell>
          <cell r="JR44" t="str">
            <v/>
          </cell>
          <cell r="JS44" t="str">
            <v/>
          </cell>
          <cell r="JT44" t="str">
            <v/>
          </cell>
          <cell r="JU44" t="str">
            <v/>
          </cell>
          <cell r="JV44" t="str">
            <v/>
          </cell>
          <cell r="JW44" t="str">
            <v/>
          </cell>
          <cell r="JX44" t="str">
            <v/>
          </cell>
          <cell r="JZ44" t="str">
            <v/>
          </cell>
          <cell r="KA44" t="str">
            <v/>
          </cell>
          <cell r="KC44" t="str">
            <v/>
          </cell>
          <cell r="KD44" t="str">
            <v/>
          </cell>
          <cell r="KE44" t="str">
            <v/>
          </cell>
          <cell r="KF44" t="str">
            <v/>
          </cell>
          <cell r="KG44" t="str">
            <v/>
          </cell>
          <cell r="KH44" t="str">
            <v/>
          </cell>
          <cell r="KI44" t="str">
            <v/>
          </cell>
          <cell r="KJ44" t="str">
            <v/>
          </cell>
          <cell r="KK44" t="str">
            <v/>
          </cell>
          <cell r="KL44" t="str">
            <v/>
          </cell>
          <cell r="KM44" t="str">
            <v/>
          </cell>
          <cell r="KO44" t="str">
            <v/>
          </cell>
          <cell r="KP44" t="str">
            <v>Oui</v>
          </cell>
          <cell r="KQ44" t="str">
            <v>25.0</v>
          </cell>
          <cell r="KR44" t="str">
            <v/>
          </cell>
          <cell r="KS44" t="str">
            <v/>
          </cell>
          <cell r="KT44">
            <v>25</v>
          </cell>
          <cell r="KU44" t="str">
            <v>Oui</v>
          </cell>
          <cell r="KV44" t="str">
            <v>Oui</v>
          </cell>
          <cell r="KW44" t="str">
            <v>Article indisponible chez les fournisseurs</v>
          </cell>
          <cell r="KX44" t="str">
            <v>0</v>
          </cell>
          <cell r="KY44" t="str">
            <v>0</v>
          </cell>
          <cell r="KZ44" t="str">
            <v>0</v>
          </cell>
          <cell r="LA44" t="str">
            <v>0</v>
          </cell>
          <cell r="LB44" t="str">
            <v>0</v>
          </cell>
          <cell r="LC44" t="str">
            <v>0</v>
          </cell>
          <cell r="LD44" t="str">
            <v>0</v>
          </cell>
          <cell r="LE44" t="str">
            <v>0</v>
          </cell>
          <cell r="LF44" t="str">
            <v>0</v>
          </cell>
          <cell r="LG44" t="str">
            <v>0</v>
          </cell>
          <cell r="LH44" t="str">
            <v>0</v>
          </cell>
          <cell r="LI44" t="str">
            <v>1</v>
          </cell>
          <cell r="LJ44" t="str">
            <v>0</v>
          </cell>
          <cell r="LK44" t="str">
            <v>0</v>
          </cell>
          <cell r="LL44" t="str">
            <v>0</v>
          </cell>
          <cell r="LM44" t="str">
            <v>0</v>
          </cell>
          <cell r="LN44" t="str">
            <v/>
          </cell>
          <cell r="LO44" t="str">
            <v>Brosse à dent Dentifrice Papier toilette Serviettes hygiéniques Savon pour se laver</v>
          </cell>
          <cell r="LP44" t="str">
            <v>0</v>
          </cell>
          <cell r="LQ44" t="str">
            <v>1</v>
          </cell>
          <cell r="LR44" t="str">
            <v>1</v>
          </cell>
          <cell r="LS44" t="str">
            <v>1</v>
          </cell>
          <cell r="LT44" t="str">
            <v>1</v>
          </cell>
          <cell r="LU44" t="str">
            <v>0</v>
          </cell>
          <cell r="LV44" t="str">
            <v>0</v>
          </cell>
          <cell r="LW44" t="str">
            <v>1</v>
          </cell>
          <cell r="LX44" t="str">
            <v>0</v>
          </cell>
          <cell r="LY44" t="str">
            <v>Oui</v>
          </cell>
          <cell r="LZ44" t="str">
            <v>Ouest</v>
          </cell>
          <cell r="MA44" t="str">
            <v>Petit-Goâve</v>
          </cell>
          <cell r="MB44" t="str">
            <v>Non</v>
          </cell>
          <cell r="MC44" t="str">
            <v>Oui</v>
          </cell>
          <cell r="MD44" t="str">
            <v>18.44618187 -73.08885442 -10.0 3.216</v>
          </cell>
          <cell r="ME44" t="str">
            <v>18.44618187</v>
          </cell>
          <cell r="MF44" t="str">
            <v>-73.08885442</v>
          </cell>
          <cell r="MG44" t="str">
            <v>-10.0</v>
          </cell>
          <cell r="MH44" t="str">
            <v>3.216</v>
          </cell>
          <cell r="MI44" t="str">
            <v/>
          </cell>
          <cell r="MJ44" t="str">
            <v/>
          </cell>
          <cell r="MK44">
            <v>140400318</v>
          </cell>
          <cell r="ML44" t="str">
            <v>5c2ab90b-47da-44d8-9fa3-94842c027af7</v>
          </cell>
          <cell r="MM44" t="str">
            <v>2020-11-26T02:23:16</v>
          </cell>
          <cell r="MN44" t="str">
            <v/>
          </cell>
          <cell r="MO44">
            <v>107</v>
          </cell>
        </row>
        <row r="45">
          <cell r="A45" t="str">
            <v>3bfc1e83-e570-4864-8618-755e344d24a4</v>
          </cell>
          <cell r="B45" t="str">
            <v>Croix-Des-Bouquets, Ouest</v>
          </cell>
          <cell r="C45" t="str">
            <v>Mercy Corps MC01</v>
          </cell>
          <cell r="D45" t="str">
            <v>2020-11-28T10:56:27.378-05:00</v>
          </cell>
          <cell r="E45" t="str">
            <v>2020-11-28T13:51:09.154-05:00</v>
          </cell>
          <cell r="F45" t="str">
            <v>2020-11-28 10:56</v>
          </cell>
          <cell r="G45" t="str">
            <v>2020-11-28 13:51</v>
          </cell>
          <cell r="H45">
            <v>0.12152777777373558</v>
          </cell>
          <cell r="I45">
            <v>12</v>
          </cell>
          <cell r="J45" t="str">
            <v>2020-11-28</v>
          </cell>
          <cell r="K45" t="str">
            <v>icsm_haiti</v>
          </cell>
          <cell r="L45" t="str">
            <v/>
          </cell>
          <cell r="M45" t="str">
            <v>0</v>
          </cell>
          <cell r="N45" t="str">
            <v>2020-11-28</v>
          </cell>
          <cell r="O45" t="str">
            <v>Mercy Corps</v>
          </cell>
          <cell r="P45" t="str">
            <v/>
          </cell>
          <cell r="Q45" t="str">
            <v>mc</v>
          </cell>
          <cell r="R45" t="str">
            <v>Mercy Corps</v>
          </cell>
          <cell r="S45" t="str">
            <v>Mercy Corps</v>
          </cell>
          <cell r="T45" t="str">
            <v>MC01</v>
          </cell>
          <cell r="U45" t="str">
            <v/>
          </cell>
          <cell r="V45" t="str">
            <v>Ouest</v>
          </cell>
          <cell r="W45" t="str">
            <v>Croix-Des-Bouquets</v>
          </cell>
          <cell r="X45" t="str">
            <v>HT0131</v>
          </cell>
          <cell r="Y45" t="str">
            <v>Croix-Des-Bouquets</v>
          </cell>
          <cell r="Z45" t="str">
            <v>Dargout</v>
          </cell>
          <cell r="AA45" t="str">
            <v>Marché Dargout</v>
          </cell>
          <cell r="AB45" t="str">
            <v/>
          </cell>
          <cell r="AC45" t="str">
            <v>dargout</v>
          </cell>
          <cell r="AD45" t="str">
            <v>Marché Dargout</v>
          </cell>
          <cell r="AE45" t="str">
            <v>Marché Dargout</v>
          </cell>
          <cell r="AF45" t="str">
            <v>Oui</v>
          </cell>
          <cell r="AG45" t="str">
            <v/>
          </cell>
          <cell r="AH45" t="str">
            <v>Oui</v>
          </cell>
          <cell r="AI45" t="str">
            <v/>
          </cell>
          <cell r="AJ45" t="str">
            <v>Dieu est grand boutique</v>
          </cell>
          <cell r="AK45" t="str">
            <v>49356583</v>
          </cell>
          <cell r="AL45" t="str">
            <v>Nourriture Produits d'hygiène, eau ou assainissement</v>
          </cell>
          <cell r="AM45" t="str">
            <v>1</v>
          </cell>
          <cell r="AN45" t="str">
            <v>1</v>
          </cell>
          <cell r="AO45" t="str">
            <v>0</v>
          </cell>
          <cell r="AP45" t="str">
            <v>0</v>
          </cell>
          <cell r="AQ45" t="str">
            <v>0</v>
          </cell>
          <cell r="AR45" t="str">
            <v>nourriture</v>
          </cell>
          <cell r="AS45" t="str">
            <v>Nourriture</v>
          </cell>
          <cell r="AT45" t="str">
            <v>En espèces (Gourde)</v>
          </cell>
          <cell r="AU45" t="str">
            <v>1</v>
          </cell>
          <cell r="AV45" t="str">
            <v>0</v>
          </cell>
          <cell r="AW45" t="str">
            <v>0</v>
          </cell>
          <cell r="AX45" t="str">
            <v>0</v>
          </cell>
          <cell r="AY45" t="str">
            <v>0</v>
          </cell>
          <cell r="AZ45" t="str">
            <v>0</v>
          </cell>
          <cell r="BA45" t="str">
            <v>0</v>
          </cell>
          <cell r="BB45" t="str">
            <v/>
          </cell>
          <cell r="BC45" t="str">
            <v>Oui, il y a moins de commerçants par rapport au mois passé</v>
          </cell>
          <cell r="BD45" t="str">
            <v>Moins de 30</v>
          </cell>
          <cell r="BE45" t="str">
            <v>Riz Maïs Sucre Haricot noir Haricot rouge Huile végétale</v>
          </cell>
          <cell r="BF45">
            <v>0</v>
          </cell>
          <cell r="BG45">
            <v>1</v>
          </cell>
          <cell r="BH45">
            <v>1</v>
          </cell>
          <cell r="BI45">
            <v>1</v>
          </cell>
          <cell r="BJ45">
            <v>1</v>
          </cell>
          <cell r="BK45">
            <v>1</v>
          </cell>
          <cell r="BL45">
            <v>1</v>
          </cell>
          <cell r="BM45">
            <v>0</v>
          </cell>
          <cell r="BN45" t="str">
            <v/>
          </cell>
          <cell r="BO45" t="str">
            <v/>
          </cell>
          <cell r="BP45" t="str">
            <v/>
          </cell>
          <cell r="BQ45" t="str">
            <v/>
          </cell>
          <cell r="BR45" t="str">
            <v/>
          </cell>
          <cell r="BS45" t="str">
            <v/>
          </cell>
          <cell r="BT45" t="str">
            <v/>
          </cell>
          <cell r="BU45" t="str">
            <v/>
          </cell>
          <cell r="BV45"/>
          <cell r="BW45" t="str">
            <v/>
          </cell>
          <cell r="BX45" t="str">
            <v/>
          </cell>
          <cell r="BY45"/>
          <cell r="BZ45" t="str">
            <v/>
          </cell>
          <cell r="CA45" t="str">
            <v/>
          </cell>
          <cell r="CB45" t="str">
            <v/>
          </cell>
          <cell r="CC45"/>
          <cell r="CD45" t="str">
            <v/>
          </cell>
          <cell r="CE45" t="str">
            <v/>
          </cell>
          <cell r="CF45" t="str">
            <v/>
          </cell>
          <cell r="CG45" t="str">
            <v/>
          </cell>
          <cell r="CH45" t="str">
            <v/>
          </cell>
          <cell r="CI45" t="str">
            <v>Non</v>
          </cell>
          <cell r="CJ45" t="str">
            <v/>
          </cell>
          <cell r="CK45" t="str">
            <v/>
          </cell>
          <cell r="CL45" t="str">
            <v>Autre</v>
          </cell>
          <cell r="CM45" t="str">
            <v>Petite marmite</v>
          </cell>
          <cell r="CN45" t="str">
            <v>autre</v>
          </cell>
          <cell r="CO45" t="str">
            <v>Autre</v>
          </cell>
          <cell r="CP45"/>
          <cell r="CQ45"/>
          <cell r="CR45"/>
          <cell r="CS45"/>
          <cell r="CT45"/>
          <cell r="CU45" t="str">
            <v>Non</v>
          </cell>
          <cell r="CV45" t="str">
            <v>Oui</v>
          </cell>
          <cell r="CW45" t="str">
            <v>250.0</v>
          </cell>
          <cell r="CX45" t="str">
            <v>Non</v>
          </cell>
          <cell r="CY45" t="str">
            <v/>
          </cell>
          <cell r="CZ45" t="str">
            <v/>
          </cell>
          <cell r="DA45" t="str">
            <v/>
          </cell>
          <cell r="DB45" t="str">
            <v/>
          </cell>
          <cell r="DC45" t="str">
            <v>Non</v>
          </cell>
          <cell r="DD45" t="str">
            <v/>
          </cell>
          <cell r="DE45" t="str">
            <v/>
          </cell>
          <cell r="DF45" t="str">
            <v>Autre</v>
          </cell>
          <cell r="DG45" t="str">
            <v>Petite marmite</v>
          </cell>
          <cell r="DH45" t="str">
            <v>autre</v>
          </cell>
          <cell r="DI45" t="str">
            <v>Autre</v>
          </cell>
          <cell r="DJ45"/>
          <cell r="DK45"/>
          <cell r="DL45"/>
          <cell r="DM45"/>
          <cell r="DN45"/>
          <cell r="DO45" t="str">
            <v>Non</v>
          </cell>
          <cell r="DP45" t="str">
            <v>Oui</v>
          </cell>
          <cell r="DQ45" t="str">
            <v>250.0</v>
          </cell>
          <cell r="DR45" t="str">
            <v>Non</v>
          </cell>
          <cell r="DS45" t="str">
            <v/>
          </cell>
          <cell r="DT45" t="str">
            <v/>
          </cell>
          <cell r="DU45" t="str">
            <v/>
          </cell>
          <cell r="DV45" t="str">
            <v/>
          </cell>
          <cell r="DW45" t="str">
            <v>Non</v>
          </cell>
          <cell r="DX45" t="str">
            <v/>
          </cell>
          <cell r="DY45" t="str">
            <v/>
          </cell>
          <cell r="DZ45" t="str">
            <v>Autre</v>
          </cell>
          <cell r="EA45" t="str">
            <v>Petite marmite</v>
          </cell>
          <cell r="EB45" t="str">
            <v>autre</v>
          </cell>
          <cell r="EC45" t="str">
            <v>Autre</v>
          </cell>
          <cell r="ED45"/>
          <cell r="EE45"/>
          <cell r="EF45"/>
          <cell r="EG45"/>
          <cell r="EH45"/>
          <cell r="EI45" t="str">
            <v>Non</v>
          </cell>
          <cell r="EJ45" t="str">
            <v>Oui</v>
          </cell>
          <cell r="EK45" t="str">
            <v>250.0</v>
          </cell>
          <cell r="EL45" t="str">
            <v>Non</v>
          </cell>
          <cell r="EM45" t="str">
            <v/>
          </cell>
          <cell r="EN45" t="str">
            <v/>
          </cell>
          <cell r="EO45" t="str">
            <v/>
          </cell>
          <cell r="EP45" t="str">
            <v/>
          </cell>
          <cell r="EQ45" t="str">
            <v>Non</v>
          </cell>
          <cell r="ER45" t="str">
            <v/>
          </cell>
          <cell r="ES45" t="str">
            <v/>
          </cell>
          <cell r="ET45" t="str">
            <v>Autre</v>
          </cell>
          <cell r="EU45" t="str">
            <v>Petite marmite</v>
          </cell>
          <cell r="EV45" t="str">
            <v>autre</v>
          </cell>
          <cell r="EW45" t="str">
            <v>Autre</v>
          </cell>
          <cell r="EX45"/>
          <cell r="EY45"/>
          <cell r="EZ45"/>
          <cell r="FA45"/>
          <cell r="FB45"/>
          <cell r="FC45" t="str">
            <v>Non</v>
          </cell>
          <cell r="FD45" t="str">
            <v>Oui</v>
          </cell>
          <cell r="FE45" t="str">
            <v>500.0</v>
          </cell>
          <cell r="FF45"/>
          <cell r="FG45" t="str">
            <v>Non</v>
          </cell>
          <cell r="FH45" t="str">
            <v/>
          </cell>
          <cell r="FI45" t="str">
            <v/>
          </cell>
          <cell r="FJ45" t="str">
            <v/>
          </cell>
          <cell r="FK45" t="str">
            <v/>
          </cell>
          <cell r="FL45" t="str">
            <v>Non</v>
          </cell>
          <cell r="FM45" t="str">
            <v/>
          </cell>
          <cell r="FN45" t="str">
            <v/>
          </cell>
          <cell r="FO45" t="str">
            <v>Autre</v>
          </cell>
          <cell r="FP45" t="str">
            <v>Petite marmite</v>
          </cell>
          <cell r="FQ45" t="str">
            <v>autre</v>
          </cell>
          <cell r="FR45" t="str">
            <v>Autre</v>
          </cell>
          <cell r="FS45"/>
          <cell r="FT45"/>
          <cell r="FU45"/>
          <cell r="FV45"/>
          <cell r="FW45"/>
          <cell r="FX45" t="str">
            <v>Non</v>
          </cell>
          <cell r="FY45" t="str">
            <v>Oui</v>
          </cell>
          <cell r="FZ45" t="str">
            <v>650.0</v>
          </cell>
          <cell r="GA45"/>
          <cell r="GB45" t="str">
            <v>Non</v>
          </cell>
          <cell r="GC45" t="str">
            <v/>
          </cell>
          <cell r="GD45" t="str">
            <v/>
          </cell>
          <cell r="GE45" t="str">
            <v/>
          </cell>
          <cell r="GF45" t="str">
            <v/>
          </cell>
          <cell r="GG45" t="str">
            <v>Oui</v>
          </cell>
          <cell r="GH45" t="str">
            <v>500.0</v>
          </cell>
          <cell r="GI45" t="str">
            <v/>
          </cell>
          <cell r="GJ45" t="str">
            <v/>
          </cell>
          <cell r="GK45" t="str">
            <v/>
          </cell>
          <cell r="GL45" t="str">
            <v/>
          </cell>
          <cell r="GM45" t="str">
            <v/>
          </cell>
          <cell r="GN45" t="str">
            <v/>
          </cell>
          <cell r="GO45" t="str">
            <v/>
          </cell>
          <cell r="GP45" t="str">
            <v/>
          </cell>
          <cell r="GQ45">
            <v>500</v>
          </cell>
          <cell r="GR45" t="str">
            <v>Oui</v>
          </cell>
          <cell r="GS45" t="str">
            <v>Oui</v>
          </cell>
          <cell r="GT45" t="str">
            <v>Changement du taux de change de la Gourde</v>
          </cell>
          <cell r="GU45" t="str">
            <v>1</v>
          </cell>
          <cell r="GV45" t="str">
            <v>0</v>
          </cell>
          <cell r="GW45" t="str">
            <v>0</v>
          </cell>
          <cell r="GX45" t="str">
            <v>0</v>
          </cell>
          <cell r="GY45" t="str">
            <v>0</v>
          </cell>
          <cell r="GZ45" t="str">
            <v>0</v>
          </cell>
          <cell r="HA45" t="str">
            <v>0</v>
          </cell>
          <cell r="HB45" t="str">
            <v>0</v>
          </cell>
          <cell r="HC45" t="str">
            <v>0</v>
          </cell>
          <cell r="HD45" t="str">
            <v>0</v>
          </cell>
          <cell r="HE45" t="str">
            <v>0</v>
          </cell>
          <cell r="HF45" t="str">
            <v>0</v>
          </cell>
          <cell r="HG45" t="str">
            <v>0</v>
          </cell>
          <cell r="HH45" t="str">
            <v>0</v>
          </cell>
          <cell r="HI45" t="str">
            <v>0</v>
          </cell>
          <cell r="HJ45" t="str">
            <v>0</v>
          </cell>
          <cell r="HK45" t="str">
            <v>0</v>
          </cell>
          <cell r="HL45" t="str">
            <v/>
          </cell>
          <cell r="HM45" t="str">
            <v>Riz Maïs Sucre Haricot noir Haricot rouge Huile végétale</v>
          </cell>
          <cell r="HN45" t="str">
            <v>0</v>
          </cell>
          <cell r="HO45" t="str">
            <v>1</v>
          </cell>
          <cell r="HP45" t="str">
            <v>1</v>
          </cell>
          <cell r="HQ45" t="str">
            <v>1</v>
          </cell>
          <cell r="HR45" t="str">
            <v>1</v>
          </cell>
          <cell r="HS45" t="str">
            <v>1</v>
          </cell>
          <cell r="HT45" t="str">
            <v>1</v>
          </cell>
          <cell r="HU45" t="str">
            <v>0</v>
          </cell>
          <cell r="HV45" t="str">
            <v>Oui</v>
          </cell>
          <cell r="HW45" t="str">
            <v>Ouest</v>
          </cell>
          <cell r="HX45" t="str">
            <v>Croix-Des-Bouquets</v>
          </cell>
          <cell r="HY45" t="str">
            <v>Non</v>
          </cell>
          <cell r="HZ45" t="str">
            <v>Non</v>
          </cell>
          <cell r="IA45" t="str">
            <v>Oui</v>
          </cell>
          <cell r="IB45" t="str">
            <v/>
          </cell>
          <cell r="IC45" t="str">
            <v>Savon lessive Brosse à dent Dentifrice Papier toilette Serviettes hygiéniques Savon pour se laver</v>
          </cell>
          <cell r="ID45">
            <v>1</v>
          </cell>
          <cell r="IE45">
            <v>1</v>
          </cell>
          <cell r="IF45">
            <v>1</v>
          </cell>
          <cell r="IG45">
            <v>1</v>
          </cell>
          <cell r="IH45">
            <v>1</v>
          </cell>
          <cell r="II45">
            <v>0</v>
          </cell>
          <cell r="IJ45">
            <v>0</v>
          </cell>
          <cell r="IK45">
            <v>1</v>
          </cell>
          <cell r="IL45">
            <v>0</v>
          </cell>
          <cell r="IM45" t="str">
            <v>Oui</v>
          </cell>
          <cell r="IN45" t="str">
            <v>20.0</v>
          </cell>
          <cell r="IO45" t="str">
            <v/>
          </cell>
          <cell r="IP45" t="str">
            <v/>
          </cell>
          <cell r="IQ45">
            <v>20</v>
          </cell>
          <cell r="IR45" t="str">
            <v>Oui</v>
          </cell>
          <cell r="IS45" t="str">
            <v>Oui</v>
          </cell>
          <cell r="IT45" t="str">
            <v>25.0</v>
          </cell>
          <cell r="IU45" t="str">
            <v/>
          </cell>
          <cell r="IV45" t="str">
            <v/>
          </cell>
          <cell r="IW45">
            <v>25</v>
          </cell>
          <cell r="IX45" t="str">
            <v>Oui</v>
          </cell>
          <cell r="IY45" t="str">
            <v>Oui</v>
          </cell>
          <cell r="IZ45" t="str">
            <v>50.0</v>
          </cell>
          <cell r="JA45" t="str">
            <v/>
          </cell>
          <cell r="JB45" t="str">
            <v/>
          </cell>
          <cell r="JC45">
            <v>50</v>
          </cell>
          <cell r="JD45" t="str">
            <v>Oui</v>
          </cell>
          <cell r="JE45" t="str">
            <v>Oui</v>
          </cell>
          <cell r="JF45" t="str">
            <v>50.0</v>
          </cell>
          <cell r="JG45" t="str">
            <v/>
          </cell>
          <cell r="JH45" t="str">
            <v/>
          </cell>
          <cell r="JI45">
            <v>50</v>
          </cell>
          <cell r="JJ45" t="str">
            <v>Oui</v>
          </cell>
          <cell r="JK45" t="str">
            <v>Oui</v>
          </cell>
          <cell r="JL45" t="str">
            <v>50.0</v>
          </cell>
          <cell r="JM45" t="str">
            <v/>
          </cell>
          <cell r="JN45" t="str">
            <v/>
          </cell>
          <cell r="JO45">
            <v>50</v>
          </cell>
          <cell r="JP45" t="str">
            <v>Oui</v>
          </cell>
          <cell r="JQ45" t="str">
            <v/>
          </cell>
          <cell r="JR45" t="str">
            <v/>
          </cell>
          <cell r="JS45" t="str">
            <v/>
          </cell>
          <cell r="JT45" t="str">
            <v/>
          </cell>
          <cell r="JU45" t="str">
            <v/>
          </cell>
          <cell r="JV45" t="str">
            <v/>
          </cell>
          <cell r="JW45" t="str">
            <v/>
          </cell>
          <cell r="JX45" t="str">
            <v/>
          </cell>
          <cell r="JZ45" t="str">
            <v/>
          </cell>
          <cell r="KA45" t="str">
            <v/>
          </cell>
          <cell r="KC45" t="str">
            <v/>
          </cell>
          <cell r="KD45" t="str">
            <v/>
          </cell>
          <cell r="KE45" t="str">
            <v/>
          </cell>
          <cell r="KF45" t="str">
            <v/>
          </cell>
          <cell r="KG45" t="str">
            <v/>
          </cell>
          <cell r="KH45" t="str">
            <v/>
          </cell>
          <cell r="KI45" t="str">
            <v/>
          </cell>
          <cell r="KJ45" t="str">
            <v/>
          </cell>
          <cell r="KK45" t="str">
            <v/>
          </cell>
          <cell r="KL45" t="str">
            <v/>
          </cell>
          <cell r="KM45" t="str">
            <v/>
          </cell>
          <cell r="KO45" t="str">
            <v/>
          </cell>
          <cell r="KP45" t="str">
            <v>Oui</v>
          </cell>
          <cell r="KQ45" t="str">
            <v>25.0</v>
          </cell>
          <cell r="KR45" t="str">
            <v/>
          </cell>
          <cell r="KS45" t="str">
            <v/>
          </cell>
          <cell r="KT45">
            <v>25</v>
          </cell>
          <cell r="KU45" t="str">
            <v>Oui</v>
          </cell>
          <cell r="KV45" t="str">
            <v>Oui</v>
          </cell>
          <cell r="KW45" t="str">
            <v>Changement du taux de change de la Gourde</v>
          </cell>
          <cell r="KX45" t="str">
            <v>1</v>
          </cell>
          <cell r="KY45" t="str">
            <v>0</v>
          </cell>
          <cell r="KZ45" t="str">
            <v>0</v>
          </cell>
          <cell r="LA45" t="str">
            <v>0</v>
          </cell>
          <cell r="LB45" t="str">
            <v>0</v>
          </cell>
          <cell r="LC45" t="str">
            <v>0</v>
          </cell>
          <cell r="LD45" t="str">
            <v>0</v>
          </cell>
          <cell r="LE45" t="str">
            <v>0</v>
          </cell>
          <cell r="LF45" t="str">
            <v>0</v>
          </cell>
          <cell r="LG45" t="str">
            <v>0</v>
          </cell>
          <cell r="LH45" t="str">
            <v>0</v>
          </cell>
          <cell r="LI45" t="str">
            <v>0</v>
          </cell>
          <cell r="LJ45" t="str">
            <v>0</v>
          </cell>
          <cell r="LK45" t="str">
            <v>0</v>
          </cell>
          <cell r="LL45" t="str">
            <v>0</v>
          </cell>
          <cell r="LM45" t="str">
            <v>0</v>
          </cell>
          <cell r="LN45" t="str">
            <v/>
          </cell>
          <cell r="LO45" t="str">
            <v>Savon lessive Brosse à dent Dentifrice Papier toilette Serviettes hygiéniques Eau pour boire (traité) Savon pour se laver</v>
          </cell>
          <cell r="LP45" t="str">
            <v>1</v>
          </cell>
          <cell r="LQ45" t="str">
            <v>1</v>
          </cell>
          <cell r="LR45" t="str">
            <v>1</v>
          </cell>
          <cell r="LS45" t="str">
            <v>1</v>
          </cell>
          <cell r="LT45" t="str">
            <v>1</v>
          </cell>
          <cell r="LU45" t="str">
            <v>1</v>
          </cell>
          <cell r="LV45" t="str">
            <v>0</v>
          </cell>
          <cell r="LW45" t="str">
            <v>1</v>
          </cell>
          <cell r="LX45" t="str">
            <v>0</v>
          </cell>
          <cell r="LY45" t="str">
            <v>Oui</v>
          </cell>
          <cell r="LZ45" t="str">
            <v>Ouest</v>
          </cell>
          <cell r="MA45" t="str">
            <v>Croix-Des-Bouquets</v>
          </cell>
          <cell r="MB45" t="str">
            <v>Non</v>
          </cell>
          <cell r="MC45" t="str">
            <v>Je ne sais pas, je ne souhaite pas répondre</v>
          </cell>
          <cell r="MD45" t="str">
            <v/>
          </cell>
          <cell r="ME45" t="str">
            <v/>
          </cell>
          <cell r="MF45" t="str">
            <v/>
          </cell>
          <cell r="MG45" t="str">
            <v/>
          </cell>
          <cell r="MH45" t="str">
            <v/>
          </cell>
          <cell r="MI45" t="str">
            <v>NA</v>
          </cell>
          <cell r="MJ45" t="str">
            <v/>
          </cell>
          <cell r="MK45">
            <v>141528755</v>
          </cell>
          <cell r="ML45" t="str">
            <v>3bfc1e83-e570-4864-8618-755e344d24a4</v>
          </cell>
          <cell r="MM45" t="str">
            <v>2020-11-30T15:32:15</v>
          </cell>
          <cell r="MN45" t="str">
            <v/>
          </cell>
          <cell r="MO45">
            <v>147</v>
          </cell>
        </row>
        <row r="46">
          <cell r="A46" t="str">
            <v>16127c80-f56b-40a2-8c56-416668749bf6</v>
          </cell>
          <cell r="B46" t="str">
            <v>Baradères, Nippes</v>
          </cell>
          <cell r="C46" t="str">
            <v>CRS 746</v>
          </cell>
          <cell r="D46" t="str">
            <v>2020-11-21T09:06:58.322-05:00</v>
          </cell>
          <cell r="E46" t="str">
            <v>2020-11-21T17:12:44.951-05:00</v>
          </cell>
          <cell r="F46" t="str">
            <v>2020-11-21 09:06</v>
          </cell>
          <cell r="G46" t="str">
            <v>2020-11-21 17:12</v>
          </cell>
          <cell r="H46">
            <v>0.33750000000145519</v>
          </cell>
          <cell r="I46">
            <v>7</v>
          </cell>
          <cell r="J46" t="str">
            <v>2020-11-21</v>
          </cell>
          <cell r="K46" t="str">
            <v>icsm_haiti</v>
          </cell>
          <cell r="L46" t="str">
            <v/>
          </cell>
          <cell r="M46" t="str">
            <v>0</v>
          </cell>
          <cell r="N46" t="str">
            <v>2020-11-21</v>
          </cell>
          <cell r="O46" t="str">
            <v>CRS</v>
          </cell>
          <cell r="P46" t="str">
            <v/>
          </cell>
          <cell r="Q46" t="str">
            <v>crs</v>
          </cell>
          <cell r="R46" t="str">
            <v>CRS</v>
          </cell>
          <cell r="S46" t="str">
            <v>CRS</v>
          </cell>
          <cell r="T46" t="str">
            <v>746</v>
          </cell>
          <cell r="U46" t="str">
            <v/>
          </cell>
          <cell r="V46" t="str">
            <v>Nippes</v>
          </cell>
          <cell r="W46" t="str">
            <v>Baradères</v>
          </cell>
          <cell r="X46" t="str">
            <v>HT1031</v>
          </cell>
          <cell r="Y46" t="str">
            <v>Baradères</v>
          </cell>
          <cell r="Z46" t="str">
            <v>Baradères</v>
          </cell>
          <cell r="AA46" t="str">
            <v>Marché Du Centre-Ville Barradères</v>
          </cell>
          <cell r="AB46" t="str">
            <v/>
          </cell>
          <cell r="AC46" t="str">
            <v>baraderes1</v>
          </cell>
          <cell r="AD46" t="str">
            <v>Marché Du Centre-Ville Barradères</v>
          </cell>
          <cell r="AE46" t="str">
            <v>Marché Du Centre-Ville Barradères</v>
          </cell>
          <cell r="AF46" t="str">
            <v>Oui</v>
          </cell>
          <cell r="AG46" t="str">
            <v/>
          </cell>
          <cell r="AH46" t="str">
            <v>Oui</v>
          </cell>
          <cell r="AI46" t="str">
            <v/>
          </cell>
          <cell r="AJ46" t="str">
            <v>GUERLINE JEAN LOUIS</v>
          </cell>
          <cell r="AK46"/>
          <cell r="AL46" t="str">
            <v>Nourriture Produits d'hygiène, eau ou assainissement</v>
          </cell>
          <cell r="AM46" t="str">
            <v>1</v>
          </cell>
          <cell r="AN46" t="str">
            <v>1</v>
          </cell>
          <cell r="AO46" t="str">
            <v>0</v>
          </cell>
          <cell r="AP46" t="str">
            <v>0</v>
          </cell>
          <cell r="AQ46" t="str">
            <v>0</v>
          </cell>
          <cell r="AR46" t="str">
            <v>nourriture</v>
          </cell>
          <cell r="AS46" t="str">
            <v>Nourriture</v>
          </cell>
          <cell r="AT46" t="str">
            <v>En espèces (Gourde) À crédit</v>
          </cell>
          <cell r="AU46" t="str">
            <v>1</v>
          </cell>
          <cell r="AV46" t="str">
            <v>0</v>
          </cell>
          <cell r="AW46" t="str">
            <v>0</v>
          </cell>
          <cell r="AX46" t="str">
            <v>1</v>
          </cell>
          <cell r="AY46" t="str">
            <v>0</v>
          </cell>
          <cell r="AZ46" t="str">
            <v>0</v>
          </cell>
          <cell r="BA46" t="str">
            <v>0</v>
          </cell>
          <cell r="BB46" t="str">
            <v/>
          </cell>
          <cell r="BC46" t="str">
            <v>Non, il n'y a pas eu de variation</v>
          </cell>
          <cell r="BD46" t="str">
            <v>Moins de 30</v>
          </cell>
          <cell r="BE46" t="str">
            <v>Farine de blé (blanche) Riz Maïs Sucre</v>
          </cell>
          <cell r="BF46">
            <v>1</v>
          </cell>
          <cell r="BG46">
            <v>1</v>
          </cell>
          <cell r="BH46">
            <v>1</v>
          </cell>
          <cell r="BI46">
            <v>1</v>
          </cell>
          <cell r="BJ46">
            <v>0</v>
          </cell>
          <cell r="BK46">
            <v>0</v>
          </cell>
          <cell r="BL46">
            <v>0</v>
          </cell>
          <cell r="BM46">
            <v>0</v>
          </cell>
          <cell r="BN46" t="str">
            <v>Non</v>
          </cell>
          <cell r="BO46" t="str">
            <v/>
          </cell>
          <cell r="BP46" t="str">
            <v/>
          </cell>
          <cell r="BQ46" t="str">
            <v>Livres (lb)</v>
          </cell>
          <cell r="BR46" t="str">
            <v/>
          </cell>
          <cell r="BS46" t="str">
            <v>lb</v>
          </cell>
          <cell r="BT46" t="str">
            <v>Livres (lb)</v>
          </cell>
          <cell r="BU46" t="str">
            <v>Livres (lb)</v>
          </cell>
          <cell r="BV46"/>
          <cell r="BW46" t="str">
            <v>1.0</v>
          </cell>
          <cell r="BX46" t="str">
            <v>25.0</v>
          </cell>
          <cell r="BY46">
            <v>55.000000000000007</v>
          </cell>
          <cell r="BZ46" t="str">
            <v>Oui</v>
          </cell>
          <cell r="CA46" t="str">
            <v>Oui</v>
          </cell>
          <cell r="CB46" t="str">
            <v>125.0</v>
          </cell>
          <cell r="CC46">
            <v>125</v>
          </cell>
          <cell r="CD46" t="str">
            <v>Oui</v>
          </cell>
          <cell r="CE46" t="str">
            <v>Livres (lb)</v>
          </cell>
          <cell r="CF46" t="str">
            <v>lb</v>
          </cell>
          <cell r="CG46" t="str">
            <v>Livres (lb)</v>
          </cell>
          <cell r="CH46" t="str">
            <v>5.0</v>
          </cell>
          <cell r="CI46" t="str">
            <v>Non</v>
          </cell>
          <cell r="CJ46" t="str">
            <v/>
          </cell>
          <cell r="CK46" t="str">
            <v/>
          </cell>
          <cell r="CL46" t="str">
            <v>Livres (lb)</v>
          </cell>
          <cell r="CM46" t="str">
            <v/>
          </cell>
          <cell r="CN46" t="str">
            <v>lb</v>
          </cell>
          <cell r="CO46" t="str">
            <v>Livres (lb)</v>
          </cell>
          <cell r="CP46" t="str">
            <v>Livres (lb)</v>
          </cell>
          <cell r="CQ46">
            <v>0.45300000000000001</v>
          </cell>
          <cell r="CR46" t="str">
            <v>1.0</v>
          </cell>
          <cell r="CS46" t="str">
            <v>40.0</v>
          </cell>
          <cell r="CT46">
            <v>88.300220750551873</v>
          </cell>
          <cell r="CU46" t="str">
            <v>Oui</v>
          </cell>
          <cell r="CV46" t="str">
            <v>Oui</v>
          </cell>
          <cell r="CW46" t="str">
            <v>200.0</v>
          </cell>
          <cell r="CX46" t="str">
            <v>Oui</v>
          </cell>
          <cell r="CY46" t="str">
            <v>Livres (lb)</v>
          </cell>
          <cell r="CZ46" t="str">
            <v>lb</v>
          </cell>
          <cell r="DA46" t="str">
            <v>Livres (lb)</v>
          </cell>
          <cell r="DB46" t="str">
            <v>5.0</v>
          </cell>
          <cell r="DC46" t="str">
            <v>Non</v>
          </cell>
          <cell r="DD46" t="str">
            <v/>
          </cell>
          <cell r="DE46" t="str">
            <v/>
          </cell>
          <cell r="DF46" t="str">
            <v>Livres (lb)</v>
          </cell>
          <cell r="DG46" t="str">
            <v/>
          </cell>
          <cell r="DH46" t="str">
            <v>lb</v>
          </cell>
          <cell r="DI46" t="str">
            <v>Livres (lb)</v>
          </cell>
          <cell r="DJ46" t="str">
            <v>Livres (lb)</v>
          </cell>
          <cell r="DK46"/>
          <cell r="DL46" t="str">
            <v>1.0</v>
          </cell>
          <cell r="DM46" t="str">
            <v>40.0</v>
          </cell>
          <cell r="DN46">
            <v>88</v>
          </cell>
          <cell r="DO46" t="str">
            <v>Oui</v>
          </cell>
          <cell r="DP46" t="str">
            <v>Oui</v>
          </cell>
          <cell r="DQ46" t="str">
            <v>200.0</v>
          </cell>
          <cell r="DR46" t="str">
            <v>Oui</v>
          </cell>
          <cell r="DS46" t="str">
            <v>Livres (lb)</v>
          </cell>
          <cell r="DT46" t="str">
            <v>lb</v>
          </cell>
          <cell r="DU46" t="str">
            <v>Livres (lb)</v>
          </cell>
          <cell r="DV46" t="str">
            <v>5.0</v>
          </cell>
          <cell r="DW46" t="str">
            <v>Non</v>
          </cell>
          <cell r="DX46" t="str">
            <v/>
          </cell>
          <cell r="DY46" t="str">
            <v/>
          </cell>
          <cell r="DZ46" t="str">
            <v>Livres (lb)</v>
          </cell>
          <cell r="EA46" t="str">
            <v/>
          </cell>
          <cell r="EB46" t="str">
            <v>lb</v>
          </cell>
          <cell r="EC46" t="str">
            <v>Livres (lb)</v>
          </cell>
          <cell r="ED46" t="str">
            <v>Livres (lb)</v>
          </cell>
          <cell r="EE46"/>
          <cell r="EF46" t="str">
            <v>1.0</v>
          </cell>
          <cell r="EG46" t="str">
            <v>40.0</v>
          </cell>
          <cell r="EH46">
            <v>88</v>
          </cell>
          <cell r="EI46" t="str">
            <v>Oui</v>
          </cell>
          <cell r="EJ46" t="str">
            <v>Oui</v>
          </cell>
          <cell r="EK46" t="str">
            <v>200.0</v>
          </cell>
          <cell r="EL46" t="str">
            <v>Oui</v>
          </cell>
          <cell r="EM46" t="str">
            <v>Livres (lb)</v>
          </cell>
          <cell r="EN46" t="str">
            <v>lb</v>
          </cell>
          <cell r="EO46" t="str">
            <v>Livres (lb)</v>
          </cell>
          <cell r="EP46" t="str">
            <v>5.0</v>
          </cell>
          <cell r="EQ46" t="str">
            <v/>
          </cell>
          <cell r="ER46" t="str">
            <v/>
          </cell>
          <cell r="ES46" t="str">
            <v/>
          </cell>
          <cell r="ET46" t="str">
            <v/>
          </cell>
          <cell r="EU46" t="str">
            <v/>
          </cell>
          <cell r="EV46" t="str">
            <v/>
          </cell>
          <cell r="EW46" t="str">
            <v/>
          </cell>
          <cell r="EX46" t="str">
            <v/>
          </cell>
          <cell r="EY46"/>
          <cell r="EZ46" t="str">
            <v/>
          </cell>
          <cell r="FA46" t="str">
            <v/>
          </cell>
          <cell r="FB46"/>
          <cell r="FC46" t="str">
            <v/>
          </cell>
          <cell r="FD46" t="str">
            <v/>
          </cell>
          <cell r="FE46" t="str">
            <v/>
          </cell>
          <cell r="FF46"/>
          <cell r="FG46" t="str">
            <v/>
          </cell>
          <cell r="FH46" t="str">
            <v/>
          </cell>
          <cell r="FI46" t="str">
            <v/>
          </cell>
          <cell r="FJ46" t="str">
            <v/>
          </cell>
          <cell r="FK46" t="str">
            <v/>
          </cell>
          <cell r="FL46" t="str">
            <v/>
          </cell>
          <cell r="FM46" t="str">
            <v/>
          </cell>
          <cell r="FN46" t="str">
            <v/>
          </cell>
          <cell r="FO46" t="str">
            <v/>
          </cell>
          <cell r="FP46" t="str">
            <v/>
          </cell>
          <cell r="FQ46" t="str">
            <v/>
          </cell>
          <cell r="FR46" t="str">
            <v/>
          </cell>
          <cell r="FS46" t="str">
            <v/>
          </cell>
          <cell r="FT46"/>
          <cell r="FU46" t="str">
            <v/>
          </cell>
          <cell r="FV46" t="str">
            <v/>
          </cell>
          <cell r="FW46"/>
          <cell r="FX46" t="str">
            <v/>
          </cell>
          <cell r="FY46" t="str">
            <v/>
          </cell>
          <cell r="FZ46" t="str">
            <v/>
          </cell>
          <cell r="GA46"/>
          <cell r="GB46" t="str">
            <v/>
          </cell>
          <cell r="GC46" t="str">
            <v/>
          </cell>
          <cell r="GD46" t="str">
            <v/>
          </cell>
          <cell r="GE46" t="str">
            <v/>
          </cell>
          <cell r="GF46" t="str">
            <v/>
          </cell>
          <cell r="GG46" t="str">
            <v/>
          </cell>
          <cell r="GH46" t="str">
            <v/>
          </cell>
          <cell r="GI46" t="str">
            <v/>
          </cell>
          <cell r="GJ46" t="str">
            <v/>
          </cell>
          <cell r="GK46" t="str">
            <v/>
          </cell>
          <cell r="GL46" t="str">
            <v/>
          </cell>
          <cell r="GM46" t="str">
            <v/>
          </cell>
          <cell r="GN46" t="str">
            <v/>
          </cell>
          <cell r="GO46" t="str">
            <v/>
          </cell>
          <cell r="GP46" t="str">
            <v/>
          </cell>
          <cell r="GQ46"/>
          <cell r="GR46" t="str">
            <v/>
          </cell>
          <cell r="GS46" t="str">
            <v>Non</v>
          </cell>
          <cell r="GT46" t="str">
            <v/>
          </cell>
          <cell r="GU46" t="str">
            <v/>
          </cell>
          <cell r="GV46" t="str">
            <v/>
          </cell>
          <cell r="GW46" t="str">
            <v/>
          </cell>
          <cell r="GX46" t="str">
            <v/>
          </cell>
          <cell r="GY46" t="str">
            <v/>
          </cell>
          <cell r="GZ46" t="str">
            <v/>
          </cell>
          <cell r="HA46" t="str">
            <v/>
          </cell>
          <cell r="HB46" t="str">
            <v/>
          </cell>
          <cell r="HC46" t="str">
            <v/>
          </cell>
          <cell r="HD46" t="str">
            <v/>
          </cell>
          <cell r="HE46" t="str">
            <v/>
          </cell>
          <cell r="HF46" t="str">
            <v/>
          </cell>
          <cell r="HG46" t="str">
            <v/>
          </cell>
          <cell r="HH46" t="str">
            <v/>
          </cell>
          <cell r="HI46" t="str">
            <v/>
          </cell>
          <cell r="HJ46" t="str">
            <v/>
          </cell>
          <cell r="HK46" t="str">
            <v/>
          </cell>
          <cell r="HL46" t="str">
            <v/>
          </cell>
          <cell r="HM46" t="str">
            <v/>
          </cell>
          <cell r="HN46" t="str">
            <v/>
          </cell>
          <cell r="HO46" t="str">
            <v/>
          </cell>
          <cell r="HP46" t="str">
            <v/>
          </cell>
          <cell r="HQ46" t="str">
            <v/>
          </cell>
          <cell r="HR46" t="str">
            <v/>
          </cell>
          <cell r="HS46" t="str">
            <v/>
          </cell>
          <cell r="HT46" t="str">
            <v/>
          </cell>
          <cell r="HU46" t="str">
            <v/>
          </cell>
          <cell r="HV46" t="str">
            <v>Oui</v>
          </cell>
          <cell r="HW46" t="str">
            <v>Nippes</v>
          </cell>
          <cell r="HX46" t="str">
            <v>Baradères</v>
          </cell>
          <cell r="HY46" t="str">
            <v>Oui</v>
          </cell>
          <cell r="HZ46" t="str">
            <v>Oui</v>
          </cell>
          <cell r="IA46" t="str">
            <v>Oui</v>
          </cell>
          <cell r="IB46" t="str">
            <v>1605968218807.jpg</v>
          </cell>
          <cell r="IC46" t="str">
            <v>Brosse à dent Dentifrice Savon pour se laver</v>
          </cell>
          <cell r="ID46">
            <v>0</v>
          </cell>
          <cell r="IE46">
            <v>1</v>
          </cell>
          <cell r="IF46">
            <v>1</v>
          </cell>
          <cell r="IG46">
            <v>0</v>
          </cell>
          <cell r="IH46">
            <v>0</v>
          </cell>
          <cell r="II46">
            <v>0</v>
          </cell>
          <cell r="IJ46">
            <v>0</v>
          </cell>
          <cell r="IK46">
            <v>1</v>
          </cell>
          <cell r="IL46">
            <v>0</v>
          </cell>
          <cell r="IM46" t="str">
            <v/>
          </cell>
          <cell r="IN46" t="str">
            <v/>
          </cell>
          <cell r="IO46" t="str">
            <v/>
          </cell>
          <cell r="IP46" t="str">
            <v/>
          </cell>
          <cell r="IQ46"/>
          <cell r="IR46" t="str">
            <v/>
          </cell>
          <cell r="IS46" t="str">
            <v>Oui</v>
          </cell>
          <cell r="IT46" t="str">
            <v>25.0</v>
          </cell>
          <cell r="IU46" t="str">
            <v/>
          </cell>
          <cell r="IV46" t="str">
            <v/>
          </cell>
          <cell r="IW46">
            <v>25</v>
          </cell>
          <cell r="IX46" t="str">
            <v>Oui</v>
          </cell>
          <cell r="IY46" t="str">
            <v>Non</v>
          </cell>
          <cell r="IZ46" t="str">
            <v/>
          </cell>
          <cell r="JA46" t="str">
            <v>150</v>
          </cell>
          <cell r="JB46" t="str">
            <v>75.0</v>
          </cell>
          <cell r="JC46">
            <v>42.5</v>
          </cell>
          <cell r="JD46" t="str">
            <v>Oui</v>
          </cell>
          <cell r="JE46" t="str">
            <v/>
          </cell>
          <cell r="JF46" t="str">
            <v/>
          </cell>
          <cell r="JG46" t="str">
            <v/>
          </cell>
          <cell r="JH46" t="str">
            <v/>
          </cell>
          <cell r="JJ46" t="str">
            <v/>
          </cell>
          <cell r="JK46" t="str">
            <v/>
          </cell>
          <cell r="JL46" t="str">
            <v/>
          </cell>
          <cell r="JM46" t="str">
            <v/>
          </cell>
          <cell r="JN46" t="str">
            <v/>
          </cell>
          <cell r="JP46" t="str">
            <v/>
          </cell>
          <cell r="JQ46" t="str">
            <v/>
          </cell>
          <cell r="JR46" t="str">
            <v/>
          </cell>
          <cell r="JS46" t="str">
            <v/>
          </cell>
          <cell r="JT46" t="str">
            <v/>
          </cell>
          <cell r="JU46" t="str">
            <v/>
          </cell>
          <cell r="JV46" t="str">
            <v/>
          </cell>
          <cell r="JW46" t="str">
            <v/>
          </cell>
          <cell r="JX46" t="str">
            <v/>
          </cell>
          <cell r="JZ46" t="str">
            <v/>
          </cell>
          <cell r="KA46" t="str">
            <v/>
          </cell>
          <cell r="KC46" t="str">
            <v/>
          </cell>
          <cell r="KD46" t="str">
            <v/>
          </cell>
          <cell r="KE46" t="str">
            <v/>
          </cell>
          <cell r="KF46" t="str">
            <v/>
          </cell>
          <cell r="KG46" t="str">
            <v/>
          </cell>
          <cell r="KH46" t="str">
            <v/>
          </cell>
          <cell r="KI46" t="str">
            <v/>
          </cell>
          <cell r="KJ46" t="str">
            <v/>
          </cell>
          <cell r="KK46" t="str">
            <v/>
          </cell>
          <cell r="KL46" t="str">
            <v/>
          </cell>
          <cell r="KM46" t="str">
            <v/>
          </cell>
          <cell r="KO46" t="str">
            <v/>
          </cell>
          <cell r="KP46" t="str">
            <v>Oui</v>
          </cell>
          <cell r="KQ46" t="str">
            <v>25.0</v>
          </cell>
          <cell r="KR46" t="str">
            <v/>
          </cell>
          <cell r="KS46" t="str">
            <v/>
          </cell>
          <cell r="KT46">
            <v>25</v>
          </cell>
          <cell r="KU46" t="str">
            <v>Oui</v>
          </cell>
          <cell r="KV46" t="str">
            <v>Non</v>
          </cell>
          <cell r="KW46" t="str">
            <v/>
          </cell>
          <cell r="KX46" t="str">
            <v/>
          </cell>
          <cell r="KY46" t="str">
            <v/>
          </cell>
          <cell r="KZ46" t="str">
            <v/>
          </cell>
          <cell r="LA46" t="str">
            <v/>
          </cell>
          <cell r="LB46" t="str">
            <v/>
          </cell>
          <cell r="LC46" t="str">
            <v/>
          </cell>
          <cell r="LD46" t="str">
            <v/>
          </cell>
          <cell r="LE46" t="str">
            <v/>
          </cell>
          <cell r="LF46" t="str">
            <v/>
          </cell>
          <cell r="LG46" t="str">
            <v/>
          </cell>
          <cell r="LH46" t="str">
            <v/>
          </cell>
          <cell r="LI46" t="str">
            <v/>
          </cell>
          <cell r="LJ46" t="str">
            <v/>
          </cell>
          <cell r="LK46" t="str">
            <v/>
          </cell>
          <cell r="LL46" t="str">
            <v/>
          </cell>
          <cell r="LM46" t="str">
            <v/>
          </cell>
          <cell r="LN46" t="str">
            <v/>
          </cell>
          <cell r="LO46" t="str">
            <v/>
          </cell>
          <cell r="LP46" t="str">
            <v/>
          </cell>
          <cell r="LQ46" t="str">
            <v/>
          </cell>
          <cell r="LR46" t="str">
            <v/>
          </cell>
          <cell r="LS46" t="str">
            <v/>
          </cell>
          <cell r="LT46" t="str">
            <v/>
          </cell>
          <cell r="LU46" t="str">
            <v/>
          </cell>
          <cell r="LV46" t="str">
            <v/>
          </cell>
          <cell r="LW46" t="str">
            <v/>
          </cell>
          <cell r="LX46" t="str">
            <v/>
          </cell>
          <cell r="LY46" t="str">
            <v>Oui</v>
          </cell>
          <cell r="LZ46" t="str">
            <v>Nippes</v>
          </cell>
          <cell r="MA46" t="str">
            <v>Baradères</v>
          </cell>
          <cell r="MB46" t="str">
            <v>Oui</v>
          </cell>
          <cell r="MC46" t="str">
            <v>Oui</v>
          </cell>
          <cell r="MD46" t="str">
            <v>18.48419487 -73.63811755 -25.5794677734375 4.288</v>
          </cell>
          <cell r="ME46" t="str">
            <v>18.48419487</v>
          </cell>
          <cell r="MF46" t="str">
            <v>-73.63811755</v>
          </cell>
          <cell r="MG46" t="str">
            <v>-25.5794677734375</v>
          </cell>
          <cell r="MH46" t="str">
            <v>4.288</v>
          </cell>
          <cell r="MI46" t="str">
            <v>TEST</v>
          </cell>
          <cell r="MJ46" t="str">
            <v/>
          </cell>
          <cell r="MK46">
            <v>139438413</v>
          </cell>
          <cell r="ML46" t="str">
            <v>16127c80-f56b-40a2-8c56-416668749bf6</v>
          </cell>
          <cell r="MM46" t="str">
            <v>2020-11-22T15:51:13</v>
          </cell>
          <cell r="MN46" t="str">
            <v/>
          </cell>
          <cell r="MO46">
            <v>18</v>
          </cell>
        </row>
        <row r="47">
          <cell r="A47" t="str">
            <v>79258fba-d3e2-4eaf-b161-25f9eef2974a</v>
          </cell>
          <cell r="B47" t="str">
            <v>Cité Soleil, Ouest</v>
          </cell>
          <cell r="C47" t="str">
            <v>Concern CWW-01</v>
          </cell>
          <cell r="D47" t="str">
            <v>2020-11-24T11:42:50.507-05:00</v>
          </cell>
          <cell r="E47" t="str">
            <v>2020-11-24T12:01:20.992-05:00</v>
          </cell>
          <cell r="F47" t="str">
            <v>2020-11-24 11:42</v>
          </cell>
          <cell r="G47" t="str">
            <v>2020-11-24 12:01</v>
          </cell>
          <cell r="H47">
            <v>1.3194444443797693E-2</v>
          </cell>
          <cell r="I47">
            <v>3</v>
          </cell>
          <cell r="J47" t="str">
            <v>2020-11-24</v>
          </cell>
          <cell r="K47" t="str">
            <v>icsm_haiti</v>
          </cell>
          <cell r="L47" t="str">
            <v/>
          </cell>
          <cell r="M47" t="str">
            <v/>
          </cell>
          <cell r="N47" t="str">
            <v>2020-11-24</v>
          </cell>
          <cell r="O47" t="str">
            <v>Concern</v>
          </cell>
          <cell r="P47" t="str">
            <v/>
          </cell>
          <cell r="Q47" t="str">
            <v>concern</v>
          </cell>
          <cell r="R47" t="str">
            <v>Concern</v>
          </cell>
          <cell r="S47" t="str">
            <v>Concern</v>
          </cell>
          <cell r="T47" t="str">
            <v>CWW-01</v>
          </cell>
          <cell r="U47" t="str">
            <v/>
          </cell>
          <cell r="V47" t="str">
            <v>Ouest</v>
          </cell>
          <cell r="W47" t="str">
            <v>Cité Soleil</v>
          </cell>
          <cell r="X47" t="str">
            <v>HT0117</v>
          </cell>
          <cell r="Y47" t="str">
            <v>Cité Soleil</v>
          </cell>
          <cell r="Z47" t="str">
            <v>Terre-noire</v>
          </cell>
          <cell r="AA47" t="str">
            <v>Marché de Terre Noire</v>
          </cell>
          <cell r="AB47" t="str">
            <v/>
          </cell>
          <cell r="AC47" t="str">
            <v>terre_noir</v>
          </cell>
          <cell r="AD47" t="str">
            <v>Marché de Terre Noire</v>
          </cell>
          <cell r="AE47" t="str">
            <v>Marché de Terre Noire</v>
          </cell>
          <cell r="AF47" t="str">
            <v>Oui</v>
          </cell>
          <cell r="AG47" t="str">
            <v/>
          </cell>
          <cell r="AH47" t="str">
            <v>Oui</v>
          </cell>
          <cell r="AI47" t="str">
            <v/>
          </cell>
          <cell r="AJ47" t="str">
            <v>Madame Jean Derlin</v>
          </cell>
          <cell r="AK47" t="str">
            <v>36898158</v>
          </cell>
          <cell r="AL47" t="str">
            <v>Produits d'hygiène, eau ou assainissement</v>
          </cell>
          <cell r="AM47" t="str">
            <v>0</v>
          </cell>
          <cell r="AN47" t="str">
            <v>1</v>
          </cell>
          <cell r="AO47" t="str">
            <v>0</v>
          </cell>
          <cell r="AP47" t="str">
            <v>0</v>
          </cell>
          <cell r="AQ47" t="str">
            <v>0</v>
          </cell>
          <cell r="AR47" t="str">
            <v>wash</v>
          </cell>
          <cell r="AS47" t="str">
            <v>Produits d'hygiène, eau ou assainissement</v>
          </cell>
          <cell r="AT47" t="str">
            <v>En espèces (Gourde)</v>
          </cell>
          <cell r="AU47" t="str">
            <v>1</v>
          </cell>
          <cell r="AV47" t="str">
            <v>0</v>
          </cell>
          <cell r="AW47" t="str">
            <v>0</v>
          </cell>
          <cell r="AX47" t="str">
            <v>0</v>
          </cell>
          <cell r="AY47" t="str">
            <v>0</v>
          </cell>
          <cell r="AZ47" t="str">
            <v>0</v>
          </cell>
          <cell r="BA47" t="str">
            <v>0</v>
          </cell>
          <cell r="BB47" t="str">
            <v/>
          </cell>
          <cell r="BC47" t="str">
            <v>Oui, il y a moins de commerçants par rapport au mois passé</v>
          </cell>
          <cell r="BD47" t="str">
            <v>Moins de 30</v>
          </cell>
          <cell r="BE47" t="str">
            <v/>
          </cell>
          <cell r="BF47" t="str">
            <v/>
          </cell>
          <cell r="BG47" t="str">
            <v/>
          </cell>
          <cell r="BH47" t="str">
            <v/>
          </cell>
          <cell r="BI47" t="str">
            <v/>
          </cell>
          <cell r="BJ47" t="str">
            <v/>
          </cell>
          <cell r="BK47" t="str">
            <v/>
          </cell>
          <cell r="BL47" t="str">
            <v/>
          </cell>
          <cell r="BM47" t="str">
            <v/>
          </cell>
          <cell r="BN47" t="str">
            <v/>
          </cell>
          <cell r="BO47" t="str">
            <v/>
          </cell>
          <cell r="BP47" t="str">
            <v/>
          </cell>
          <cell r="BQ47" t="str">
            <v/>
          </cell>
          <cell r="BR47" t="str">
            <v/>
          </cell>
          <cell r="BS47" t="str">
            <v/>
          </cell>
          <cell r="BT47" t="str">
            <v/>
          </cell>
          <cell r="BU47" t="str">
            <v/>
          </cell>
          <cell r="BV47"/>
          <cell r="BW47" t="str">
            <v/>
          </cell>
          <cell r="BX47" t="str">
            <v/>
          </cell>
          <cell r="BY47"/>
          <cell r="BZ47" t="str">
            <v/>
          </cell>
          <cell r="CA47" t="str">
            <v/>
          </cell>
          <cell r="CB47" t="str">
            <v/>
          </cell>
          <cell r="CC47"/>
          <cell r="CD47" t="str">
            <v/>
          </cell>
          <cell r="CE47" t="str">
            <v/>
          </cell>
          <cell r="CF47" t="str">
            <v/>
          </cell>
          <cell r="CG47" t="str">
            <v/>
          </cell>
          <cell r="CH47" t="str">
            <v/>
          </cell>
          <cell r="CI47" t="str">
            <v/>
          </cell>
          <cell r="CJ47" t="str">
            <v/>
          </cell>
          <cell r="CK47" t="str">
            <v/>
          </cell>
          <cell r="CL47" t="str">
            <v/>
          </cell>
          <cell r="CM47" t="str">
            <v/>
          </cell>
          <cell r="CN47" t="str">
            <v/>
          </cell>
          <cell r="CO47" t="str">
            <v/>
          </cell>
          <cell r="CP47" t="str">
            <v/>
          </cell>
          <cell r="CQ47"/>
          <cell r="CR47" t="str">
            <v/>
          </cell>
          <cell r="CS47" t="str">
            <v/>
          </cell>
          <cell r="CT47"/>
          <cell r="CU47" t="str">
            <v/>
          </cell>
          <cell r="CV47" t="str">
            <v/>
          </cell>
          <cell r="CW47" t="str">
            <v/>
          </cell>
          <cell r="CX47" t="str">
            <v/>
          </cell>
          <cell r="CY47" t="str">
            <v/>
          </cell>
          <cell r="CZ47" t="str">
            <v/>
          </cell>
          <cell r="DA47" t="str">
            <v/>
          </cell>
          <cell r="DB47" t="str">
            <v/>
          </cell>
          <cell r="DC47" t="str">
            <v/>
          </cell>
          <cell r="DD47" t="str">
            <v/>
          </cell>
          <cell r="DE47" t="str">
            <v/>
          </cell>
          <cell r="DF47" t="str">
            <v/>
          </cell>
          <cell r="DG47" t="str">
            <v/>
          </cell>
          <cell r="DH47" t="str">
            <v/>
          </cell>
          <cell r="DI47" t="str">
            <v/>
          </cell>
          <cell r="DJ47" t="str">
            <v/>
          </cell>
          <cell r="DK47"/>
          <cell r="DL47" t="str">
            <v/>
          </cell>
          <cell r="DM47" t="str">
            <v/>
          </cell>
          <cell r="DN47"/>
          <cell r="DO47" t="str">
            <v/>
          </cell>
          <cell r="DP47" t="str">
            <v/>
          </cell>
          <cell r="DQ47" t="str">
            <v/>
          </cell>
          <cell r="DR47" t="str">
            <v/>
          </cell>
          <cell r="DS47" t="str">
            <v/>
          </cell>
          <cell r="DT47" t="str">
            <v/>
          </cell>
          <cell r="DU47" t="str">
            <v/>
          </cell>
          <cell r="DV47" t="str">
            <v/>
          </cell>
          <cell r="DW47" t="str">
            <v/>
          </cell>
          <cell r="DX47" t="str">
            <v/>
          </cell>
          <cell r="DY47" t="str">
            <v/>
          </cell>
          <cell r="DZ47" t="str">
            <v/>
          </cell>
          <cell r="EA47" t="str">
            <v/>
          </cell>
          <cell r="EB47" t="str">
            <v/>
          </cell>
          <cell r="EC47" t="str">
            <v/>
          </cell>
          <cell r="ED47" t="str">
            <v/>
          </cell>
          <cell r="EE47"/>
          <cell r="EF47" t="str">
            <v/>
          </cell>
          <cell r="EG47" t="str">
            <v/>
          </cell>
          <cell r="EH47"/>
          <cell r="EI47" t="str">
            <v/>
          </cell>
          <cell r="EJ47" t="str">
            <v/>
          </cell>
          <cell r="EK47" t="str">
            <v/>
          </cell>
          <cell r="EL47" t="str">
            <v/>
          </cell>
          <cell r="EM47" t="str">
            <v/>
          </cell>
          <cell r="EN47" t="str">
            <v/>
          </cell>
          <cell r="EO47" t="str">
            <v/>
          </cell>
          <cell r="EP47" t="str">
            <v/>
          </cell>
          <cell r="EQ47" t="str">
            <v/>
          </cell>
          <cell r="ER47" t="str">
            <v/>
          </cell>
          <cell r="ES47" t="str">
            <v/>
          </cell>
          <cell r="ET47" t="str">
            <v/>
          </cell>
          <cell r="EU47" t="str">
            <v/>
          </cell>
          <cell r="EV47" t="str">
            <v/>
          </cell>
          <cell r="EW47" t="str">
            <v/>
          </cell>
          <cell r="EX47" t="str">
            <v/>
          </cell>
          <cell r="EY47"/>
          <cell r="EZ47" t="str">
            <v/>
          </cell>
          <cell r="FA47" t="str">
            <v/>
          </cell>
          <cell r="FB47"/>
          <cell r="FC47" t="str">
            <v/>
          </cell>
          <cell r="FD47" t="str">
            <v/>
          </cell>
          <cell r="FE47" t="str">
            <v/>
          </cell>
          <cell r="FF47"/>
          <cell r="FG47" t="str">
            <v/>
          </cell>
          <cell r="FH47" t="str">
            <v/>
          </cell>
          <cell r="FI47" t="str">
            <v/>
          </cell>
          <cell r="FJ47" t="str">
            <v/>
          </cell>
          <cell r="FK47" t="str">
            <v/>
          </cell>
          <cell r="FL47" t="str">
            <v/>
          </cell>
          <cell r="FM47" t="str">
            <v/>
          </cell>
          <cell r="FN47" t="str">
            <v/>
          </cell>
          <cell r="FO47" t="str">
            <v/>
          </cell>
          <cell r="FP47" t="str">
            <v/>
          </cell>
          <cell r="FQ47" t="str">
            <v/>
          </cell>
          <cell r="FR47" t="str">
            <v/>
          </cell>
          <cell r="FS47" t="str">
            <v/>
          </cell>
          <cell r="FT47"/>
          <cell r="FU47" t="str">
            <v/>
          </cell>
          <cell r="FV47" t="str">
            <v/>
          </cell>
          <cell r="FW47" t="e">
            <v>#VALUE!</v>
          </cell>
          <cell r="FX47" t="str">
            <v/>
          </cell>
          <cell r="FY47" t="str">
            <v/>
          </cell>
          <cell r="FZ47" t="str">
            <v/>
          </cell>
          <cell r="GA47"/>
          <cell r="GB47" t="str">
            <v/>
          </cell>
          <cell r="GC47" t="str">
            <v/>
          </cell>
          <cell r="GD47" t="str">
            <v/>
          </cell>
          <cell r="GE47" t="str">
            <v/>
          </cell>
          <cell r="GF47" t="str">
            <v/>
          </cell>
          <cell r="GG47" t="str">
            <v/>
          </cell>
          <cell r="GH47" t="str">
            <v/>
          </cell>
          <cell r="GI47" t="str">
            <v/>
          </cell>
          <cell r="GJ47" t="str">
            <v/>
          </cell>
          <cell r="GK47" t="str">
            <v/>
          </cell>
          <cell r="GL47" t="str">
            <v/>
          </cell>
          <cell r="GM47" t="str">
            <v/>
          </cell>
          <cell r="GN47" t="str">
            <v/>
          </cell>
          <cell r="GO47" t="str">
            <v/>
          </cell>
          <cell r="GP47" t="str">
            <v/>
          </cell>
          <cell r="GQ47"/>
          <cell r="GR47" t="str">
            <v/>
          </cell>
          <cell r="GS47" t="str">
            <v/>
          </cell>
          <cell r="GT47" t="str">
            <v/>
          </cell>
          <cell r="GU47" t="str">
            <v/>
          </cell>
          <cell r="GV47" t="str">
            <v/>
          </cell>
          <cell r="GW47" t="str">
            <v/>
          </cell>
          <cell r="GX47" t="str">
            <v/>
          </cell>
          <cell r="GY47" t="str">
            <v/>
          </cell>
          <cell r="GZ47" t="str">
            <v/>
          </cell>
          <cell r="HA47" t="str">
            <v/>
          </cell>
          <cell r="HB47" t="str">
            <v/>
          </cell>
          <cell r="HC47" t="str">
            <v/>
          </cell>
          <cell r="HD47" t="str">
            <v/>
          </cell>
          <cell r="HE47" t="str">
            <v/>
          </cell>
          <cell r="HF47" t="str">
            <v/>
          </cell>
          <cell r="HG47" t="str">
            <v/>
          </cell>
          <cell r="HH47" t="str">
            <v/>
          </cell>
          <cell r="HI47" t="str">
            <v/>
          </cell>
          <cell r="HJ47" t="str">
            <v/>
          </cell>
          <cell r="HK47" t="str">
            <v/>
          </cell>
          <cell r="HL47" t="str">
            <v/>
          </cell>
          <cell r="HM47" t="str">
            <v/>
          </cell>
          <cell r="HN47" t="str">
            <v/>
          </cell>
          <cell r="HO47" t="str">
            <v/>
          </cell>
          <cell r="HP47" t="str">
            <v/>
          </cell>
          <cell r="HQ47" t="str">
            <v/>
          </cell>
          <cell r="HR47" t="str">
            <v/>
          </cell>
          <cell r="HS47" t="str">
            <v/>
          </cell>
          <cell r="HT47" t="str">
            <v/>
          </cell>
          <cell r="HU47" t="str">
            <v/>
          </cell>
          <cell r="HV47" t="str">
            <v/>
          </cell>
          <cell r="HW47" t="str">
            <v/>
          </cell>
          <cell r="HX47" t="str">
            <v/>
          </cell>
          <cell r="HY47" t="str">
            <v/>
          </cell>
          <cell r="HZ47" t="str">
            <v/>
          </cell>
          <cell r="IA47" t="str">
            <v/>
          </cell>
          <cell r="IB47" t="str">
            <v/>
          </cell>
          <cell r="IC47" t="str">
            <v>Brosse à dent Dentifrice Savon pour se laver</v>
          </cell>
          <cell r="ID47">
            <v>0</v>
          </cell>
          <cell r="IE47">
            <v>1</v>
          </cell>
          <cell r="IF47">
            <v>1</v>
          </cell>
          <cell r="IG47">
            <v>0</v>
          </cell>
          <cell r="IH47">
            <v>0</v>
          </cell>
          <cell r="II47">
            <v>0</v>
          </cell>
          <cell r="IJ47">
            <v>0</v>
          </cell>
          <cell r="IK47">
            <v>1</v>
          </cell>
          <cell r="IL47">
            <v>0</v>
          </cell>
          <cell r="IM47" t="str">
            <v/>
          </cell>
          <cell r="IN47" t="str">
            <v/>
          </cell>
          <cell r="IO47" t="str">
            <v/>
          </cell>
          <cell r="IP47" t="str">
            <v/>
          </cell>
          <cell r="IQ47"/>
          <cell r="IR47" t="str">
            <v/>
          </cell>
          <cell r="IS47" t="str">
            <v>Oui</v>
          </cell>
          <cell r="IT47" t="str">
            <v>15.0</v>
          </cell>
          <cell r="IU47" t="str">
            <v/>
          </cell>
          <cell r="IV47" t="str">
            <v/>
          </cell>
          <cell r="IW47">
            <v>15</v>
          </cell>
          <cell r="IX47" t="str">
            <v>Non</v>
          </cell>
          <cell r="IY47" t="str">
            <v>Oui</v>
          </cell>
          <cell r="IZ47" t="str">
            <v>75.0</v>
          </cell>
          <cell r="JA47" t="str">
            <v/>
          </cell>
          <cell r="JB47" t="str">
            <v/>
          </cell>
          <cell r="JC47">
            <v>75</v>
          </cell>
          <cell r="JD47" t="str">
            <v>Non</v>
          </cell>
          <cell r="JE47" t="str">
            <v/>
          </cell>
          <cell r="JF47" t="str">
            <v/>
          </cell>
          <cell r="JG47" t="str">
            <v/>
          </cell>
          <cell r="JH47" t="str">
            <v/>
          </cell>
          <cell r="JJ47" t="str">
            <v/>
          </cell>
          <cell r="JK47" t="str">
            <v/>
          </cell>
          <cell r="JL47" t="str">
            <v/>
          </cell>
          <cell r="JM47" t="str">
            <v/>
          </cell>
          <cell r="JN47" t="str">
            <v/>
          </cell>
          <cell r="JP47" t="str">
            <v/>
          </cell>
          <cell r="JQ47" t="str">
            <v/>
          </cell>
          <cell r="JR47" t="str">
            <v/>
          </cell>
          <cell r="JS47" t="str">
            <v/>
          </cell>
          <cell r="JT47" t="str">
            <v/>
          </cell>
          <cell r="JU47" t="str">
            <v/>
          </cell>
          <cell r="JV47" t="str">
            <v/>
          </cell>
          <cell r="JW47" t="str">
            <v/>
          </cell>
          <cell r="JX47" t="str">
            <v/>
          </cell>
          <cell r="JZ47" t="str">
            <v/>
          </cell>
          <cell r="KA47" t="str">
            <v/>
          </cell>
          <cell r="KC47" t="str">
            <v/>
          </cell>
          <cell r="KD47" t="str">
            <v/>
          </cell>
          <cell r="KE47" t="str">
            <v/>
          </cell>
          <cell r="KF47" t="str">
            <v/>
          </cell>
          <cell r="KG47" t="str">
            <v/>
          </cell>
          <cell r="KH47" t="str">
            <v/>
          </cell>
          <cell r="KI47" t="str">
            <v/>
          </cell>
          <cell r="KJ47" t="str">
            <v/>
          </cell>
          <cell r="KK47" t="str">
            <v/>
          </cell>
          <cell r="KL47" t="str">
            <v/>
          </cell>
          <cell r="KM47" t="str">
            <v/>
          </cell>
          <cell r="KO47" t="str">
            <v/>
          </cell>
          <cell r="KP47" t="str">
            <v>Oui</v>
          </cell>
          <cell r="KQ47" t="str">
            <v>25.0</v>
          </cell>
          <cell r="KR47" t="str">
            <v/>
          </cell>
          <cell r="KS47" t="str">
            <v/>
          </cell>
          <cell r="KT47">
            <v>25</v>
          </cell>
          <cell r="KU47" t="str">
            <v>Oui</v>
          </cell>
          <cell r="KV47" t="str">
            <v>Oui</v>
          </cell>
          <cell r="KW47" t="str">
            <v>Article trop cher</v>
          </cell>
          <cell r="KX47" t="str">
            <v>0</v>
          </cell>
          <cell r="KY47" t="str">
            <v>0</v>
          </cell>
          <cell r="KZ47" t="str">
            <v>0</v>
          </cell>
          <cell r="LA47" t="str">
            <v>0</v>
          </cell>
          <cell r="LB47" t="str">
            <v>0</v>
          </cell>
          <cell r="LC47" t="str">
            <v>0</v>
          </cell>
          <cell r="LD47" t="str">
            <v>0</v>
          </cell>
          <cell r="LE47" t="str">
            <v>0</v>
          </cell>
          <cell r="LF47" t="str">
            <v>0</v>
          </cell>
          <cell r="LG47" t="str">
            <v>1</v>
          </cell>
          <cell r="LH47" t="str">
            <v>0</v>
          </cell>
          <cell r="LI47" t="str">
            <v>0</v>
          </cell>
          <cell r="LJ47" t="str">
            <v>0</v>
          </cell>
          <cell r="LK47" t="str">
            <v>0</v>
          </cell>
          <cell r="LL47" t="str">
            <v>0</v>
          </cell>
          <cell r="LM47" t="str">
            <v>0</v>
          </cell>
          <cell r="LN47" t="str">
            <v/>
          </cell>
          <cell r="LO47" t="str">
            <v>Savon pour se laver</v>
          </cell>
          <cell r="LP47" t="str">
            <v>0</v>
          </cell>
          <cell r="LQ47" t="str">
            <v>0</v>
          </cell>
          <cell r="LR47" t="str">
            <v>0</v>
          </cell>
          <cell r="LS47" t="str">
            <v>0</v>
          </cell>
          <cell r="LT47" t="str">
            <v>0</v>
          </cell>
          <cell r="LU47" t="str">
            <v>0</v>
          </cell>
          <cell r="LV47" t="str">
            <v>0</v>
          </cell>
          <cell r="LW47" t="str">
            <v>1</v>
          </cell>
          <cell r="LX47" t="str">
            <v>0</v>
          </cell>
          <cell r="LY47" t="str">
            <v>Oui</v>
          </cell>
          <cell r="LZ47" t="str">
            <v>Ouest</v>
          </cell>
          <cell r="MA47" t="str">
            <v>Tabarre</v>
          </cell>
          <cell r="MB47" t="str">
            <v>Non</v>
          </cell>
          <cell r="MC47" t="str">
            <v>Non</v>
          </cell>
          <cell r="MD47" t="str">
            <v>18.59405254 -72.31013658 -2.988128662109375 3.216</v>
          </cell>
          <cell r="ME47" t="str">
            <v>18.59405254</v>
          </cell>
          <cell r="MF47" t="str">
            <v>-72.31013658</v>
          </cell>
          <cell r="MG47" t="str">
            <v>-2.988128662109375</v>
          </cell>
          <cell r="MH47" t="str">
            <v>3.216</v>
          </cell>
          <cell r="MI47" t="str">
            <v/>
          </cell>
          <cell r="MJ47" t="str">
            <v/>
          </cell>
          <cell r="MK47">
            <v>140046690</v>
          </cell>
          <cell r="ML47" t="str">
            <v>79258fba-d3e2-4eaf-b161-25f9eef2974a</v>
          </cell>
          <cell r="MM47" t="str">
            <v>2020-11-24T18:23:46</v>
          </cell>
          <cell r="MN47" t="str">
            <v/>
          </cell>
          <cell r="MO47">
            <v>60</v>
          </cell>
        </row>
        <row r="48">
          <cell r="A48" t="str">
            <v>861afdf7-4df0-4ea5-b061-daf7a4eb9cd3</v>
          </cell>
          <cell r="B48" t="str">
            <v>Baradères, Nippes</v>
          </cell>
          <cell r="C48" t="str">
            <v>CRS 746</v>
          </cell>
          <cell r="D48" t="str">
            <v>2020-11-21T09:31:34.436-05:00</v>
          </cell>
          <cell r="E48" t="str">
            <v>2020-11-21T17:14:23.556-05:00</v>
          </cell>
          <cell r="F48" t="str">
            <v>2020-11-21 09:31</v>
          </cell>
          <cell r="G48" t="str">
            <v>2020-11-21 17:14</v>
          </cell>
          <cell r="H48">
            <v>0.32152777777810115</v>
          </cell>
          <cell r="I48">
            <v>3</v>
          </cell>
          <cell r="J48" t="str">
            <v>2020-11-21</v>
          </cell>
          <cell r="K48" t="str">
            <v>icsm_haiti</v>
          </cell>
          <cell r="L48" t="str">
            <v/>
          </cell>
          <cell r="M48" t="str">
            <v>0</v>
          </cell>
          <cell r="N48" t="str">
            <v>2020-11-21</v>
          </cell>
          <cell r="O48" t="str">
            <v>CRS</v>
          </cell>
          <cell r="P48" t="str">
            <v/>
          </cell>
          <cell r="Q48" t="str">
            <v>crs</v>
          </cell>
          <cell r="R48" t="str">
            <v>CRS</v>
          </cell>
          <cell r="S48" t="str">
            <v>CRS</v>
          </cell>
          <cell r="T48" t="str">
            <v>746</v>
          </cell>
          <cell r="U48" t="str">
            <v/>
          </cell>
          <cell r="V48" t="str">
            <v>Nippes</v>
          </cell>
          <cell r="W48" t="str">
            <v>Baradères</v>
          </cell>
          <cell r="X48" t="str">
            <v>HT1031</v>
          </cell>
          <cell r="Y48" t="str">
            <v>Baradères</v>
          </cell>
          <cell r="Z48" t="str">
            <v>Baradères</v>
          </cell>
          <cell r="AA48" t="str">
            <v>Marché Du Centre-Ville Barradères</v>
          </cell>
          <cell r="AB48" t="str">
            <v/>
          </cell>
          <cell r="AC48" t="str">
            <v>baraderes1</v>
          </cell>
          <cell r="AD48" t="str">
            <v>Marché Du Centre-Ville Barradères</v>
          </cell>
          <cell r="AE48" t="str">
            <v>Marché Du Centre-Ville Barradères</v>
          </cell>
          <cell r="AF48" t="str">
            <v>Oui</v>
          </cell>
          <cell r="AG48" t="str">
            <v/>
          </cell>
          <cell r="AH48" t="str">
            <v>Oui</v>
          </cell>
          <cell r="AI48" t="str">
            <v/>
          </cell>
          <cell r="AJ48" t="str">
            <v>NICOLAS JONITHA</v>
          </cell>
          <cell r="AK48" t="str">
            <v>376660583</v>
          </cell>
          <cell r="AL48" t="str">
            <v>Produits d'hygiène, eau ou assainissement</v>
          </cell>
          <cell r="AM48" t="str">
            <v>0</v>
          </cell>
          <cell r="AN48" t="str">
            <v>1</v>
          </cell>
          <cell r="AO48" t="str">
            <v>0</v>
          </cell>
          <cell r="AP48" t="str">
            <v>0</v>
          </cell>
          <cell r="AQ48" t="str">
            <v>0</v>
          </cell>
          <cell r="AR48" t="str">
            <v>wash</v>
          </cell>
          <cell r="AS48" t="str">
            <v>Produits d'hygiène, eau ou assainissement</v>
          </cell>
          <cell r="AT48" t="str">
            <v>En espèces (Gourde) À crédit</v>
          </cell>
          <cell r="AU48" t="str">
            <v>1</v>
          </cell>
          <cell r="AV48" t="str">
            <v>0</v>
          </cell>
          <cell r="AW48" t="str">
            <v>0</v>
          </cell>
          <cell r="AX48" t="str">
            <v>1</v>
          </cell>
          <cell r="AY48" t="str">
            <v>0</v>
          </cell>
          <cell r="AZ48" t="str">
            <v>0</v>
          </cell>
          <cell r="BA48" t="str">
            <v>0</v>
          </cell>
          <cell r="BB48" t="str">
            <v/>
          </cell>
          <cell r="BC48" t="str">
            <v>Non, il n'y a pas eu de variation</v>
          </cell>
          <cell r="BD48" t="str">
            <v>Moins de 30</v>
          </cell>
          <cell r="BE48" t="str">
            <v/>
          </cell>
          <cell r="BF48" t="str">
            <v/>
          </cell>
          <cell r="BG48" t="str">
            <v/>
          </cell>
          <cell r="BH48" t="str">
            <v/>
          </cell>
          <cell r="BI48" t="str">
            <v/>
          </cell>
          <cell r="BJ48" t="str">
            <v/>
          </cell>
          <cell r="BK48" t="str">
            <v/>
          </cell>
          <cell r="BL48" t="str">
            <v/>
          </cell>
          <cell r="BM48" t="str">
            <v/>
          </cell>
          <cell r="BN48" t="str">
            <v/>
          </cell>
          <cell r="BO48" t="str">
            <v/>
          </cell>
          <cell r="BP48" t="str">
            <v/>
          </cell>
          <cell r="BQ48" t="str">
            <v/>
          </cell>
          <cell r="BR48" t="str">
            <v/>
          </cell>
          <cell r="BS48" t="str">
            <v/>
          </cell>
          <cell r="BT48" t="str">
            <v/>
          </cell>
          <cell r="BU48" t="str">
            <v/>
          </cell>
          <cell r="BV48"/>
          <cell r="BW48" t="str">
            <v/>
          </cell>
          <cell r="BX48" t="str">
            <v/>
          </cell>
          <cell r="BY48"/>
          <cell r="BZ48" t="str">
            <v/>
          </cell>
          <cell r="CA48" t="str">
            <v/>
          </cell>
          <cell r="CB48" t="str">
            <v/>
          </cell>
          <cell r="CC48"/>
          <cell r="CD48" t="str">
            <v/>
          </cell>
          <cell r="CE48" t="str">
            <v/>
          </cell>
          <cell r="CF48" t="str">
            <v/>
          </cell>
          <cell r="CG48" t="str">
            <v/>
          </cell>
          <cell r="CH48" t="str">
            <v/>
          </cell>
          <cell r="CI48" t="str">
            <v/>
          </cell>
          <cell r="CJ48" t="str">
            <v/>
          </cell>
          <cell r="CK48" t="str">
            <v/>
          </cell>
          <cell r="CL48" t="str">
            <v/>
          </cell>
          <cell r="CM48" t="str">
            <v/>
          </cell>
          <cell r="CN48" t="str">
            <v/>
          </cell>
          <cell r="CO48" t="str">
            <v/>
          </cell>
          <cell r="CP48" t="str">
            <v/>
          </cell>
          <cell r="CQ48"/>
          <cell r="CR48" t="str">
            <v/>
          </cell>
          <cell r="CS48" t="str">
            <v/>
          </cell>
          <cell r="CT48"/>
          <cell r="CU48" t="str">
            <v/>
          </cell>
          <cell r="CV48" t="str">
            <v/>
          </cell>
          <cell r="CW48" t="str">
            <v/>
          </cell>
          <cell r="CX48" t="str">
            <v/>
          </cell>
          <cell r="CY48" t="str">
            <v/>
          </cell>
          <cell r="CZ48" t="str">
            <v/>
          </cell>
          <cell r="DA48" t="str">
            <v/>
          </cell>
          <cell r="DB48" t="str">
            <v/>
          </cell>
          <cell r="DC48" t="str">
            <v/>
          </cell>
          <cell r="DD48" t="str">
            <v/>
          </cell>
          <cell r="DE48" t="str">
            <v/>
          </cell>
          <cell r="DF48" t="str">
            <v/>
          </cell>
          <cell r="DG48" t="str">
            <v/>
          </cell>
          <cell r="DH48" t="str">
            <v/>
          </cell>
          <cell r="DI48" t="str">
            <v/>
          </cell>
          <cell r="DJ48" t="str">
            <v/>
          </cell>
          <cell r="DK48"/>
          <cell r="DL48" t="str">
            <v/>
          </cell>
          <cell r="DM48" t="str">
            <v/>
          </cell>
          <cell r="DN48"/>
          <cell r="DO48" t="str">
            <v/>
          </cell>
          <cell r="DP48" t="str">
            <v/>
          </cell>
          <cell r="DQ48" t="str">
            <v/>
          </cell>
          <cell r="DR48" t="str">
            <v/>
          </cell>
          <cell r="DS48" t="str">
            <v/>
          </cell>
          <cell r="DT48" t="str">
            <v/>
          </cell>
          <cell r="DU48" t="str">
            <v/>
          </cell>
          <cell r="DV48" t="str">
            <v/>
          </cell>
          <cell r="DW48" t="str">
            <v/>
          </cell>
          <cell r="DX48" t="str">
            <v/>
          </cell>
          <cell r="DY48" t="str">
            <v/>
          </cell>
          <cell r="DZ48" t="str">
            <v/>
          </cell>
          <cell r="EA48" t="str">
            <v/>
          </cell>
          <cell r="EB48" t="str">
            <v/>
          </cell>
          <cell r="EC48" t="str">
            <v/>
          </cell>
          <cell r="ED48" t="str">
            <v/>
          </cell>
          <cell r="EE48"/>
          <cell r="EF48" t="str">
            <v/>
          </cell>
          <cell r="EG48" t="str">
            <v/>
          </cell>
          <cell r="EH48"/>
          <cell r="EI48" t="str">
            <v/>
          </cell>
          <cell r="EJ48" t="str">
            <v/>
          </cell>
          <cell r="EK48" t="str">
            <v/>
          </cell>
          <cell r="EL48" t="str">
            <v/>
          </cell>
          <cell r="EM48" t="str">
            <v/>
          </cell>
          <cell r="EN48" t="str">
            <v/>
          </cell>
          <cell r="EO48" t="str">
            <v/>
          </cell>
          <cell r="EP48" t="str">
            <v/>
          </cell>
          <cell r="EQ48" t="str">
            <v/>
          </cell>
          <cell r="ER48" t="str">
            <v/>
          </cell>
          <cell r="ES48" t="str">
            <v/>
          </cell>
          <cell r="ET48" t="str">
            <v/>
          </cell>
          <cell r="EU48" t="str">
            <v/>
          </cell>
          <cell r="EV48" t="str">
            <v/>
          </cell>
          <cell r="EW48" t="str">
            <v/>
          </cell>
          <cell r="EX48" t="str">
            <v/>
          </cell>
          <cell r="EY48"/>
          <cell r="EZ48" t="str">
            <v/>
          </cell>
          <cell r="FA48" t="str">
            <v/>
          </cell>
          <cell r="FB48"/>
          <cell r="FC48" t="str">
            <v/>
          </cell>
          <cell r="FD48" t="str">
            <v/>
          </cell>
          <cell r="FE48" t="str">
            <v/>
          </cell>
          <cell r="FF48"/>
          <cell r="FG48" t="str">
            <v/>
          </cell>
          <cell r="FH48" t="str">
            <v/>
          </cell>
          <cell r="FI48" t="str">
            <v/>
          </cell>
          <cell r="FJ48" t="str">
            <v/>
          </cell>
          <cell r="FK48" t="str">
            <v/>
          </cell>
          <cell r="FL48" t="str">
            <v/>
          </cell>
          <cell r="FM48" t="str">
            <v/>
          </cell>
          <cell r="FN48" t="str">
            <v/>
          </cell>
          <cell r="FO48" t="str">
            <v/>
          </cell>
          <cell r="FP48" t="str">
            <v/>
          </cell>
          <cell r="FQ48" t="str">
            <v/>
          </cell>
          <cell r="FR48" t="str">
            <v/>
          </cell>
          <cell r="FS48" t="str">
            <v/>
          </cell>
          <cell r="FT48"/>
          <cell r="FU48" t="str">
            <v/>
          </cell>
          <cell r="FV48" t="str">
            <v/>
          </cell>
          <cell r="FW48"/>
          <cell r="FX48" t="str">
            <v/>
          </cell>
          <cell r="FY48" t="str">
            <v/>
          </cell>
          <cell r="FZ48" t="str">
            <v/>
          </cell>
          <cell r="GA48"/>
          <cell r="GB48" t="str">
            <v/>
          </cell>
          <cell r="GC48" t="str">
            <v/>
          </cell>
          <cell r="GD48" t="str">
            <v/>
          </cell>
          <cell r="GE48" t="str">
            <v/>
          </cell>
          <cell r="GF48" t="str">
            <v/>
          </cell>
          <cell r="GG48" t="str">
            <v/>
          </cell>
          <cell r="GH48" t="str">
            <v/>
          </cell>
          <cell r="GI48" t="str">
            <v/>
          </cell>
          <cell r="GJ48" t="str">
            <v/>
          </cell>
          <cell r="GK48" t="str">
            <v/>
          </cell>
          <cell r="GL48" t="str">
            <v/>
          </cell>
          <cell r="GM48" t="str">
            <v/>
          </cell>
          <cell r="GN48" t="str">
            <v/>
          </cell>
          <cell r="GO48" t="str">
            <v/>
          </cell>
          <cell r="GP48" t="str">
            <v/>
          </cell>
          <cell r="GQ48"/>
          <cell r="GR48" t="str">
            <v/>
          </cell>
          <cell r="GS48" t="str">
            <v/>
          </cell>
          <cell r="GT48" t="str">
            <v/>
          </cell>
          <cell r="GU48" t="str">
            <v/>
          </cell>
          <cell r="GV48" t="str">
            <v/>
          </cell>
          <cell r="GW48" t="str">
            <v/>
          </cell>
          <cell r="GX48" t="str">
            <v/>
          </cell>
          <cell r="GY48" t="str">
            <v/>
          </cell>
          <cell r="GZ48" t="str">
            <v/>
          </cell>
          <cell r="HA48" t="str">
            <v/>
          </cell>
          <cell r="HB48" t="str">
            <v/>
          </cell>
          <cell r="HC48" t="str">
            <v/>
          </cell>
          <cell r="HD48" t="str">
            <v/>
          </cell>
          <cell r="HE48" t="str">
            <v/>
          </cell>
          <cell r="HF48" t="str">
            <v/>
          </cell>
          <cell r="HG48" t="str">
            <v/>
          </cell>
          <cell r="HH48" t="str">
            <v/>
          </cell>
          <cell r="HI48" t="str">
            <v/>
          </cell>
          <cell r="HJ48" t="str">
            <v/>
          </cell>
          <cell r="HK48" t="str">
            <v/>
          </cell>
          <cell r="HL48" t="str">
            <v/>
          </cell>
          <cell r="HM48" t="str">
            <v/>
          </cell>
          <cell r="HN48" t="str">
            <v/>
          </cell>
          <cell r="HO48" t="str">
            <v/>
          </cell>
          <cell r="HP48" t="str">
            <v/>
          </cell>
          <cell r="HQ48" t="str">
            <v/>
          </cell>
          <cell r="HR48" t="str">
            <v/>
          </cell>
          <cell r="HS48" t="str">
            <v/>
          </cell>
          <cell r="HT48" t="str">
            <v/>
          </cell>
          <cell r="HU48" t="str">
            <v/>
          </cell>
          <cell r="HV48" t="str">
            <v/>
          </cell>
          <cell r="HW48" t="str">
            <v/>
          </cell>
          <cell r="HX48" t="str">
            <v/>
          </cell>
          <cell r="HY48" t="str">
            <v/>
          </cell>
          <cell r="HZ48" t="str">
            <v/>
          </cell>
          <cell r="IA48" t="str">
            <v/>
          </cell>
          <cell r="IB48" t="str">
            <v/>
          </cell>
          <cell r="IC48" t="str">
            <v>Brosse à dent Dentifrice Savon pour se laver</v>
          </cell>
          <cell r="ID48">
            <v>0</v>
          </cell>
          <cell r="IE48">
            <v>1</v>
          </cell>
          <cell r="IF48">
            <v>1</v>
          </cell>
          <cell r="IG48">
            <v>0</v>
          </cell>
          <cell r="IH48">
            <v>0</v>
          </cell>
          <cell r="II48">
            <v>0</v>
          </cell>
          <cell r="IJ48">
            <v>0</v>
          </cell>
          <cell r="IK48">
            <v>1</v>
          </cell>
          <cell r="IL48">
            <v>0</v>
          </cell>
          <cell r="IM48" t="str">
            <v/>
          </cell>
          <cell r="IN48" t="str">
            <v/>
          </cell>
          <cell r="IO48" t="str">
            <v/>
          </cell>
          <cell r="IP48" t="str">
            <v/>
          </cell>
          <cell r="IQ48"/>
          <cell r="IR48" t="str">
            <v/>
          </cell>
          <cell r="IS48" t="str">
            <v>Oui</v>
          </cell>
          <cell r="IT48" t="str">
            <v>20.0</v>
          </cell>
          <cell r="IU48" t="str">
            <v/>
          </cell>
          <cell r="IV48" t="str">
            <v/>
          </cell>
          <cell r="IW48">
            <v>20</v>
          </cell>
          <cell r="IX48" t="str">
            <v>Oui</v>
          </cell>
          <cell r="IY48" t="str">
            <v>Non</v>
          </cell>
          <cell r="IZ48" t="str">
            <v/>
          </cell>
          <cell r="JA48" t="str">
            <v>145</v>
          </cell>
          <cell r="JB48" t="str">
            <v>60.0</v>
          </cell>
          <cell r="JC48">
            <v>35.172413793103445</v>
          </cell>
          <cell r="JD48" t="str">
            <v>Oui</v>
          </cell>
          <cell r="JE48" t="str">
            <v/>
          </cell>
          <cell r="JF48" t="str">
            <v/>
          </cell>
          <cell r="JG48" t="str">
            <v/>
          </cell>
          <cell r="JH48" t="str">
            <v/>
          </cell>
          <cell r="JJ48" t="str">
            <v/>
          </cell>
          <cell r="JK48" t="str">
            <v/>
          </cell>
          <cell r="JL48" t="str">
            <v/>
          </cell>
          <cell r="JM48" t="str">
            <v/>
          </cell>
          <cell r="JN48" t="str">
            <v/>
          </cell>
          <cell r="JP48" t="str">
            <v/>
          </cell>
          <cell r="JQ48" t="str">
            <v/>
          </cell>
          <cell r="JR48" t="str">
            <v/>
          </cell>
          <cell r="JS48" t="str">
            <v/>
          </cell>
          <cell r="JT48" t="str">
            <v/>
          </cell>
          <cell r="JU48" t="str">
            <v/>
          </cell>
          <cell r="JV48" t="str">
            <v/>
          </cell>
          <cell r="JW48" t="str">
            <v/>
          </cell>
          <cell r="JX48" t="str">
            <v/>
          </cell>
          <cell r="JZ48" t="str">
            <v/>
          </cell>
          <cell r="KA48" t="str">
            <v/>
          </cell>
          <cell r="KC48" t="str">
            <v/>
          </cell>
          <cell r="KD48" t="str">
            <v/>
          </cell>
          <cell r="KE48" t="str">
            <v/>
          </cell>
          <cell r="KF48" t="str">
            <v/>
          </cell>
          <cell r="KG48" t="str">
            <v/>
          </cell>
          <cell r="KH48" t="str">
            <v/>
          </cell>
          <cell r="KI48" t="str">
            <v/>
          </cell>
          <cell r="KJ48" t="str">
            <v/>
          </cell>
          <cell r="KK48" t="str">
            <v/>
          </cell>
          <cell r="KL48" t="str">
            <v/>
          </cell>
          <cell r="KM48" t="str">
            <v/>
          </cell>
          <cell r="KO48" t="str">
            <v/>
          </cell>
          <cell r="KP48" t="str">
            <v>Non</v>
          </cell>
          <cell r="KQ48" t="str">
            <v/>
          </cell>
          <cell r="KR48"/>
          <cell r="KS48"/>
          <cell r="KU48" t="str">
            <v>Oui</v>
          </cell>
          <cell r="KV48" t="str">
            <v>Non</v>
          </cell>
          <cell r="KW48" t="str">
            <v/>
          </cell>
          <cell r="KX48" t="str">
            <v/>
          </cell>
          <cell r="KY48" t="str">
            <v/>
          </cell>
          <cell r="KZ48" t="str">
            <v/>
          </cell>
          <cell r="LA48" t="str">
            <v/>
          </cell>
          <cell r="LB48" t="str">
            <v/>
          </cell>
          <cell r="LC48" t="str">
            <v/>
          </cell>
          <cell r="LD48" t="str">
            <v/>
          </cell>
          <cell r="LE48" t="str">
            <v/>
          </cell>
          <cell r="LF48" t="str">
            <v/>
          </cell>
          <cell r="LG48" t="str">
            <v/>
          </cell>
          <cell r="LH48" t="str">
            <v/>
          </cell>
          <cell r="LI48" t="str">
            <v/>
          </cell>
          <cell r="LJ48" t="str">
            <v/>
          </cell>
          <cell r="LK48" t="str">
            <v/>
          </cell>
          <cell r="LL48" t="str">
            <v/>
          </cell>
          <cell r="LM48" t="str">
            <v/>
          </cell>
          <cell r="LN48" t="str">
            <v/>
          </cell>
          <cell r="LO48" t="str">
            <v/>
          </cell>
          <cell r="LP48" t="str">
            <v/>
          </cell>
          <cell r="LQ48" t="str">
            <v/>
          </cell>
          <cell r="LR48" t="str">
            <v/>
          </cell>
          <cell r="LS48" t="str">
            <v/>
          </cell>
          <cell r="LT48" t="str">
            <v/>
          </cell>
          <cell r="LU48" t="str">
            <v/>
          </cell>
          <cell r="LV48" t="str">
            <v/>
          </cell>
          <cell r="LW48" t="str">
            <v/>
          </cell>
          <cell r="LX48" t="str">
            <v/>
          </cell>
          <cell r="LY48" t="str">
            <v>Oui</v>
          </cell>
          <cell r="LZ48" t="str">
            <v>Nippes</v>
          </cell>
          <cell r="MA48" t="str">
            <v>Baradères</v>
          </cell>
          <cell r="MB48" t="str">
            <v>Oui</v>
          </cell>
          <cell r="MC48" t="str">
            <v>Oui</v>
          </cell>
          <cell r="MD48" t="str">
            <v>18.4842432 -73.63810415 -21.0340576171875 4.288</v>
          </cell>
          <cell r="ME48" t="str">
            <v>18.4842432</v>
          </cell>
          <cell r="MF48" t="str">
            <v>-73.63810415</v>
          </cell>
          <cell r="MG48" t="str">
            <v>-21.0340576171875</v>
          </cell>
          <cell r="MH48" t="str">
            <v>4.288</v>
          </cell>
          <cell r="MI48" t="str">
            <v>TEST</v>
          </cell>
          <cell r="MJ48" t="str">
            <v/>
          </cell>
          <cell r="MK48">
            <v>139438563</v>
          </cell>
          <cell r="ML48" t="str">
            <v>861afdf7-4df0-4ea5-b061-daf7a4eb9cd3</v>
          </cell>
          <cell r="MM48" t="str">
            <v>2020-11-22T15:52:16</v>
          </cell>
          <cell r="MN48" t="str">
            <v/>
          </cell>
          <cell r="MO48">
            <v>21</v>
          </cell>
        </row>
        <row r="49">
          <cell r="A49" t="str">
            <v>d5a178b4-b1af-4a95-b12e-af15d6a5fea9</v>
          </cell>
          <cell r="B49" t="str">
            <v>Baradères, Nippes</v>
          </cell>
          <cell r="C49" t="str">
            <v>CRS 746</v>
          </cell>
          <cell r="D49" t="str">
            <v>2020-11-21T11:24:46.942-05:00</v>
          </cell>
          <cell r="E49" t="str">
            <v>2020-11-21T17:15:13.937-05:00</v>
          </cell>
          <cell r="F49" t="str">
            <v>2020-11-21 11:24</v>
          </cell>
          <cell r="G49" t="str">
            <v>2020-11-21 17:15</v>
          </cell>
          <cell r="H49">
            <v>0.24375000000145519</v>
          </cell>
          <cell r="I49">
            <v>2</v>
          </cell>
          <cell r="J49" t="str">
            <v>2020-11-21</v>
          </cell>
          <cell r="K49" t="str">
            <v>icsm_haiti</v>
          </cell>
          <cell r="L49" t="str">
            <v/>
          </cell>
          <cell r="M49" t="str">
            <v>0</v>
          </cell>
          <cell r="N49" t="str">
            <v>2020-11-21</v>
          </cell>
          <cell r="O49" t="str">
            <v>CRS</v>
          </cell>
          <cell r="P49" t="str">
            <v/>
          </cell>
          <cell r="Q49" t="str">
            <v>crs</v>
          </cell>
          <cell r="R49" t="str">
            <v>CRS</v>
          </cell>
          <cell r="S49" t="str">
            <v>CRS</v>
          </cell>
          <cell r="T49" t="str">
            <v>746</v>
          </cell>
          <cell r="U49" t="str">
            <v/>
          </cell>
          <cell r="V49" t="str">
            <v>Nippes</v>
          </cell>
          <cell r="W49" t="str">
            <v>Baradères</v>
          </cell>
          <cell r="X49" t="str">
            <v>HT1031</v>
          </cell>
          <cell r="Y49" t="str">
            <v>Baradères</v>
          </cell>
          <cell r="Z49" t="str">
            <v>Baradères</v>
          </cell>
          <cell r="AA49" t="str">
            <v>Marché Du Centre-Ville Barradères</v>
          </cell>
          <cell r="AB49" t="str">
            <v/>
          </cell>
          <cell r="AC49" t="str">
            <v>baraderes1</v>
          </cell>
          <cell r="AD49" t="str">
            <v>Marché Du Centre-Ville Barradères</v>
          </cell>
          <cell r="AE49" t="str">
            <v>Marché Du Centre-Ville Barradères</v>
          </cell>
          <cell r="AF49" t="str">
            <v>Oui</v>
          </cell>
          <cell r="AG49" t="str">
            <v/>
          </cell>
          <cell r="AH49" t="str">
            <v>Oui</v>
          </cell>
          <cell r="AI49" t="str">
            <v/>
          </cell>
          <cell r="AJ49" t="str">
            <v>MISELINE ARISTE</v>
          </cell>
          <cell r="AK49" t="str">
            <v>33833312</v>
          </cell>
          <cell r="AL49" t="str">
            <v>Produits d'hygiène, eau ou assainissement</v>
          </cell>
          <cell r="AM49" t="str">
            <v>0</v>
          </cell>
          <cell r="AN49" t="str">
            <v>1</v>
          </cell>
          <cell r="AO49" t="str">
            <v>0</v>
          </cell>
          <cell r="AP49" t="str">
            <v>0</v>
          </cell>
          <cell r="AQ49" t="str">
            <v>0</v>
          </cell>
          <cell r="AR49" t="str">
            <v>wash</v>
          </cell>
          <cell r="AS49" t="str">
            <v>Produits d'hygiène, eau ou assainissement</v>
          </cell>
          <cell r="AT49" t="str">
            <v>En espèces (Gourde) À crédit</v>
          </cell>
          <cell r="AU49" t="str">
            <v>1</v>
          </cell>
          <cell r="AV49" t="str">
            <v>0</v>
          </cell>
          <cell r="AW49" t="str">
            <v>0</v>
          </cell>
          <cell r="AX49" t="str">
            <v>1</v>
          </cell>
          <cell r="AY49" t="str">
            <v>0</v>
          </cell>
          <cell r="AZ49" t="str">
            <v>0</v>
          </cell>
          <cell r="BA49" t="str">
            <v>0</v>
          </cell>
          <cell r="BB49" t="str">
            <v/>
          </cell>
          <cell r="BC49" t="str">
            <v>Non, il n'y a pas eu de variation</v>
          </cell>
          <cell r="BD49" t="str">
            <v>Moins de 30</v>
          </cell>
          <cell r="BE49" t="str">
            <v/>
          </cell>
          <cell r="BF49" t="str">
            <v/>
          </cell>
          <cell r="BG49" t="str">
            <v/>
          </cell>
          <cell r="BH49" t="str">
            <v/>
          </cell>
          <cell r="BI49" t="str">
            <v/>
          </cell>
          <cell r="BJ49" t="str">
            <v/>
          </cell>
          <cell r="BK49" t="str">
            <v/>
          </cell>
          <cell r="BL49" t="str">
            <v/>
          </cell>
          <cell r="BM49" t="str">
            <v/>
          </cell>
          <cell r="BN49" t="str">
            <v/>
          </cell>
          <cell r="BO49" t="str">
            <v/>
          </cell>
          <cell r="BP49" t="str">
            <v/>
          </cell>
          <cell r="BQ49" t="str">
            <v/>
          </cell>
          <cell r="BR49" t="str">
            <v/>
          </cell>
          <cell r="BS49" t="str">
            <v/>
          </cell>
          <cell r="BT49" t="str">
            <v/>
          </cell>
          <cell r="BU49" t="str">
            <v/>
          </cell>
          <cell r="BV49"/>
          <cell r="BW49" t="str">
            <v/>
          </cell>
          <cell r="BX49" t="str">
            <v/>
          </cell>
          <cell r="BY49"/>
          <cell r="BZ49" t="str">
            <v/>
          </cell>
          <cell r="CA49" t="str">
            <v/>
          </cell>
          <cell r="CB49" t="str">
            <v/>
          </cell>
          <cell r="CC49"/>
          <cell r="CD49" t="str">
            <v/>
          </cell>
          <cell r="CE49" t="str">
            <v/>
          </cell>
          <cell r="CF49" t="str">
            <v/>
          </cell>
          <cell r="CG49" t="str">
            <v/>
          </cell>
          <cell r="CH49" t="str">
            <v/>
          </cell>
          <cell r="CI49" t="str">
            <v/>
          </cell>
          <cell r="CJ49" t="str">
            <v/>
          </cell>
          <cell r="CK49" t="str">
            <v/>
          </cell>
          <cell r="CL49" t="str">
            <v/>
          </cell>
          <cell r="CM49" t="str">
            <v/>
          </cell>
          <cell r="CN49" t="str">
            <v/>
          </cell>
          <cell r="CO49" t="str">
            <v/>
          </cell>
          <cell r="CP49" t="str">
            <v/>
          </cell>
          <cell r="CQ49"/>
          <cell r="CR49" t="str">
            <v/>
          </cell>
          <cell r="CS49" t="str">
            <v/>
          </cell>
          <cell r="CT49"/>
          <cell r="CU49" t="str">
            <v/>
          </cell>
          <cell r="CV49" t="str">
            <v/>
          </cell>
          <cell r="CW49" t="str">
            <v/>
          </cell>
          <cell r="CX49" t="str">
            <v/>
          </cell>
          <cell r="CY49" t="str">
            <v/>
          </cell>
          <cell r="CZ49" t="str">
            <v/>
          </cell>
          <cell r="DA49" t="str">
            <v/>
          </cell>
          <cell r="DB49" t="str">
            <v/>
          </cell>
          <cell r="DC49" t="str">
            <v/>
          </cell>
          <cell r="DD49" t="str">
            <v/>
          </cell>
          <cell r="DE49" t="str">
            <v/>
          </cell>
          <cell r="DF49" t="str">
            <v/>
          </cell>
          <cell r="DG49" t="str">
            <v/>
          </cell>
          <cell r="DH49" t="str">
            <v/>
          </cell>
          <cell r="DI49" t="str">
            <v/>
          </cell>
          <cell r="DJ49" t="str">
            <v/>
          </cell>
          <cell r="DK49"/>
          <cell r="DL49" t="str">
            <v/>
          </cell>
          <cell r="DM49" t="str">
            <v/>
          </cell>
          <cell r="DN49"/>
          <cell r="DO49" t="str">
            <v/>
          </cell>
          <cell r="DP49" t="str">
            <v/>
          </cell>
          <cell r="DQ49" t="str">
            <v/>
          </cell>
          <cell r="DR49" t="str">
            <v/>
          </cell>
          <cell r="DS49" t="str">
            <v/>
          </cell>
          <cell r="DT49" t="str">
            <v/>
          </cell>
          <cell r="DU49" t="str">
            <v/>
          </cell>
          <cell r="DV49" t="str">
            <v/>
          </cell>
          <cell r="DW49" t="str">
            <v/>
          </cell>
          <cell r="DX49" t="str">
            <v/>
          </cell>
          <cell r="DY49" t="str">
            <v/>
          </cell>
          <cell r="DZ49" t="str">
            <v/>
          </cell>
          <cell r="EA49" t="str">
            <v/>
          </cell>
          <cell r="EB49" t="str">
            <v/>
          </cell>
          <cell r="EC49" t="str">
            <v/>
          </cell>
          <cell r="ED49" t="str">
            <v/>
          </cell>
          <cell r="EE49"/>
          <cell r="EF49" t="str">
            <v/>
          </cell>
          <cell r="EG49" t="str">
            <v/>
          </cell>
          <cell r="EH49"/>
          <cell r="EI49" t="str">
            <v/>
          </cell>
          <cell r="EJ49" t="str">
            <v/>
          </cell>
          <cell r="EK49" t="str">
            <v/>
          </cell>
          <cell r="EL49" t="str">
            <v/>
          </cell>
          <cell r="EM49" t="str">
            <v/>
          </cell>
          <cell r="EN49" t="str">
            <v/>
          </cell>
          <cell r="EO49" t="str">
            <v/>
          </cell>
          <cell r="EP49" t="str">
            <v/>
          </cell>
          <cell r="EQ49" t="str">
            <v/>
          </cell>
          <cell r="ER49" t="str">
            <v/>
          </cell>
          <cell r="ES49" t="str">
            <v/>
          </cell>
          <cell r="ET49" t="str">
            <v/>
          </cell>
          <cell r="EU49" t="str">
            <v/>
          </cell>
          <cell r="EV49" t="str">
            <v/>
          </cell>
          <cell r="EW49" t="str">
            <v/>
          </cell>
          <cell r="EX49" t="str">
            <v/>
          </cell>
          <cell r="EY49"/>
          <cell r="EZ49" t="str">
            <v/>
          </cell>
          <cell r="FA49" t="str">
            <v/>
          </cell>
          <cell r="FB49"/>
          <cell r="FC49" t="str">
            <v/>
          </cell>
          <cell r="FD49" t="str">
            <v/>
          </cell>
          <cell r="FE49" t="str">
            <v/>
          </cell>
          <cell r="FF49"/>
          <cell r="FG49" t="str">
            <v/>
          </cell>
          <cell r="FH49" t="str">
            <v/>
          </cell>
          <cell r="FI49" t="str">
            <v/>
          </cell>
          <cell r="FJ49" t="str">
            <v/>
          </cell>
          <cell r="FK49" t="str">
            <v/>
          </cell>
          <cell r="FL49" t="str">
            <v/>
          </cell>
          <cell r="FM49" t="str">
            <v/>
          </cell>
          <cell r="FN49" t="str">
            <v/>
          </cell>
          <cell r="FO49" t="str">
            <v/>
          </cell>
          <cell r="FP49" t="str">
            <v/>
          </cell>
          <cell r="FQ49" t="str">
            <v/>
          </cell>
          <cell r="FR49" t="str">
            <v/>
          </cell>
          <cell r="FS49" t="str">
            <v/>
          </cell>
          <cell r="FT49"/>
          <cell r="FU49" t="str">
            <v/>
          </cell>
          <cell r="FV49" t="str">
            <v/>
          </cell>
          <cell r="FW49"/>
          <cell r="FX49" t="str">
            <v/>
          </cell>
          <cell r="FY49" t="str">
            <v/>
          </cell>
          <cell r="FZ49" t="str">
            <v/>
          </cell>
          <cell r="GA49"/>
          <cell r="GB49" t="str">
            <v/>
          </cell>
          <cell r="GC49" t="str">
            <v/>
          </cell>
          <cell r="GD49" t="str">
            <v/>
          </cell>
          <cell r="GE49" t="str">
            <v/>
          </cell>
          <cell r="GF49" t="str">
            <v/>
          </cell>
          <cell r="GG49" t="str">
            <v/>
          </cell>
          <cell r="GH49" t="str">
            <v/>
          </cell>
          <cell r="GI49" t="str">
            <v/>
          </cell>
          <cell r="GJ49" t="str">
            <v/>
          </cell>
          <cell r="GK49" t="str">
            <v/>
          </cell>
          <cell r="GL49" t="str">
            <v/>
          </cell>
          <cell r="GM49" t="str">
            <v/>
          </cell>
          <cell r="GN49" t="str">
            <v/>
          </cell>
          <cell r="GO49" t="str">
            <v/>
          </cell>
          <cell r="GP49" t="str">
            <v/>
          </cell>
          <cell r="GQ49"/>
          <cell r="GR49" t="str">
            <v/>
          </cell>
          <cell r="GS49" t="str">
            <v/>
          </cell>
          <cell r="GT49" t="str">
            <v/>
          </cell>
          <cell r="GU49" t="str">
            <v/>
          </cell>
          <cell r="GV49" t="str">
            <v/>
          </cell>
          <cell r="GW49" t="str">
            <v/>
          </cell>
          <cell r="GX49" t="str">
            <v/>
          </cell>
          <cell r="GY49" t="str">
            <v/>
          </cell>
          <cell r="GZ49" t="str">
            <v/>
          </cell>
          <cell r="HA49" t="str">
            <v/>
          </cell>
          <cell r="HB49" t="str">
            <v/>
          </cell>
          <cell r="HC49" t="str">
            <v/>
          </cell>
          <cell r="HD49" t="str">
            <v/>
          </cell>
          <cell r="HE49" t="str">
            <v/>
          </cell>
          <cell r="HF49" t="str">
            <v/>
          </cell>
          <cell r="HG49" t="str">
            <v/>
          </cell>
          <cell r="HH49" t="str">
            <v/>
          </cell>
          <cell r="HI49" t="str">
            <v/>
          </cell>
          <cell r="HJ49" t="str">
            <v/>
          </cell>
          <cell r="HK49" t="str">
            <v/>
          </cell>
          <cell r="HL49" t="str">
            <v/>
          </cell>
          <cell r="HM49" t="str">
            <v/>
          </cell>
          <cell r="HN49" t="str">
            <v/>
          </cell>
          <cell r="HO49" t="str">
            <v/>
          </cell>
          <cell r="HP49" t="str">
            <v/>
          </cell>
          <cell r="HQ49" t="str">
            <v/>
          </cell>
          <cell r="HR49" t="str">
            <v/>
          </cell>
          <cell r="HS49" t="str">
            <v/>
          </cell>
          <cell r="HT49" t="str">
            <v/>
          </cell>
          <cell r="HU49" t="str">
            <v/>
          </cell>
          <cell r="HV49" t="str">
            <v/>
          </cell>
          <cell r="HW49" t="str">
            <v/>
          </cell>
          <cell r="HX49" t="str">
            <v/>
          </cell>
          <cell r="HY49" t="str">
            <v/>
          </cell>
          <cell r="HZ49" t="str">
            <v/>
          </cell>
          <cell r="IA49" t="str">
            <v/>
          </cell>
          <cell r="IB49" t="str">
            <v/>
          </cell>
          <cell r="IC49" t="str">
            <v>Dentifrice Savon pour se laver</v>
          </cell>
          <cell r="ID49">
            <v>0</v>
          </cell>
          <cell r="IE49">
            <v>0</v>
          </cell>
          <cell r="IF49">
            <v>1</v>
          </cell>
          <cell r="IG49">
            <v>0</v>
          </cell>
          <cell r="IH49">
            <v>0</v>
          </cell>
          <cell r="II49">
            <v>0</v>
          </cell>
          <cell r="IJ49">
            <v>0</v>
          </cell>
          <cell r="IK49">
            <v>1</v>
          </cell>
          <cell r="IL49">
            <v>0</v>
          </cell>
          <cell r="IM49" t="str">
            <v/>
          </cell>
          <cell r="IN49" t="str">
            <v/>
          </cell>
          <cell r="IO49" t="str">
            <v/>
          </cell>
          <cell r="IP49" t="str">
            <v/>
          </cell>
          <cell r="IQ49"/>
          <cell r="IR49" t="str">
            <v/>
          </cell>
          <cell r="IS49" t="str">
            <v/>
          </cell>
          <cell r="IT49" t="str">
            <v/>
          </cell>
          <cell r="IU49" t="str">
            <v/>
          </cell>
          <cell r="IV49" t="str">
            <v/>
          </cell>
          <cell r="IX49" t="str">
            <v/>
          </cell>
          <cell r="IY49" t="str">
            <v>Non</v>
          </cell>
          <cell r="IZ49" t="str">
            <v/>
          </cell>
          <cell r="JA49" t="str">
            <v>150</v>
          </cell>
          <cell r="JB49" t="str">
            <v>75.0</v>
          </cell>
          <cell r="JC49">
            <v>42.5</v>
          </cell>
          <cell r="JD49" t="str">
            <v>Oui</v>
          </cell>
          <cell r="JE49" t="str">
            <v/>
          </cell>
          <cell r="JF49" t="str">
            <v/>
          </cell>
          <cell r="JG49" t="str">
            <v/>
          </cell>
          <cell r="JH49" t="str">
            <v/>
          </cell>
          <cell r="JJ49" t="str">
            <v/>
          </cell>
          <cell r="JK49" t="str">
            <v/>
          </cell>
          <cell r="JL49" t="str">
            <v/>
          </cell>
          <cell r="JM49" t="str">
            <v/>
          </cell>
          <cell r="JN49" t="str">
            <v/>
          </cell>
          <cell r="JP49" t="str">
            <v/>
          </cell>
          <cell r="JQ49" t="str">
            <v/>
          </cell>
          <cell r="JR49" t="str">
            <v/>
          </cell>
          <cell r="JS49" t="str">
            <v/>
          </cell>
          <cell r="JT49" t="str">
            <v/>
          </cell>
          <cell r="JU49" t="str">
            <v/>
          </cell>
          <cell r="JV49" t="str">
            <v/>
          </cell>
          <cell r="JW49" t="str">
            <v/>
          </cell>
          <cell r="JX49" t="str">
            <v/>
          </cell>
          <cell r="JZ49" t="str">
            <v/>
          </cell>
          <cell r="KA49" t="str">
            <v/>
          </cell>
          <cell r="KC49" t="str">
            <v/>
          </cell>
          <cell r="KD49" t="str">
            <v/>
          </cell>
          <cell r="KE49" t="str">
            <v/>
          </cell>
          <cell r="KF49" t="str">
            <v/>
          </cell>
          <cell r="KG49" t="str">
            <v/>
          </cell>
          <cell r="KH49" t="str">
            <v/>
          </cell>
          <cell r="KI49" t="str">
            <v/>
          </cell>
          <cell r="KJ49" t="str">
            <v/>
          </cell>
          <cell r="KK49" t="str">
            <v/>
          </cell>
          <cell r="KL49" t="str">
            <v/>
          </cell>
          <cell r="KM49" t="str">
            <v/>
          </cell>
          <cell r="KO49" t="str">
            <v/>
          </cell>
          <cell r="KP49" t="str">
            <v>Oui</v>
          </cell>
          <cell r="KQ49" t="str">
            <v>25.0</v>
          </cell>
          <cell r="KR49" t="str">
            <v/>
          </cell>
          <cell r="KS49" t="str">
            <v/>
          </cell>
          <cell r="KT49">
            <v>25</v>
          </cell>
          <cell r="KU49" t="str">
            <v>Oui</v>
          </cell>
          <cell r="KV49" t="str">
            <v>Non</v>
          </cell>
          <cell r="KW49" t="str">
            <v/>
          </cell>
          <cell r="KX49" t="str">
            <v/>
          </cell>
          <cell r="KY49" t="str">
            <v/>
          </cell>
          <cell r="KZ49" t="str">
            <v/>
          </cell>
          <cell r="LA49" t="str">
            <v/>
          </cell>
          <cell r="LB49" t="str">
            <v/>
          </cell>
          <cell r="LC49" t="str">
            <v/>
          </cell>
          <cell r="LD49" t="str">
            <v/>
          </cell>
          <cell r="LE49" t="str">
            <v/>
          </cell>
          <cell r="LF49" t="str">
            <v/>
          </cell>
          <cell r="LG49" t="str">
            <v/>
          </cell>
          <cell r="LH49" t="str">
            <v/>
          </cell>
          <cell r="LI49" t="str">
            <v/>
          </cell>
          <cell r="LJ49" t="str">
            <v/>
          </cell>
          <cell r="LK49" t="str">
            <v/>
          </cell>
          <cell r="LL49" t="str">
            <v/>
          </cell>
          <cell r="LM49" t="str">
            <v/>
          </cell>
          <cell r="LN49" t="str">
            <v/>
          </cell>
          <cell r="LO49" t="str">
            <v/>
          </cell>
          <cell r="LP49" t="str">
            <v/>
          </cell>
          <cell r="LQ49" t="str">
            <v/>
          </cell>
          <cell r="LR49" t="str">
            <v/>
          </cell>
          <cell r="LS49" t="str">
            <v/>
          </cell>
          <cell r="LT49" t="str">
            <v/>
          </cell>
          <cell r="LU49" t="str">
            <v/>
          </cell>
          <cell r="LV49" t="str">
            <v/>
          </cell>
          <cell r="LW49" t="str">
            <v/>
          </cell>
          <cell r="LX49" t="str">
            <v/>
          </cell>
          <cell r="LY49" t="str">
            <v>Oui</v>
          </cell>
          <cell r="LZ49" t="str">
            <v>Ouest</v>
          </cell>
          <cell r="MA49" t="str">
            <v>Port-au-Prince</v>
          </cell>
          <cell r="MB49" t="str">
            <v>Non</v>
          </cell>
          <cell r="MC49" t="str">
            <v>Oui</v>
          </cell>
          <cell r="MD49" t="str">
            <v>18.48420007 -73.63809867 -29.14337158203125 4.288</v>
          </cell>
          <cell r="ME49" t="str">
            <v>18.48420007</v>
          </cell>
          <cell r="MF49" t="str">
            <v>-73.63809867</v>
          </cell>
          <cell r="MG49" t="str">
            <v>-29.14337158203125</v>
          </cell>
          <cell r="MH49" t="str">
            <v>4.288</v>
          </cell>
          <cell r="MI49" t="str">
            <v>TEST</v>
          </cell>
          <cell r="MJ49" t="str">
            <v/>
          </cell>
          <cell r="MK49">
            <v>139438878</v>
          </cell>
          <cell r="ML49" t="str">
            <v>d5a178b4-b1af-4a95-b12e-af15d6a5fea9</v>
          </cell>
          <cell r="MM49" t="str">
            <v>2020-11-22T15:53:55</v>
          </cell>
          <cell r="MN49" t="str">
            <v/>
          </cell>
          <cell r="MO49">
            <v>29</v>
          </cell>
        </row>
        <row r="50">
          <cell r="A50" t="str">
            <v>294d56f2-10b8-4203-a809-31562cc568f3</v>
          </cell>
          <cell r="B50" t="str">
            <v>Cité Soleil, Ouest</v>
          </cell>
          <cell r="C50" t="str">
            <v>Concern CWW-05</v>
          </cell>
          <cell r="D50" t="str">
            <v>2020-11-24T10:29:25.055-05:00</v>
          </cell>
          <cell r="E50" t="str">
            <v>2020-11-24T11:08:27.591-05:00</v>
          </cell>
          <cell r="F50" t="str">
            <v>2020-11-24 10:29</v>
          </cell>
          <cell r="G50" t="str">
            <v>2020-11-24 11:08</v>
          </cell>
          <cell r="H50">
            <v>2.7083333334303461E-2</v>
          </cell>
          <cell r="I50">
            <v>13</v>
          </cell>
          <cell r="J50" t="str">
            <v>2020-11-24</v>
          </cell>
          <cell r="K50" t="str">
            <v>icsm_haiti</v>
          </cell>
          <cell r="L50" t="str">
            <v/>
          </cell>
          <cell r="M50" t="str">
            <v>0</v>
          </cell>
          <cell r="N50" t="str">
            <v>2020-11-24</v>
          </cell>
          <cell r="O50" t="str">
            <v>Concern</v>
          </cell>
          <cell r="P50" t="str">
            <v/>
          </cell>
          <cell r="Q50" t="str">
            <v>concern</v>
          </cell>
          <cell r="R50" t="str">
            <v>Concern</v>
          </cell>
          <cell r="S50" t="str">
            <v>Concern</v>
          </cell>
          <cell r="T50" t="str">
            <v>CWW-05</v>
          </cell>
          <cell r="U50" t="str">
            <v/>
          </cell>
          <cell r="V50" t="str">
            <v>Ouest</v>
          </cell>
          <cell r="W50" t="str">
            <v>Cité Soleil</v>
          </cell>
          <cell r="X50" t="str">
            <v>HT0117</v>
          </cell>
          <cell r="Y50" t="str">
            <v>Cité Soleil</v>
          </cell>
          <cell r="Z50" t="str">
            <v>Terre-noire</v>
          </cell>
          <cell r="AA50" t="str">
            <v>Marché de Terre Noire</v>
          </cell>
          <cell r="AB50" t="str">
            <v/>
          </cell>
          <cell r="AC50" t="str">
            <v>terre_noir</v>
          </cell>
          <cell r="AD50" t="str">
            <v>Marché de Terre Noire</v>
          </cell>
          <cell r="AE50" t="str">
            <v>Marché de Terre Noire</v>
          </cell>
          <cell r="AF50" t="str">
            <v>Oui</v>
          </cell>
          <cell r="AG50" t="str">
            <v/>
          </cell>
          <cell r="AH50" t="str">
            <v>Oui</v>
          </cell>
          <cell r="AI50" t="str">
            <v/>
          </cell>
          <cell r="AJ50" t="str">
            <v>Marthe Saint Vil</v>
          </cell>
          <cell r="AK50" t="str">
            <v>46003723</v>
          </cell>
          <cell r="AL50" t="str">
            <v>Nourriture Produits d'hygiène, eau ou assainissement</v>
          </cell>
          <cell r="AM50" t="str">
            <v>1</v>
          </cell>
          <cell r="AN50" t="str">
            <v>1</v>
          </cell>
          <cell r="AO50" t="str">
            <v>0</v>
          </cell>
          <cell r="AP50" t="str">
            <v>0</v>
          </cell>
          <cell r="AQ50" t="str">
            <v>0</v>
          </cell>
          <cell r="AR50" t="str">
            <v>nourriture</v>
          </cell>
          <cell r="AS50" t="str">
            <v>Nourriture</v>
          </cell>
          <cell r="AT50" t="str">
            <v>En espèces (Gourde)</v>
          </cell>
          <cell r="AU50" t="str">
            <v>1</v>
          </cell>
          <cell r="AV50" t="str">
            <v>0</v>
          </cell>
          <cell r="AW50" t="str">
            <v>0</v>
          </cell>
          <cell r="AX50" t="str">
            <v>0</v>
          </cell>
          <cell r="AY50" t="str">
            <v>0</v>
          </cell>
          <cell r="AZ50" t="str">
            <v>0</v>
          </cell>
          <cell r="BA50" t="str">
            <v>0</v>
          </cell>
          <cell r="BB50" t="str">
            <v/>
          </cell>
          <cell r="BC50" t="str">
            <v>Oui, il y a plus de commerçants par rapport au mois passé</v>
          </cell>
          <cell r="BD50" t="str">
            <v>Entre 30 et 100</v>
          </cell>
          <cell r="BE50" t="str">
            <v>Maïs Riz Sucre Haricot noir Huile végétale</v>
          </cell>
          <cell r="BF50">
            <v>0</v>
          </cell>
          <cell r="BG50">
            <v>1</v>
          </cell>
          <cell r="BH50">
            <v>1</v>
          </cell>
          <cell r="BI50">
            <v>1</v>
          </cell>
          <cell r="BJ50">
            <v>1</v>
          </cell>
          <cell r="BK50">
            <v>0</v>
          </cell>
          <cell r="BL50">
            <v>1</v>
          </cell>
          <cell r="BM50">
            <v>0</v>
          </cell>
          <cell r="BN50" t="str">
            <v/>
          </cell>
          <cell r="BO50" t="str">
            <v/>
          </cell>
          <cell r="BP50" t="str">
            <v/>
          </cell>
          <cell r="BQ50" t="str">
            <v/>
          </cell>
          <cell r="BR50" t="str">
            <v/>
          </cell>
          <cell r="BS50" t="str">
            <v/>
          </cell>
          <cell r="BT50" t="str">
            <v/>
          </cell>
          <cell r="BU50" t="str">
            <v/>
          </cell>
          <cell r="BV50"/>
          <cell r="BW50" t="str">
            <v/>
          </cell>
          <cell r="BX50" t="str">
            <v/>
          </cell>
          <cell r="BY50"/>
          <cell r="BZ50" t="str">
            <v/>
          </cell>
          <cell r="CA50" t="str">
            <v/>
          </cell>
          <cell r="CB50" t="str">
            <v/>
          </cell>
          <cell r="CC50"/>
          <cell r="CD50" t="str">
            <v/>
          </cell>
          <cell r="CE50" t="str">
            <v/>
          </cell>
          <cell r="CF50" t="str">
            <v/>
          </cell>
          <cell r="CG50" t="str">
            <v/>
          </cell>
          <cell r="CH50" t="str">
            <v/>
          </cell>
          <cell r="CI50" t="str">
            <v>Non</v>
          </cell>
          <cell r="CJ50" t="str">
            <v/>
          </cell>
          <cell r="CK50" t="str">
            <v/>
          </cell>
          <cell r="CL50" t="str">
            <v>Autre</v>
          </cell>
          <cell r="CM50" t="str">
            <v>Petite marmite</v>
          </cell>
          <cell r="CN50" t="str">
            <v>autre</v>
          </cell>
          <cell r="CO50" t="str">
            <v>Autre</v>
          </cell>
          <cell r="CP50" t="str">
            <v>Petite marmite</v>
          </cell>
          <cell r="CQ50">
            <v>0.54</v>
          </cell>
          <cell r="CR50" t="str">
            <v>1.0</v>
          </cell>
          <cell r="CS50" t="str">
            <v>40.0</v>
          </cell>
          <cell r="CT50">
            <v>74.074074074074076</v>
          </cell>
          <cell r="CU50" t="str">
            <v>Oui</v>
          </cell>
          <cell r="CV50" t="str">
            <v>Oui</v>
          </cell>
          <cell r="CW50" t="str">
            <v>200.0</v>
          </cell>
          <cell r="CX50" t="str">
            <v>Non</v>
          </cell>
          <cell r="CY50" t="str">
            <v/>
          </cell>
          <cell r="CZ50" t="str">
            <v/>
          </cell>
          <cell r="DA50" t="str">
            <v/>
          </cell>
          <cell r="DB50" t="str">
            <v/>
          </cell>
          <cell r="DC50" t="str">
            <v>Non</v>
          </cell>
          <cell r="DD50" t="str">
            <v/>
          </cell>
          <cell r="DE50" t="str">
            <v/>
          </cell>
          <cell r="DF50" t="str">
            <v>Autre</v>
          </cell>
          <cell r="DG50" t="str">
            <v>Petite marmite</v>
          </cell>
          <cell r="DH50" t="str">
            <v>autre</v>
          </cell>
          <cell r="DI50" t="str">
            <v>Autre</v>
          </cell>
          <cell r="DJ50" t="str">
            <v>Petite marmite</v>
          </cell>
          <cell r="DK50">
            <v>0.54</v>
          </cell>
          <cell r="DL50" t="str">
            <v>1.0</v>
          </cell>
          <cell r="DM50" t="str">
            <v>40.0</v>
          </cell>
          <cell r="DN50">
            <v>74.074074074074076</v>
          </cell>
          <cell r="DO50" t="str">
            <v>Oui</v>
          </cell>
          <cell r="DP50" t="str">
            <v>Oui</v>
          </cell>
          <cell r="DQ50" t="str">
            <v>200.0</v>
          </cell>
          <cell r="DR50" t="str">
            <v>Non</v>
          </cell>
          <cell r="DS50" t="str">
            <v/>
          </cell>
          <cell r="DT50" t="str">
            <v/>
          </cell>
          <cell r="DU50" t="str">
            <v/>
          </cell>
          <cell r="DV50" t="str">
            <v/>
          </cell>
          <cell r="DW50" t="str">
            <v>Non</v>
          </cell>
          <cell r="DX50" t="str">
            <v/>
          </cell>
          <cell r="DY50" t="str">
            <v/>
          </cell>
          <cell r="DZ50" t="str">
            <v>Autre</v>
          </cell>
          <cell r="EA50" t="str">
            <v>Petite marmite</v>
          </cell>
          <cell r="EB50" t="str">
            <v>autre</v>
          </cell>
          <cell r="EC50" t="str">
            <v>Autre</v>
          </cell>
          <cell r="ED50" t="str">
            <v>Petite marmite</v>
          </cell>
          <cell r="EE50">
            <v>0.54</v>
          </cell>
          <cell r="EF50" t="str">
            <v>1.0</v>
          </cell>
          <cell r="EG50" t="str">
            <v>40.0</v>
          </cell>
          <cell r="EH50">
            <v>74.074074074074076</v>
          </cell>
          <cell r="EI50" t="str">
            <v>Oui</v>
          </cell>
          <cell r="EJ50" t="str">
            <v>Oui</v>
          </cell>
          <cell r="EK50" t="str">
            <v>200.0</v>
          </cell>
          <cell r="EL50" t="str">
            <v>Non</v>
          </cell>
          <cell r="EM50" t="str">
            <v/>
          </cell>
          <cell r="EN50" t="str">
            <v/>
          </cell>
          <cell r="EO50" t="str">
            <v/>
          </cell>
          <cell r="EP50" t="str">
            <v/>
          </cell>
          <cell r="EQ50" t="str">
            <v>Non</v>
          </cell>
          <cell r="ER50" t="str">
            <v/>
          </cell>
          <cell r="ES50" t="str">
            <v/>
          </cell>
          <cell r="ET50" t="str">
            <v>Autre</v>
          </cell>
          <cell r="EU50" t="str">
            <v>Petite marmite</v>
          </cell>
          <cell r="EV50" t="str">
            <v>autre</v>
          </cell>
          <cell r="EW50" t="str">
            <v>Autre</v>
          </cell>
          <cell r="EX50" t="str">
            <v>Petite marmite</v>
          </cell>
          <cell r="EY50">
            <v>0.54</v>
          </cell>
          <cell r="EZ50" t="str">
            <v>1.0</v>
          </cell>
          <cell r="FA50" t="str">
            <v>90.0</v>
          </cell>
          <cell r="FB50">
            <v>166.66666666666666</v>
          </cell>
          <cell r="FC50" t="str">
            <v>Non</v>
          </cell>
          <cell r="FD50" t="str">
            <v>Oui</v>
          </cell>
          <cell r="FE50" t="str">
            <v>450.0</v>
          </cell>
          <cell r="FF50"/>
          <cell r="FG50" t="str">
            <v>Non</v>
          </cell>
          <cell r="FH50" t="str">
            <v/>
          </cell>
          <cell r="FI50" t="str">
            <v/>
          </cell>
          <cell r="FJ50" t="str">
            <v/>
          </cell>
          <cell r="FK50" t="str">
            <v/>
          </cell>
          <cell r="FL50" t="str">
            <v/>
          </cell>
          <cell r="FM50" t="str">
            <v/>
          </cell>
          <cell r="FN50" t="str">
            <v/>
          </cell>
          <cell r="FO50" t="str">
            <v/>
          </cell>
          <cell r="FP50" t="str">
            <v/>
          </cell>
          <cell r="FQ50" t="str">
            <v/>
          </cell>
          <cell r="FR50" t="str">
            <v/>
          </cell>
          <cell r="FS50" t="str">
            <v/>
          </cell>
          <cell r="FT50"/>
          <cell r="FU50" t="str">
            <v/>
          </cell>
          <cell r="FV50" t="str">
            <v/>
          </cell>
          <cell r="FW50"/>
          <cell r="FX50" t="str">
            <v/>
          </cell>
          <cell r="FY50" t="str">
            <v/>
          </cell>
          <cell r="FZ50" t="str">
            <v/>
          </cell>
          <cell r="GA50"/>
          <cell r="GB50" t="str">
            <v/>
          </cell>
          <cell r="GC50" t="str">
            <v/>
          </cell>
          <cell r="GD50" t="str">
            <v/>
          </cell>
          <cell r="GE50" t="str">
            <v/>
          </cell>
          <cell r="GF50" t="str">
            <v/>
          </cell>
          <cell r="GG50" t="str">
            <v>Oui</v>
          </cell>
          <cell r="GH50" t="str">
            <v>400.0</v>
          </cell>
          <cell r="GI50" t="str">
            <v/>
          </cell>
          <cell r="GJ50" t="str">
            <v/>
          </cell>
          <cell r="GK50" t="str">
            <v/>
          </cell>
          <cell r="GL50" t="str">
            <v/>
          </cell>
          <cell r="GM50" t="str">
            <v/>
          </cell>
          <cell r="GN50" t="str">
            <v/>
          </cell>
          <cell r="GO50" t="str">
            <v/>
          </cell>
          <cell r="GP50" t="str">
            <v/>
          </cell>
          <cell r="GQ50">
            <v>400</v>
          </cell>
          <cell r="GR50" t="str">
            <v>Oui</v>
          </cell>
          <cell r="GS50" t="str">
            <v>Oui</v>
          </cell>
          <cell r="GT50" t="str">
            <v>Changement du taux de change de la Gourde Problème de stockage</v>
          </cell>
          <cell r="GU50" t="str">
            <v>1</v>
          </cell>
          <cell r="GV50" t="str">
            <v>0</v>
          </cell>
          <cell r="GW50" t="str">
            <v>0</v>
          </cell>
          <cell r="GX50" t="str">
            <v>0</v>
          </cell>
          <cell r="GY50" t="str">
            <v>0</v>
          </cell>
          <cell r="GZ50" t="str">
            <v>0</v>
          </cell>
          <cell r="HA50" t="str">
            <v>0</v>
          </cell>
          <cell r="HB50" t="str">
            <v>0</v>
          </cell>
          <cell r="HC50" t="str">
            <v>0</v>
          </cell>
          <cell r="HD50" t="str">
            <v>0</v>
          </cell>
          <cell r="HE50" t="str">
            <v>0</v>
          </cell>
          <cell r="HF50" t="str">
            <v>1</v>
          </cell>
          <cell r="HG50" t="str">
            <v>0</v>
          </cell>
          <cell r="HH50" t="str">
            <v>0</v>
          </cell>
          <cell r="HI50" t="str">
            <v>0</v>
          </cell>
          <cell r="HJ50" t="str">
            <v>0</v>
          </cell>
          <cell r="HK50" t="str">
            <v>0</v>
          </cell>
          <cell r="HL50" t="str">
            <v/>
          </cell>
          <cell r="HM50" t="str">
            <v>Farine de blé (blanche) Haricot rouge Huile végétale Riz Maïs Sucre Haricot noir</v>
          </cell>
          <cell r="HN50" t="str">
            <v>1</v>
          </cell>
          <cell r="HO50" t="str">
            <v>1</v>
          </cell>
          <cell r="HP50" t="str">
            <v>1</v>
          </cell>
          <cell r="HQ50" t="str">
            <v>1</v>
          </cell>
          <cell r="HR50" t="str">
            <v>1</v>
          </cell>
          <cell r="HS50" t="str">
            <v>1</v>
          </cell>
          <cell r="HT50" t="str">
            <v>1</v>
          </cell>
          <cell r="HU50" t="str">
            <v>0</v>
          </cell>
          <cell r="HV50" t="str">
            <v>Oui</v>
          </cell>
          <cell r="HW50" t="str">
            <v>Ouest</v>
          </cell>
          <cell r="HX50" t="str">
            <v>Cité Soleil</v>
          </cell>
          <cell r="HY50" t="str">
            <v>Non</v>
          </cell>
          <cell r="HZ50" t="str">
            <v>Oui</v>
          </cell>
          <cell r="IA50" t="str">
            <v>Oui</v>
          </cell>
          <cell r="IB50" t="str">
            <v>1606232935581.jpg</v>
          </cell>
          <cell r="IC50" t="str">
            <v>Brosse à dent Dentifrice Savon lessive Papier toilette Serviettes hygiéniques Eau pour boire (traité) Chlore liquide (nettoyage) Savon pour se laver</v>
          </cell>
          <cell r="ID50">
            <v>1</v>
          </cell>
          <cell r="IE50">
            <v>1</v>
          </cell>
          <cell r="IF50">
            <v>1</v>
          </cell>
          <cell r="IG50">
            <v>1</v>
          </cell>
          <cell r="IH50">
            <v>1</v>
          </cell>
          <cell r="II50">
            <v>1</v>
          </cell>
          <cell r="IJ50">
            <v>1</v>
          </cell>
          <cell r="IK50">
            <v>1</v>
          </cell>
          <cell r="IL50">
            <v>0</v>
          </cell>
          <cell r="IM50" t="str">
            <v>Oui</v>
          </cell>
          <cell r="IN50" t="str">
            <v>25.0</v>
          </cell>
          <cell r="IO50" t="str">
            <v/>
          </cell>
          <cell r="IP50" t="str">
            <v/>
          </cell>
          <cell r="IQ50">
            <v>25</v>
          </cell>
          <cell r="IR50" t="str">
            <v>Oui</v>
          </cell>
          <cell r="IS50" t="str">
            <v>Oui</v>
          </cell>
          <cell r="IT50" t="str">
            <v>25.0</v>
          </cell>
          <cell r="IU50" t="str">
            <v/>
          </cell>
          <cell r="IV50" t="str">
            <v/>
          </cell>
          <cell r="IW50">
            <v>25</v>
          </cell>
          <cell r="IX50" t="str">
            <v>Oui</v>
          </cell>
          <cell r="IY50" t="str">
            <v>Oui</v>
          </cell>
          <cell r="IZ50" t="str">
            <v>75.0</v>
          </cell>
          <cell r="JA50" t="str">
            <v/>
          </cell>
          <cell r="JB50" t="str">
            <v/>
          </cell>
          <cell r="JC50">
            <v>75</v>
          </cell>
          <cell r="JD50" t="str">
            <v>Oui</v>
          </cell>
          <cell r="JE50" t="str">
            <v>Oui</v>
          </cell>
          <cell r="JF50" t="str">
            <v>25.0</v>
          </cell>
          <cell r="JG50" t="str">
            <v/>
          </cell>
          <cell r="JH50" t="str">
            <v/>
          </cell>
          <cell r="JI50">
            <v>25</v>
          </cell>
          <cell r="JJ50" t="str">
            <v>Oui</v>
          </cell>
          <cell r="JK50" t="str">
            <v>Oui</v>
          </cell>
          <cell r="JL50" t="str">
            <v>75.0</v>
          </cell>
          <cell r="JM50" t="str">
            <v/>
          </cell>
          <cell r="JN50" t="str">
            <v/>
          </cell>
          <cell r="JO50">
            <v>75</v>
          </cell>
          <cell r="JP50" t="str">
            <v>Oui</v>
          </cell>
          <cell r="JQ50" t="str">
            <v>Non</v>
          </cell>
          <cell r="JR50" t="str">
            <v/>
          </cell>
          <cell r="JS50" t="str">
            <v/>
          </cell>
          <cell r="JT50" t="str">
            <v>Autre</v>
          </cell>
          <cell r="JU50" t="str">
            <v>Bidon</v>
          </cell>
          <cell r="JV50" t="str">
            <v>autre</v>
          </cell>
          <cell r="JW50" t="str">
            <v>Autre</v>
          </cell>
          <cell r="JX50"/>
          <cell r="JZ50"/>
          <cell r="KA50"/>
          <cell r="KC50" t="str">
            <v>Non</v>
          </cell>
          <cell r="KD50" t="str">
            <v>Non</v>
          </cell>
          <cell r="KE50" t="str">
            <v/>
          </cell>
          <cell r="KF50" t="str">
            <v/>
          </cell>
          <cell r="KG50" t="str">
            <v>Autre</v>
          </cell>
          <cell r="KH50" t="str">
            <v>Petit bidon</v>
          </cell>
          <cell r="KI50" t="str">
            <v>autre</v>
          </cell>
          <cell r="KJ50" t="str">
            <v>Autre</v>
          </cell>
          <cell r="KK50"/>
          <cell r="KL50"/>
          <cell r="KM50"/>
          <cell r="KO50" t="str">
            <v>Oui</v>
          </cell>
          <cell r="KP50" t="str">
            <v>Oui</v>
          </cell>
          <cell r="KQ50" t="str">
            <v>25.0</v>
          </cell>
          <cell r="KR50" t="str">
            <v/>
          </cell>
          <cell r="KS50" t="str">
            <v/>
          </cell>
          <cell r="KT50">
            <v>25</v>
          </cell>
          <cell r="KU50" t="str">
            <v>Oui</v>
          </cell>
          <cell r="KV50" t="str">
            <v>Oui</v>
          </cell>
          <cell r="KW50" t="str">
            <v>Changement du taux de change de la Gourde</v>
          </cell>
          <cell r="KX50" t="str">
            <v>1</v>
          </cell>
          <cell r="KY50" t="str">
            <v>0</v>
          </cell>
          <cell r="KZ50" t="str">
            <v>0</v>
          </cell>
          <cell r="LA50" t="str">
            <v>0</v>
          </cell>
          <cell r="LB50" t="str">
            <v>0</v>
          </cell>
          <cell r="LC50" t="str">
            <v>0</v>
          </cell>
          <cell r="LD50" t="str">
            <v>0</v>
          </cell>
          <cell r="LE50" t="str">
            <v>0</v>
          </cell>
          <cell r="LF50" t="str">
            <v>0</v>
          </cell>
          <cell r="LG50" t="str">
            <v>0</v>
          </cell>
          <cell r="LH50" t="str">
            <v>0</v>
          </cell>
          <cell r="LI50" t="str">
            <v>0</v>
          </cell>
          <cell r="LJ50" t="str">
            <v>0</v>
          </cell>
          <cell r="LK50" t="str">
            <v>0</v>
          </cell>
          <cell r="LL50" t="str">
            <v>0</v>
          </cell>
          <cell r="LM50" t="str">
            <v>0</v>
          </cell>
          <cell r="LN50" t="str">
            <v/>
          </cell>
          <cell r="LO50" t="str">
            <v>Savon lessive Dentifrice Chlore liquide (nettoyage) Savon pour se laver</v>
          </cell>
          <cell r="LP50" t="str">
            <v>1</v>
          </cell>
          <cell r="LQ50" t="str">
            <v>0</v>
          </cell>
          <cell r="LR50" t="str">
            <v>1</v>
          </cell>
          <cell r="LS50" t="str">
            <v>0</v>
          </cell>
          <cell r="LT50" t="str">
            <v>0</v>
          </cell>
          <cell r="LU50" t="str">
            <v>0</v>
          </cell>
          <cell r="LV50" t="str">
            <v>1</v>
          </cell>
          <cell r="LW50" t="str">
            <v>1</v>
          </cell>
          <cell r="LX50" t="str">
            <v>0</v>
          </cell>
          <cell r="LY50" t="str">
            <v>Oui</v>
          </cell>
          <cell r="LZ50" t="str">
            <v>Ouest</v>
          </cell>
          <cell r="MA50" t="str">
            <v>Cité Soleil</v>
          </cell>
          <cell r="MB50" t="str">
            <v>Non</v>
          </cell>
          <cell r="MC50" t="str">
            <v>Oui</v>
          </cell>
          <cell r="MD50" t="str">
            <v>18.59342322 -72.31146187 0.458099365234375 4.288</v>
          </cell>
          <cell r="ME50" t="str">
            <v>18.59342322</v>
          </cell>
          <cell r="MF50" t="str">
            <v>-72.31146187</v>
          </cell>
          <cell r="MG50" t="str">
            <v>0.458099365234375</v>
          </cell>
          <cell r="MH50" t="str">
            <v>4.288</v>
          </cell>
          <cell r="MI50" t="str">
            <v>NA</v>
          </cell>
          <cell r="MJ50" t="str">
            <v/>
          </cell>
          <cell r="MK50">
            <v>140047010</v>
          </cell>
          <cell r="ML50" t="str">
            <v>294d56f2-10b8-4203-a809-31562cc568f3</v>
          </cell>
          <cell r="MM50" t="str">
            <v>2020-11-24T18:25:42</v>
          </cell>
          <cell r="MN50" t="str">
            <v/>
          </cell>
          <cell r="MO50">
            <v>61</v>
          </cell>
        </row>
        <row r="51">
          <cell r="A51" t="str">
            <v>3a551b57-a639-4011-8340-ef1474422cbc</v>
          </cell>
          <cell r="B51" t="str">
            <v>Port-à-Piment, Sud</v>
          </cell>
          <cell r="C51" t="str">
            <v>MOJDDE PL0063</v>
          </cell>
          <cell r="D51" t="str">
            <v>2020-11-21T12:32:36.257-05:00</v>
          </cell>
          <cell r="E51" t="str">
            <v>2020-11-21T13:02:31.508-05:00</v>
          </cell>
          <cell r="F51" t="str">
            <v>2020-11-21 12:32</v>
          </cell>
          <cell r="G51" t="str">
            <v>2020-11-21 13:02</v>
          </cell>
          <cell r="H51">
            <v>2.0833333335758653E-2</v>
          </cell>
          <cell r="I51">
            <v>8</v>
          </cell>
          <cell r="J51" t="str">
            <v>2020-11-21</v>
          </cell>
          <cell r="K51" t="str">
            <v>icsm_haiti</v>
          </cell>
          <cell r="L51" t="str">
            <v>338050929209409</v>
          </cell>
          <cell r="M51" t="str">
            <v/>
          </cell>
          <cell r="N51" t="str">
            <v>2020-11-21</v>
          </cell>
          <cell r="O51" t="str">
            <v>MOJDDE</v>
          </cell>
          <cell r="P51" t="str">
            <v/>
          </cell>
          <cell r="Q51" t="str">
            <v>mojdde</v>
          </cell>
          <cell r="R51" t="str">
            <v>MOJDDE</v>
          </cell>
          <cell r="S51" t="str">
            <v>MOJDDE</v>
          </cell>
          <cell r="T51" t="str">
            <v>PL0063</v>
          </cell>
          <cell r="U51" t="str">
            <v/>
          </cell>
          <cell r="V51" t="str">
            <v>Sud</v>
          </cell>
          <cell r="W51" t="str">
            <v>Port-à-Piment</v>
          </cell>
          <cell r="X51" t="str">
            <v>HT0742</v>
          </cell>
          <cell r="Y51" t="str">
            <v>Port-à-Piment</v>
          </cell>
          <cell r="Z51" t="str">
            <v>Port-à-piment</v>
          </cell>
          <cell r="AA51" t="str">
            <v>Marché de Port-à-Piment</v>
          </cell>
          <cell r="AB51" t="str">
            <v/>
          </cell>
          <cell r="AC51" t="str">
            <v>port-piment</v>
          </cell>
          <cell r="AD51" t="str">
            <v>Marché de Port-à-Piment</v>
          </cell>
          <cell r="AE51" t="str">
            <v>Marché de Port-à-Piment</v>
          </cell>
          <cell r="AF51" t="str">
            <v>Oui</v>
          </cell>
          <cell r="AG51" t="str">
            <v/>
          </cell>
          <cell r="AH51" t="str">
            <v>Oui</v>
          </cell>
          <cell r="AI51" t="str">
            <v/>
          </cell>
          <cell r="AJ51" t="str">
            <v>Eddy BORGELLA</v>
          </cell>
          <cell r="AK51" t="str">
            <v>46034292</v>
          </cell>
          <cell r="AL51" t="str">
            <v>Produits d'hygiène, eau ou assainissement</v>
          </cell>
          <cell r="AM51" t="str">
            <v>0</v>
          </cell>
          <cell r="AN51" t="str">
            <v>1</v>
          </cell>
          <cell r="AO51" t="str">
            <v>0</v>
          </cell>
          <cell r="AP51" t="str">
            <v>0</v>
          </cell>
          <cell r="AQ51" t="str">
            <v>0</v>
          </cell>
          <cell r="AR51" t="str">
            <v>wash</v>
          </cell>
          <cell r="AS51" t="str">
            <v>Produits d'hygiène, eau ou assainissement</v>
          </cell>
          <cell r="AT51" t="str">
            <v>En espèces (Gourde)</v>
          </cell>
          <cell r="AU51" t="str">
            <v>1</v>
          </cell>
          <cell r="AV51" t="str">
            <v>0</v>
          </cell>
          <cell r="AW51" t="str">
            <v>0</v>
          </cell>
          <cell r="AX51" t="str">
            <v>0</v>
          </cell>
          <cell r="AY51" t="str">
            <v>0</v>
          </cell>
          <cell r="AZ51" t="str">
            <v>0</v>
          </cell>
          <cell r="BA51" t="str">
            <v>0</v>
          </cell>
          <cell r="BB51" t="str">
            <v/>
          </cell>
          <cell r="BC51" t="str">
            <v>Oui, il y a moins de commerçants par rapport au mois passé</v>
          </cell>
          <cell r="BD51" t="str">
            <v>Moins de 30</v>
          </cell>
          <cell r="BE51" t="str">
            <v/>
          </cell>
          <cell r="BF51" t="str">
            <v/>
          </cell>
          <cell r="BG51" t="str">
            <v/>
          </cell>
          <cell r="BH51" t="str">
            <v/>
          </cell>
          <cell r="BI51" t="str">
            <v/>
          </cell>
          <cell r="BJ51" t="str">
            <v/>
          </cell>
          <cell r="BK51" t="str">
            <v/>
          </cell>
          <cell r="BL51" t="str">
            <v/>
          </cell>
          <cell r="BM51" t="str">
            <v/>
          </cell>
          <cell r="BN51" t="str">
            <v/>
          </cell>
          <cell r="BO51"/>
          <cell r="BP51" t="str">
            <v/>
          </cell>
          <cell r="BQ51" t="str">
            <v/>
          </cell>
          <cell r="BR51" t="str">
            <v/>
          </cell>
          <cell r="BS51" t="str">
            <v/>
          </cell>
          <cell r="BT51" t="str">
            <v/>
          </cell>
          <cell r="BU51" t="str">
            <v/>
          </cell>
          <cell r="BV51"/>
          <cell r="BW51" t="str">
            <v/>
          </cell>
          <cell r="BX51" t="str">
            <v/>
          </cell>
          <cell r="BY51"/>
          <cell r="BZ51" t="str">
            <v/>
          </cell>
          <cell r="CA51" t="str">
            <v/>
          </cell>
          <cell r="CB51" t="str">
            <v/>
          </cell>
          <cell r="CC51"/>
          <cell r="CD51" t="str">
            <v/>
          </cell>
          <cell r="CE51" t="str">
            <v/>
          </cell>
          <cell r="CF51" t="str">
            <v/>
          </cell>
          <cell r="CG51" t="str">
            <v/>
          </cell>
          <cell r="CH51" t="str">
            <v/>
          </cell>
          <cell r="CI51" t="str">
            <v/>
          </cell>
          <cell r="CJ51" t="str">
            <v/>
          </cell>
          <cell r="CK51" t="str">
            <v/>
          </cell>
          <cell r="CL51" t="str">
            <v/>
          </cell>
          <cell r="CM51" t="str">
            <v/>
          </cell>
          <cell r="CN51" t="str">
            <v/>
          </cell>
          <cell r="CO51" t="str">
            <v/>
          </cell>
          <cell r="CP51" t="str">
            <v/>
          </cell>
          <cell r="CQ51"/>
          <cell r="CR51" t="str">
            <v/>
          </cell>
          <cell r="CS51" t="str">
            <v/>
          </cell>
          <cell r="CT51"/>
          <cell r="CU51" t="str">
            <v/>
          </cell>
          <cell r="CV51" t="str">
            <v/>
          </cell>
          <cell r="CW51" t="str">
            <v/>
          </cell>
          <cell r="CX51" t="str">
            <v/>
          </cell>
          <cell r="CY51" t="str">
            <v/>
          </cell>
          <cell r="CZ51" t="str">
            <v/>
          </cell>
          <cell r="DA51" t="str">
            <v/>
          </cell>
          <cell r="DB51" t="str">
            <v/>
          </cell>
          <cell r="DC51" t="str">
            <v/>
          </cell>
          <cell r="DD51" t="str">
            <v/>
          </cell>
          <cell r="DE51" t="str">
            <v/>
          </cell>
          <cell r="DF51" t="str">
            <v/>
          </cell>
          <cell r="DG51" t="str">
            <v/>
          </cell>
          <cell r="DH51" t="str">
            <v/>
          </cell>
          <cell r="DI51" t="str">
            <v/>
          </cell>
          <cell r="DJ51" t="str">
            <v/>
          </cell>
          <cell r="DK51"/>
          <cell r="DL51" t="str">
            <v/>
          </cell>
          <cell r="DM51" t="str">
            <v/>
          </cell>
          <cell r="DN51"/>
          <cell r="DO51" t="str">
            <v/>
          </cell>
          <cell r="DP51" t="str">
            <v/>
          </cell>
          <cell r="DQ51" t="str">
            <v/>
          </cell>
          <cell r="DR51" t="str">
            <v/>
          </cell>
          <cell r="DS51" t="str">
            <v/>
          </cell>
          <cell r="DT51" t="str">
            <v/>
          </cell>
          <cell r="DU51" t="str">
            <v/>
          </cell>
          <cell r="DV51" t="str">
            <v/>
          </cell>
          <cell r="DW51" t="str">
            <v/>
          </cell>
          <cell r="DX51" t="str">
            <v/>
          </cell>
          <cell r="DY51" t="str">
            <v/>
          </cell>
          <cell r="DZ51" t="str">
            <v/>
          </cell>
          <cell r="EA51" t="str">
            <v/>
          </cell>
          <cell r="EB51" t="str">
            <v/>
          </cell>
          <cell r="EC51" t="str">
            <v/>
          </cell>
          <cell r="ED51" t="str">
            <v/>
          </cell>
          <cell r="EE51"/>
          <cell r="EF51" t="str">
            <v/>
          </cell>
          <cell r="EG51" t="str">
            <v/>
          </cell>
          <cell r="EH51"/>
          <cell r="EI51" t="str">
            <v/>
          </cell>
          <cell r="EJ51" t="str">
            <v/>
          </cell>
          <cell r="EK51" t="str">
            <v/>
          </cell>
          <cell r="EL51" t="str">
            <v/>
          </cell>
          <cell r="EM51" t="str">
            <v/>
          </cell>
          <cell r="EN51" t="str">
            <v/>
          </cell>
          <cell r="EO51" t="str">
            <v/>
          </cell>
          <cell r="EP51" t="str">
            <v/>
          </cell>
          <cell r="EQ51" t="str">
            <v/>
          </cell>
          <cell r="ER51" t="str">
            <v/>
          </cell>
          <cell r="ES51" t="str">
            <v/>
          </cell>
          <cell r="ET51" t="str">
            <v/>
          </cell>
          <cell r="EU51" t="str">
            <v/>
          </cell>
          <cell r="EV51" t="str">
            <v/>
          </cell>
          <cell r="EW51" t="str">
            <v/>
          </cell>
          <cell r="EX51" t="str">
            <v/>
          </cell>
          <cell r="EY51"/>
          <cell r="EZ51" t="str">
            <v/>
          </cell>
          <cell r="FA51" t="str">
            <v/>
          </cell>
          <cell r="FB51"/>
          <cell r="FC51" t="str">
            <v/>
          </cell>
          <cell r="FD51" t="str">
            <v/>
          </cell>
          <cell r="FE51" t="str">
            <v/>
          </cell>
          <cell r="FF51"/>
          <cell r="FG51" t="str">
            <v/>
          </cell>
          <cell r="FH51" t="str">
            <v/>
          </cell>
          <cell r="FI51" t="str">
            <v/>
          </cell>
          <cell r="FJ51" t="str">
            <v/>
          </cell>
          <cell r="FK51" t="str">
            <v/>
          </cell>
          <cell r="FL51" t="str">
            <v/>
          </cell>
          <cell r="FM51" t="str">
            <v/>
          </cell>
          <cell r="FN51" t="str">
            <v/>
          </cell>
          <cell r="FO51" t="str">
            <v/>
          </cell>
          <cell r="FP51" t="str">
            <v/>
          </cell>
          <cell r="FQ51" t="str">
            <v/>
          </cell>
          <cell r="FR51" t="str">
            <v/>
          </cell>
          <cell r="FS51" t="str">
            <v/>
          </cell>
          <cell r="FT51"/>
          <cell r="FU51" t="str">
            <v/>
          </cell>
          <cell r="FV51" t="str">
            <v/>
          </cell>
          <cell r="FW51"/>
          <cell r="FX51" t="str">
            <v/>
          </cell>
          <cell r="FY51" t="str">
            <v/>
          </cell>
          <cell r="FZ51" t="str">
            <v/>
          </cell>
          <cell r="GA51"/>
          <cell r="GB51" t="str">
            <v/>
          </cell>
          <cell r="GC51" t="str">
            <v/>
          </cell>
          <cell r="GD51" t="str">
            <v/>
          </cell>
          <cell r="GE51" t="str">
            <v/>
          </cell>
          <cell r="GF51" t="str">
            <v/>
          </cell>
          <cell r="GG51" t="str">
            <v/>
          </cell>
          <cell r="GH51" t="str">
            <v/>
          </cell>
          <cell r="GI51" t="str">
            <v/>
          </cell>
          <cell r="GJ51" t="str">
            <v/>
          </cell>
          <cell r="GK51" t="str">
            <v/>
          </cell>
          <cell r="GL51" t="str">
            <v/>
          </cell>
          <cell r="GM51" t="str">
            <v/>
          </cell>
          <cell r="GN51" t="str">
            <v/>
          </cell>
          <cell r="GO51" t="str">
            <v/>
          </cell>
          <cell r="GP51" t="str">
            <v/>
          </cell>
          <cell r="GQ51"/>
          <cell r="GR51" t="str">
            <v/>
          </cell>
          <cell r="GS51" t="str">
            <v/>
          </cell>
          <cell r="GT51" t="str">
            <v/>
          </cell>
          <cell r="GU51" t="str">
            <v/>
          </cell>
          <cell r="GV51" t="str">
            <v/>
          </cell>
          <cell r="GW51" t="str">
            <v/>
          </cell>
          <cell r="GX51" t="str">
            <v/>
          </cell>
          <cell r="GY51" t="str">
            <v/>
          </cell>
          <cell r="GZ51" t="str">
            <v/>
          </cell>
          <cell r="HA51" t="str">
            <v/>
          </cell>
          <cell r="HB51" t="str">
            <v/>
          </cell>
          <cell r="HC51" t="str">
            <v/>
          </cell>
          <cell r="HD51" t="str">
            <v/>
          </cell>
          <cell r="HE51" t="str">
            <v/>
          </cell>
          <cell r="HF51" t="str">
            <v/>
          </cell>
          <cell r="HG51" t="str">
            <v/>
          </cell>
          <cell r="HH51" t="str">
            <v/>
          </cell>
          <cell r="HI51" t="str">
            <v/>
          </cell>
          <cell r="HJ51" t="str">
            <v/>
          </cell>
          <cell r="HK51" t="str">
            <v/>
          </cell>
          <cell r="HL51" t="str">
            <v/>
          </cell>
          <cell r="HM51" t="str">
            <v/>
          </cell>
          <cell r="HN51" t="str">
            <v/>
          </cell>
          <cell r="HO51" t="str">
            <v/>
          </cell>
          <cell r="HP51" t="str">
            <v/>
          </cell>
          <cell r="HQ51" t="str">
            <v/>
          </cell>
          <cell r="HR51" t="str">
            <v/>
          </cell>
          <cell r="HS51" t="str">
            <v/>
          </cell>
          <cell r="HT51" t="str">
            <v/>
          </cell>
          <cell r="HU51" t="str">
            <v/>
          </cell>
          <cell r="HV51" t="str">
            <v/>
          </cell>
          <cell r="HW51" t="str">
            <v/>
          </cell>
          <cell r="HX51" t="str">
            <v/>
          </cell>
          <cell r="HY51" t="str">
            <v/>
          </cell>
          <cell r="HZ51" t="str">
            <v/>
          </cell>
          <cell r="IA51" t="str">
            <v/>
          </cell>
          <cell r="IB51" t="str">
            <v/>
          </cell>
          <cell r="IC51" t="str">
            <v>Savon lessive Brosse à dent Dentifrice Serviettes hygiéniques Eau pour boire (traité) Savon pour se laver Chlore liquide (nettoyage) Papier toilette</v>
          </cell>
          <cell r="ID51">
            <v>1</v>
          </cell>
          <cell r="IE51">
            <v>1</v>
          </cell>
          <cell r="IF51">
            <v>1</v>
          </cell>
          <cell r="IG51">
            <v>1</v>
          </cell>
          <cell r="IH51">
            <v>1</v>
          </cell>
          <cell r="II51">
            <v>1</v>
          </cell>
          <cell r="IJ51">
            <v>1</v>
          </cell>
          <cell r="IK51">
            <v>1</v>
          </cell>
          <cell r="IL51">
            <v>0</v>
          </cell>
          <cell r="IM51" t="str">
            <v>Non</v>
          </cell>
          <cell r="IN51" t="str">
            <v/>
          </cell>
          <cell r="IO51" t="str">
            <v>Morceau de 70g</v>
          </cell>
          <cell r="IP51" t="str">
            <v>25.0</v>
          </cell>
          <cell r="IQ51">
            <v>25</v>
          </cell>
          <cell r="IR51" t="str">
            <v>Je ne sais pas, je ne souhaite pas répondre</v>
          </cell>
          <cell r="IS51" t="str">
            <v>Oui</v>
          </cell>
          <cell r="IT51" t="str">
            <v>25.0</v>
          </cell>
          <cell r="IU51" t="str">
            <v/>
          </cell>
          <cell r="IV51" t="str">
            <v/>
          </cell>
          <cell r="IW51">
            <v>25</v>
          </cell>
          <cell r="IX51" t="str">
            <v>Je ne sais pas, je ne souhaite pas répondre</v>
          </cell>
          <cell r="IY51" t="str">
            <v>Oui</v>
          </cell>
          <cell r="IZ51" t="str">
            <v>100.0</v>
          </cell>
          <cell r="JA51" t="str">
            <v/>
          </cell>
          <cell r="JB51" t="str">
            <v/>
          </cell>
          <cell r="JC51">
            <v>100</v>
          </cell>
          <cell r="JD51" t="str">
            <v>Je ne sais pas, je ne souhaite pas répondre</v>
          </cell>
          <cell r="JE51" t="str">
            <v>Oui</v>
          </cell>
          <cell r="JF51" t="str">
            <v>75.0</v>
          </cell>
          <cell r="JG51" t="str">
            <v/>
          </cell>
          <cell r="JH51" t="str">
            <v/>
          </cell>
          <cell r="JI51">
            <v>75</v>
          </cell>
          <cell r="JJ51" t="str">
            <v>Je ne sais pas, je ne souhaite pas répondre</v>
          </cell>
          <cell r="JK51" t="str">
            <v>Oui</v>
          </cell>
          <cell r="JL51"/>
          <cell r="JM51" t="str">
            <v/>
          </cell>
          <cell r="JN51" t="str">
            <v/>
          </cell>
          <cell r="JP51" t="str">
            <v>Je ne sais pas, je ne souhaite pas répondre</v>
          </cell>
          <cell r="JQ51" t="str">
            <v>Non</v>
          </cell>
          <cell r="JR51" t="str">
            <v/>
          </cell>
          <cell r="JS51" t="str">
            <v/>
          </cell>
          <cell r="JT51" t="str">
            <v>Litre</v>
          </cell>
          <cell r="JU51" t="str">
            <v/>
          </cell>
          <cell r="JV51" t="str">
            <v>litre</v>
          </cell>
          <cell r="JW51" t="str">
            <v>Litre</v>
          </cell>
          <cell r="JX51" t="str">
            <v>Litre</v>
          </cell>
          <cell r="JZ51" t="str">
            <v>2.0</v>
          </cell>
          <cell r="KA51" t="str">
            <v>25.0</v>
          </cell>
          <cell r="KB51">
            <v>47.3125</v>
          </cell>
          <cell r="KC51" t="str">
            <v>Je ne sais pas, je ne souhaite pas répondre</v>
          </cell>
          <cell r="KD51" t="str">
            <v>Oui</v>
          </cell>
          <cell r="KE51" t="str">
            <v>50.0</v>
          </cell>
          <cell r="KF51" t="str">
            <v/>
          </cell>
          <cell r="KG51" t="str">
            <v/>
          </cell>
          <cell r="KH51" t="str">
            <v/>
          </cell>
          <cell r="KI51" t="str">
            <v/>
          </cell>
          <cell r="KJ51" t="str">
            <v/>
          </cell>
          <cell r="KK51" t="str">
            <v/>
          </cell>
          <cell r="KL51" t="str">
            <v/>
          </cell>
          <cell r="KM51" t="str">
            <v/>
          </cell>
          <cell r="KN51">
            <v>50</v>
          </cell>
          <cell r="KO51" t="str">
            <v>Je ne sais pas, je ne souhaite pas répondre</v>
          </cell>
          <cell r="KP51" t="str">
            <v>Non</v>
          </cell>
          <cell r="KQ51" t="str">
            <v/>
          </cell>
          <cell r="KR51" t="str">
            <v>Morceau de 70g</v>
          </cell>
          <cell r="KS51" t="str">
            <v>20.0</v>
          </cell>
          <cell r="KT51">
            <v>20</v>
          </cell>
          <cell r="KU51" t="str">
            <v>Je ne sais pas, je ne souhaite pas répondre</v>
          </cell>
          <cell r="KV51" t="str">
            <v>Oui</v>
          </cell>
          <cell r="KW51" t="str">
            <v>Changement du taux de change de la Gourde</v>
          </cell>
          <cell r="KX51" t="str">
            <v>1</v>
          </cell>
          <cell r="KY51" t="str">
            <v>0</v>
          </cell>
          <cell r="KZ51" t="str">
            <v>0</v>
          </cell>
          <cell r="LA51" t="str">
            <v>0</v>
          </cell>
          <cell r="LB51" t="str">
            <v>0</v>
          </cell>
          <cell r="LC51" t="str">
            <v>0</v>
          </cell>
          <cell r="LD51" t="str">
            <v>0</v>
          </cell>
          <cell r="LE51" t="str">
            <v>0</v>
          </cell>
          <cell r="LF51" t="str">
            <v>0</v>
          </cell>
          <cell r="LG51" t="str">
            <v>0</v>
          </cell>
          <cell r="LH51" t="str">
            <v>0</v>
          </cell>
          <cell r="LI51" t="str">
            <v>0</v>
          </cell>
          <cell r="LJ51" t="str">
            <v>0</v>
          </cell>
          <cell r="LK51" t="str">
            <v>0</v>
          </cell>
          <cell r="LL51" t="str">
            <v>0</v>
          </cell>
          <cell r="LM51" t="str">
            <v>0</v>
          </cell>
          <cell r="LN51" t="str">
            <v/>
          </cell>
          <cell r="LO51" t="str">
            <v>Savon lessive</v>
          </cell>
          <cell r="LP51" t="str">
            <v>1</v>
          </cell>
          <cell r="LQ51" t="str">
            <v>0</v>
          </cell>
          <cell r="LR51" t="str">
            <v>0</v>
          </cell>
          <cell r="LS51" t="str">
            <v>0</v>
          </cell>
          <cell r="LT51" t="str">
            <v>0</v>
          </cell>
          <cell r="LU51" t="str">
            <v>0</v>
          </cell>
          <cell r="LV51" t="str">
            <v>0</v>
          </cell>
          <cell r="LW51" t="str">
            <v>0</v>
          </cell>
          <cell r="LX51" t="str">
            <v>0</v>
          </cell>
          <cell r="LY51" t="str">
            <v>Oui</v>
          </cell>
          <cell r="LZ51" t="str">
            <v>Sud</v>
          </cell>
          <cell r="MA51" t="str">
            <v>Les Cayes</v>
          </cell>
          <cell r="MB51" t="str">
            <v>Oui</v>
          </cell>
          <cell r="MC51" t="str">
            <v>Non</v>
          </cell>
          <cell r="MD51" t="str">
            <v>18.25059398 -74.10036533 -2.0 5.0</v>
          </cell>
          <cell r="ME51" t="str">
            <v>18.25059398</v>
          </cell>
          <cell r="MF51" t="str">
            <v>-74.10036533</v>
          </cell>
          <cell r="MG51" t="str">
            <v>-2.0</v>
          </cell>
          <cell r="MH51" t="str">
            <v>5.0</v>
          </cell>
          <cell r="MI51" t="str">
            <v/>
          </cell>
          <cell r="MJ51" t="str">
            <v/>
          </cell>
          <cell r="MK51">
            <v>139506847</v>
          </cell>
          <cell r="ML51" t="str">
            <v>3a551b57-a639-4011-8340-ef1474422cbc</v>
          </cell>
          <cell r="MM51" t="str">
            <v>2020-11-23T03:16:54</v>
          </cell>
          <cell r="MN51" t="str">
            <v/>
          </cell>
          <cell r="MO51">
            <v>43</v>
          </cell>
        </row>
        <row r="52">
          <cell r="A52" t="str">
            <v>ca68ff4e-aeab-4e00-9c8d-02cc4f6660f6</v>
          </cell>
          <cell r="B52" t="str">
            <v>Mirebalais, Centre</v>
          </cell>
          <cell r="C52" t="str">
            <v>ACTED ND1985</v>
          </cell>
          <cell r="D52" t="str">
            <v>2020-11-24T12:27:48.212-05:00</v>
          </cell>
          <cell r="E52" t="str">
            <v>2020-11-24T15:07:46.634-05:00</v>
          </cell>
          <cell r="F52" t="str">
            <v>2020-11-24 12:27</v>
          </cell>
          <cell r="G52" t="str">
            <v>2020-11-24 15:07</v>
          </cell>
          <cell r="H52">
            <v>0.11111111110949423</v>
          </cell>
          <cell r="I52">
            <v>13</v>
          </cell>
          <cell r="J52" t="str">
            <v>2020-11-24</v>
          </cell>
          <cell r="K52" t="str">
            <v>icsm_haiti</v>
          </cell>
          <cell r="L52" t="str">
            <v>338050909276664</v>
          </cell>
          <cell r="M52" t="str">
            <v>0</v>
          </cell>
          <cell r="N52" t="str">
            <v>2020-11-24</v>
          </cell>
          <cell r="O52" t="str">
            <v>ACTED</v>
          </cell>
          <cell r="P52" t="str">
            <v/>
          </cell>
          <cell r="Q52" t="str">
            <v>acted</v>
          </cell>
          <cell r="R52" t="str">
            <v>ACTED</v>
          </cell>
          <cell r="S52" t="str">
            <v>ACTED</v>
          </cell>
          <cell r="T52" t="str">
            <v>ND1985</v>
          </cell>
          <cell r="U52" t="str">
            <v/>
          </cell>
          <cell r="V52" t="str">
            <v>Centre</v>
          </cell>
          <cell r="W52" t="str">
            <v>Mirebalais</v>
          </cell>
          <cell r="X52" t="str">
            <v>HT0621</v>
          </cell>
          <cell r="Y52" t="str">
            <v>Mirebalais</v>
          </cell>
          <cell r="Z52" t="str">
            <v>Mirebalais</v>
          </cell>
          <cell r="AA52" t="str">
            <v>Marché communal de Mirebalais</v>
          </cell>
          <cell r="AB52" t="str">
            <v/>
          </cell>
          <cell r="AC52" t="str">
            <v>mirebalais</v>
          </cell>
          <cell r="AD52" t="str">
            <v>Marché communal de Mirebalais</v>
          </cell>
          <cell r="AE52" t="str">
            <v>Marché communal de Mirebalais</v>
          </cell>
          <cell r="AF52" t="str">
            <v>Oui</v>
          </cell>
          <cell r="AG52" t="str">
            <v/>
          </cell>
          <cell r="AH52" t="str">
            <v>Oui</v>
          </cell>
          <cell r="AI52" t="str">
            <v/>
          </cell>
          <cell r="AJ52" t="str">
            <v>Bon berger dépot</v>
          </cell>
          <cell r="AK52" t="str">
            <v>36120745</v>
          </cell>
          <cell r="AL52" t="str">
            <v>Nourriture Produits d'hygiène, eau ou assainissement Biens non alimentaires et produits d'abris</v>
          </cell>
          <cell r="AM52" t="str">
            <v>1</v>
          </cell>
          <cell r="AN52" t="str">
            <v>1</v>
          </cell>
          <cell r="AO52" t="str">
            <v>1</v>
          </cell>
          <cell r="AP52" t="str">
            <v>0</v>
          </cell>
          <cell r="AQ52" t="str">
            <v>0</v>
          </cell>
          <cell r="AR52" t="str">
            <v>nourriture</v>
          </cell>
          <cell r="AS52" t="str">
            <v>Nourriture</v>
          </cell>
          <cell r="AT52" t="str">
            <v>En espèces (Gourde) Autre (précisez) À crédit</v>
          </cell>
          <cell r="AU52" t="str">
            <v>1</v>
          </cell>
          <cell r="AV52" t="str">
            <v>0</v>
          </cell>
          <cell r="AW52" t="str">
            <v>0</v>
          </cell>
          <cell r="AX52" t="str">
            <v>1</v>
          </cell>
          <cell r="AY52" t="str">
            <v>0</v>
          </cell>
          <cell r="AZ52" t="str">
            <v>1</v>
          </cell>
          <cell r="BA52" t="str">
            <v>0</v>
          </cell>
          <cell r="BB52" t="str">
            <v>Cheque</v>
          </cell>
          <cell r="BC52" t="str">
            <v>Oui, il y a moins de commerçants par rapport au mois passé</v>
          </cell>
          <cell r="BD52" t="str">
            <v>Plus de 100</v>
          </cell>
          <cell r="BE52" t="str">
            <v>Farine de blé (blanche) Riz Maïs Sucre Haricot noir Haricot rouge Huile végétale</v>
          </cell>
          <cell r="BF52">
            <v>1</v>
          </cell>
          <cell r="BG52">
            <v>1</v>
          </cell>
          <cell r="BH52">
            <v>1</v>
          </cell>
          <cell r="BI52">
            <v>1</v>
          </cell>
          <cell r="BJ52">
            <v>1</v>
          </cell>
          <cell r="BK52">
            <v>1</v>
          </cell>
          <cell r="BL52">
            <v>1</v>
          </cell>
          <cell r="BM52">
            <v>0</v>
          </cell>
          <cell r="BN52" t="str">
            <v>Oui</v>
          </cell>
          <cell r="BO52"/>
          <cell r="BP52" t="str">
            <v/>
          </cell>
          <cell r="BQ52" t="str">
            <v/>
          </cell>
          <cell r="BR52" t="str">
            <v/>
          </cell>
          <cell r="BS52" t="str">
            <v/>
          </cell>
          <cell r="BT52" t="str">
            <v/>
          </cell>
          <cell r="BU52" t="str">
            <v/>
          </cell>
          <cell r="BV52"/>
          <cell r="BW52" t="str">
            <v/>
          </cell>
          <cell r="BX52" t="str">
            <v/>
          </cell>
          <cell r="BY52">
            <v>0</v>
          </cell>
          <cell r="BZ52" t="str">
            <v>Oui</v>
          </cell>
          <cell r="CA52" t="str">
            <v>Oui</v>
          </cell>
          <cell r="CB52" t="str">
            <v>240.0</v>
          </cell>
          <cell r="CC52">
            <v>240</v>
          </cell>
          <cell r="CD52" t="str">
            <v>Non</v>
          </cell>
          <cell r="CE52" t="str">
            <v/>
          </cell>
          <cell r="CF52" t="str">
            <v/>
          </cell>
          <cell r="CG52" t="str">
            <v/>
          </cell>
          <cell r="CH52" t="str">
            <v/>
          </cell>
          <cell r="CI52" t="str">
            <v>Oui</v>
          </cell>
          <cell r="CJ52" t="str">
            <v>30.0</v>
          </cell>
          <cell r="CK52" t="str">
            <v/>
          </cell>
          <cell r="CL52" t="str">
            <v/>
          </cell>
          <cell r="CM52" t="str">
            <v/>
          </cell>
          <cell r="CN52" t="str">
            <v/>
          </cell>
          <cell r="CO52" t="str">
            <v/>
          </cell>
          <cell r="CP52" t="str">
            <v/>
          </cell>
          <cell r="CQ52"/>
          <cell r="CR52" t="str">
            <v/>
          </cell>
          <cell r="CS52" t="str">
            <v/>
          </cell>
          <cell r="CT52">
            <v>30</v>
          </cell>
          <cell r="CU52" t="str">
            <v>Oui</v>
          </cell>
          <cell r="CV52" t="str">
            <v>Oui</v>
          </cell>
          <cell r="CW52" t="str">
            <v>245.0</v>
          </cell>
          <cell r="CX52" t="str">
            <v>Non</v>
          </cell>
          <cell r="CY52" t="str">
            <v/>
          </cell>
          <cell r="CZ52" t="str">
            <v/>
          </cell>
          <cell r="DA52" t="str">
            <v/>
          </cell>
          <cell r="DB52" t="str">
            <v/>
          </cell>
          <cell r="DC52" t="str">
            <v>Oui</v>
          </cell>
          <cell r="DD52" t="str">
            <v>20.0</v>
          </cell>
          <cell r="DE52" t="str">
            <v/>
          </cell>
          <cell r="DF52" t="str">
            <v/>
          </cell>
          <cell r="DG52" t="str">
            <v/>
          </cell>
          <cell r="DH52" t="str">
            <v/>
          </cell>
          <cell r="DI52" t="str">
            <v/>
          </cell>
          <cell r="DJ52" t="str">
            <v/>
          </cell>
          <cell r="DK52"/>
          <cell r="DL52" t="str">
            <v/>
          </cell>
          <cell r="DM52" t="str">
            <v/>
          </cell>
          <cell r="DN52">
            <v>20</v>
          </cell>
          <cell r="DO52" t="str">
            <v>Oui</v>
          </cell>
          <cell r="DP52" t="str">
            <v>Oui</v>
          </cell>
          <cell r="DQ52" t="str">
            <v>240.0</v>
          </cell>
          <cell r="DR52" t="str">
            <v>Non</v>
          </cell>
          <cell r="DS52" t="str">
            <v/>
          </cell>
          <cell r="DT52" t="str">
            <v/>
          </cell>
          <cell r="DU52" t="str">
            <v/>
          </cell>
          <cell r="DV52" t="str">
            <v/>
          </cell>
          <cell r="DW52" t="str">
            <v>Oui</v>
          </cell>
          <cell r="DX52" t="str">
            <v>25.0</v>
          </cell>
          <cell r="DY52" t="str">
            <v/>
          </cell>
          <cell r="DZ52" t="str">
            <v/>
          </cell>
          <cell r="EA52" t="str">
            <v/>
          </cell>
          <cell r="EB52" t="str">
            <v/>
          </cell>
          <cell r="EC52" t="str">
            <v/>
          </cell>
          <cell r="ED52" t="str">
            <v/>
          </cell>
          <cell r="EE52"/>
          <cell r="EF52" t="str">
            <v/>
          </cell>
          <cell r="EG52" t="str">
            <v/>
          </cell>
          <cell r="EH52">
            <v>25</v>
          </cell>
          <cell r="EI52" t="str">
            <v>Oui</v>
          </cell>
          <cell r="EJ52" t="str">
            <v>Non</v>
          </cell>
          <cell r="EK52" t="str">
            <v/>
          </cell>
          <cell r="EL52" t="str">
            <v/>
          </cell>
          <cell r="EM52" t="str">
            <v/>
          </cell>
          <cell r="EN52" t="str">
            <v/>
          </cell>
          <cell r="EO52" t="str">
            <v/>
          </cell>
          <cell r="EP52" t="str">
            <v/>
          </cell>
          <cell r="EQ52" t="str">
            <v>Oui</v>
          </cell>
          <cell r="ER52" t="str">
            <v>75.0</v>
          </cell>
          <cell r="ES52" t="str">
            <v/>
          </cell>
          <cell r="ET52" t="str">
            <v/>
          </cell>
          <cell r="EU52" t="str">
            <v/>
          </cell>
          <cell r="EV52" t="str">
            <v/>
          </cell>
          <cell r="EW52" t="str">
            <v/>
          </cell>
          <cell r="EX52" t="str">
            <v/>
          </cell>
          <cell r="EY52"/>
          <cell r="EZ52" t="str">
            <v/>
          </cell>
          <cell r="FA52" t="str">
            <v/>
          </cell>
          <cell r="FB52">
            <v>75</v>
          </cell>
          <cell r="FC52" t="str">
            <v>Oui</v>
          </cell>
          <cell r="FD52" t="str">
            <v>Non</v>
          </cell>
          <cell r="FE52" t="str">
            <v/>
          </cell>
          <cell r="FF52"/>
          <cell r="FG52" t="str">
            <v/>
          </cell>
          <cell r="FH52" t="str">
            <v/>
          </cell>
          <cell r="FI52" t="str">
            <v/>
          </cell>
          <cell r="FJ52" t="str">
            <v/>
          </cell>
          <cell r="FK52" t="str">
            <v/>
          </cell>
          <cell r="FL52" t="str">
            <v>Oui</v>
          </cell>
          <cell r="FM52" t="str">
            <v>150.0</v>
          </cell>
          <cell r="FN52" t="str">
            <v/>
          </cell>
          <cell r="FO52" t="str">
            <v/>
          </cell>
          <cell r="FP52" t="str">
            <v/>
          </cell>
          <cell r="FQ52" t="str">
            <v/>
          </cell>
          <cell r="FR52" t="str">
            <v/>
          </cell>
          <cell r="FS52" t="str">
            <v/>
          </cell>
          <cell r="FT52"/>
          <cell r="FU52" t="str">
            <v/>
          </cell>
          <cell r="FV52" t="str">
            <v/>
          </cell>
          <cell r="FW52">
            <v>150</v>
          </cell>
          <cell r="FX52" t="str">
            <v>Oui</v>
          </cell>
          <cell r="FY52" t="str">
            <v>Non</v>
          </cell>
          <cell r="FZ52" t="str">
            <v/>
          </cell>
          <cell r="GA52"/>
          <cell r="GB52" t="str">
            <v/>
          </cell>
          <cell r="GC52" t="str">
            <v/>
          </cell>
          <cell r="GD52" t="str">
            <v/>
          </cell>
          <cell r="GE52" t="str">
            <v/>
          </cell>
          <cell r="GF52" t="str">
            <v/>
          </cell>
          <cell r="GG52" t="str">
            <v>Oui</v>
          </cell>
          <cell r="GH52" t="str">
            <v>500.0</v>
          </cell>
          <cell r="GI52" t="str">
            <v/>
          </cell>
          <cell r="GJ52" t="str">
            <v/>
          </cell>
          <cell r="GK52" t="str">
            <v/>
          </cell>
          <cell r="GL52" t="str">
            <v/>
          </cell>
          <cell r="GM52" t="str">
            <v/>
          </cell>
          <cell r="GN52" t="str">
            <v/>
          </cell>
          <cell r="GO52" t="str">
            <v/>
          </cell>
          <cell r="GP52" t="str">
            <v/>
          </cell>
          <cell r="GQ52">
            <v>500</v>
          </cell>
          <cell r="GR52" t="str">
            <v>Oui</v>
          </cell>
          <cell r="GS52" t="str">
            <v>Oui</v>
          </cell>
          <cell r="GT52" t="str">
            <v>Changement du taux de change de la Gourde</v>
          </cell>
          <cell r="GU52" t="str">
            <v>1</v>
          </cell>
          <cell r="GV52" t="str">
            <v>0</v>
          </cell>
          <cell r="GW52" t="str">
            <v>0</v>
          </cell>
          <cell r="GX52" t="str">
            <v>0</v>
          </cell>
          <cell r="GY52" t="str">
            <v>0</v>
          </cell>
          <cell r="GZ52" t="str">
            <v>0</v>
          </cell>
          <cell r="HA52" t="str">
            <v>0</v>
          </cell>
          <cell r="HB52" t="str">
            <v>0</v>
          </cell>
          <cell r="HC52" t="str">
            <v>0</v>
          </cell>
          <cell r="HD52" t="str">
            <v>0</v>
          </cell>
          <cell r="HE52" t="str">
            <v>0</v>
          </cell>
          <cell r="HF52" t="str">
            <v>0</v>
          </cell>
          <cell r="HG52" t="str">
            <v>0</v>
          </cell>
          <cell r="HH52" t="str">
            <v>0</v>
          </cell>
          <cell r="HI52" t="str">
            <v>0</v>
          </cell>
          <cell r="HJ52" t="str">
            <v>0</v>
          </cell>
          <cell r="HK52" t="str">
            <v>0</v>
          </cell>
          <cell r="HL52" t="str">
            <v/>
          </cell>
          <cell r="HM52" t="str">
            <v>Riz Farine de blé (blanche) Maïs Sucre Haricot noir Haricot rouge Huile végétale</v>
          </cell>
          <cell r="HN52" t="str">
            <v>1</v>
          </cell>
          <cell r="HO52" t="str">
            <v>1</v>
          </cell>
          <cell r="HP52" t="str">
            <v>1</v>
          </cell>
          <cell r="HQ52" t="str">
            <v>1</v>
          </cell>
          <cell r="HR52" t="str">
            <v>1</v>
          </cell>
          <cell r="HS52" t="str">
            <v>1</v>
          </cell>
          <cell r="HT52" t="str">
            <v>1</v>
          </cell>
          <cell r="HU52" t="str">
            <v>0</v>
          </cell>
          <cell r="HV52" t="str">
            <v>Oui</v>
          </cell>
          <cell r="HW52" t="str">
            <v>Ouest</v>
          </cell>
          <cell r="HX52" t="str">
            <v>Cité Soleil</v>
          </cell>
          <cell r="HY52" t="str">
            <v>Oui</v>
          </cell>
          <cell r="HZ52" t="str">
            <v>Oui</v>
          </cell>
          <cell r="IA52" t="str">
            <v>Non</v>
          </cell>
          <cell r="IB52" t="str">
            <v/>
          </cell>
          <cell r="IC52" t="str">
            <v>Savon lessive Dentifrice Papier toilette Serviettes hygiéniques Chlore liquide (nettoyage) Savon pour se laver</v>
          </cell>
          <cell r="ID52">
            <v>1</v>
          </cell>
          <cell r="IE52">
            <v>0</v>
          </cell>
          <cell r="IF52">
            <v>1</v>
          </cell>
          <cell r="IG52">
            <v>1</v>
          </cell>
          <cell r="IH52">
            <v>1</v>
          </cell>
          <cell r="II52">
            <v>0</v>
          </cell>
          <cell r="IJ52">
            <v>1</v>
          </cell>
          <cell r="IK52">
            <v>1</v>
          </cell>
          <cell r="IL52">
            <v>0</v>
          </cell>
          <cell r="IM52" t="str">
            <v>Oui</v>
          </cell>
          <cell r="IN52" t="str">
            <v>30.0</v>
          </cell>
          <cell r="IO52" t="str">
            <v/>
          </cell>
          <cell r="IP52" t="str">
            <v/>
          </cell>
          <cell r="IQ52">
            <v>30</v>
          </cell>
          <cell r="IR52" t="str">
            <v>Non</v>
          </cell>
          <cell r="IS52" t="str">
            <v/>
          </cell>
          <cell r="IT52" t="str">
            <v/>
          </cell>
          <cell r="IU52" t="str">
            <v/>
          </cell>
          <cell r="IV52" t="str">
            <v/>
          </cell>
          <cell r="IX52" t="str">
            <v/>
          </cell>
          <cell r="IY52" t="str">
            <v>Oui</v>
          </cell>
          <cell r="IZ52" t="str">
            <v>75.0</v>
          </cell>
          <cell r="JA52" t="str">
            <v/>
          </cell>
          <cell r="JB52" t="str">
            <v/>
          </cell>
          <cell r="JC52">
            <v>75</v>
          </cell>
          <cell r="JD52" t="str">
            <v>Non</v>
          </cell>
          <cell r="JE52" t="str">
            <v>Oui</v>
          </cell>
          <cell r="JF52" t="str">
            <v>50.0</v>
          </cell>
          <cell r="JG52" t="str">
            <v/>
          </cell>
          <cell r="JH52" t="str">
            <v/>
          </cell>
          <cell r="JI52">
            <v>50</v>
          </cell>
          <cell r="JJ52" t="str">
            <v>Non</v>
          </cell>
          <cell r="JK52" t="str">
            <v>Oui</v>
          </cell>
          <cell r="JL52" t="str">
            <v>100.0</v>
          </cell>
          <cell r="JM52" t="str">
            <v/>
          </cell>
          <cell r="JN52" t="str">
            <v/>
          </cell>
          <cell r="JO52">
            <v>100</v>
          </cell>
          <cell r="JP52" t="str">
            <v>Non</v>
          </cell>
          <cell r="JQ52" t="str">
            <v/>
          </cell>
          <cell r="JR52" t="str">
            <v/>
          </cell>
          <cell r="JS52" t="str">
            <v/>
          </cell>
          <cell r="JT52" t="str">
            <v/>
          </cell>
          <cell r="JU52" t="str">
            <v/>
          </cell>
          <cell r="JV52" t="str">
            <v/>
          </cell>
          <cell r="JW52" t="str">
            <v/>
          </cell>
          <cell r="JX52" t="str">
            <v/>
          </cell>
          <cell r="JZ52" t="str">
            <v/>
          </cell>
          <cell r="KA52" t="str">
            <v/>
          </cell>
          <cell r="KC52" t="str">
            <v/>
          </cell>
          <cell r="KD52" t="str">
            <v>Non</v>
          </cell>
          <cell r="KE52" t="str">
            <v/>
          </cell>
          <cell r="KF52" t="str">
            <v/>
          </cell>
          <cell r="KG52" t="str">
            <v>Gallon</v>
          </cell>
          <cell r="KH52" t="str">
            <v/>
          </cell>
          <cell r="KI52" t="str">
            <v>gallon</v>
          </cell>
          <cell r="KJ52" t="str">
            <v>Gallon</v>
          </cell>
          <cell r="KK52" t="str">
            <v>Gallon</v>
          </cell>
          <cell r="KL52" t="str">
            <v>1.0</v>
          </cell>
          <cell r="KM52" t="str">
            <v>400.0</v>
          </cell>
          <cell r="KN52">
            <v>105.60000000000001</v>
          </cell>
          <cell r="KO52" t="str">
            <v>Oui</v>
          </cell>
          <cell r="KP52" t="str">
            <v>Oui</v>
          </cell>
          <cell r="KQ52" t="str">
            <v>20.0</v>
          </cell>
          <cell r="KR52" t="str">
            <v/>
          </cell>
          <cell r="KS52" t="str">
            <v/>
          </cell>
          <cell r="KT52">
            <v>20</v>
          </cell>
          <cell r="KU52" t="str">
            <v>Non</v>
          </cell>
          <cell r="KV52" t="str">
            <v>Oui</v>
          </cell>
          <cell r="KW52" t="str">
            <v>Changement du taux de change de la Gourde</v>
          </cell>
          <cell r="KX52" t="str">
            <v>1</v>
          </cell>
          <cell r="KY52" t="str">
            <v>0</v>
          </cell>
          <cell r="KZ52" t="str">
            <v>0</v>
          </cell>
          <cell r="LA52" t="str">
            <v>0</v>
          </cell>
          <cell r="LB52" t="str">
            <v>0</v>
          </cell>
          <cell r="LC52" t="str">
            <v>0</v>
          </cell>
          <cell r="LD52" t="str">
            <v>0</v>
          </cell>
          <cell r="LE52" t="str">
            <v>0</v>
          </cell>
          <cell r="LF52" t="str">
            <v>0</v>
          </cell>
          <cell r="LG52" t="str">
            <v>0</v>
          </cell>
          <cell r="LH52" t="str">
            <v>0</v>
          </cell>
          <cell r="LI52" t="str">
            <v>0</v>
          </cell>
          <cell r="LJ52" t="str">
            <v>0</v>
          </cell>
          <cell r="LK52" t="str">
            <v>0</v>
          </cell>
          <cell r="LL52" t="str">
            <v>0</v>
          </cell>
          <cell r="LM52" t="str">
            <v>0</v>
          </cell>
          <cell r="LN52" t="str">
            <v/>
          </cell>
          <cell r="LO52" t="str">
            <v>Savon lessive Dentifrice Papier toilette Serviettes hygiéniques Chlore liquide (nettoyage) Savon pour se laver</v>
          </cell>
          <cell r="LP52" t="str">
            <v>1</v>
          </cell>
          <cell r="LQ52" t="str">
            <v>0</v>
          </cell>
          <cell r="LR52" t="str">
            <v>1</v>
          </cell>
          <cell r="LS52" t="str">
            <v>1</v>
          </cell>
          <cell r="LT52" t="str">
            <v>1</v>
          </cell>
          <cell r="LU52" t="str">
            <v>0</v>
          </cell>
          <cell r="LV52" t="str">
            <v>1</v>
          </cell>
          <cell r="LW52" t="str">
            <v>1</v>
          </cell>
          <cell r="LX52" t="str">
            <v>0</v>
          </cell>
          <cell r="LY52" t="str">
            <v>Oui</v>
          </cell>
          <cell r="LZ52" t="str">
            <v>Ouest</v>
          </cell>
          <cell r="MA52" t="str">
            <v>Croix-Des-Bouquets</v>
          </cell>
          <cell r="MB52" t="str">
            <v>Oui</v>
          </cell>
          <cell r="MC52" t="str">
            <v>Oui</v>
          </cell>
          <cell r="MD52" t="str">
            <v>18.836631666666666 -72.095055 130.1 4.9</v>
          </cell>
          <cell r="ME52" t="str">
            <v>18.836631666666666</v>
          </cell>
          <cell r="MF52" t="str">
            <v>-72.095055</v>
          </cell>
          <cell r="MG52" t="str">
            <v>130.1</v>
          </cell>
          <cell r="MH52" t="str">
            <v>4.9</v>
          </cell>
          <cell r="MI52" t="str">
            <v>Il ne vend pas de brosse à dent et de l'eau ensuite il connait les prix des produits en kg mais il  les vend en gros</v>
          </cell>
          <cell r="MJ52" t="str">
            <v/>
          </cell>
          <cell r="MK52">
            <v>140067026</v>
          </cell>
          <cell r="ML52" t="str">
            <v>ca68ff4e-aeab-4e00-9c8d-02cc4f6660f6</v>
          </cell>
          <cell r="MM52" t="str">
            <v>2020-11-24T20:09:11</v>
          </cell>
          <cell r="MN52" t="str">
            <v/>
          </cell>
          <cell r="MO52">
            <v>79</v>
          </cell>
        </row>
        <row r="53">
          <cell r="A53" t="str">
            <v>5ee48165-1fd5-41be-9d2a-1d1d8603be62</v>
          </cell>
          <cell r="B53" t="str">
            <v>Port-à-Piment, Sud</v>
          </cell>
          <cell r="C53" t="str">
            <v>MOJDDE EI3120</v>
          </cell>
          <cell r="D53" t="str">
            <v>2020-11-21T14:19:18.727-05:00</v>
          </cell>
          <cell r="E53" t="str">
            <v>2020-11-21T14:39:02.870-05:00</v>
          </cell>
          <cell r="F53" t="str">
            <v>2020-11-21 14:19</v>
          </cell>
          <cell r="G53" t="str">
            <v>2020-11-21 14:39</v>
          </cell>
          <cell r="H53">
            <v>1.3888888890505768E-2</v>
          </cell>
          <cell r="I53">
            <v>7</v>
          </cell>
          <cell r="J53" t="str">
            <v>2020-11-21</v>
          </cell>
          <cell r="K53" t="str">
            <v>icsm_haiti</v>
          </cell>
          <cell r="L53" t="str">
            <v>338050917819017</v>
          </cell>
          <cell r="M53" t="str">
            <v/>
          </cell>
          <cell r="N53" t="str">
            <v>2020-11-21</v>
          </cell>
          <cell r="O53" t="str">
            <v>MOJDDE</v>
          </cell>
          <cell r="P53" t="str">
            <v/>
          </cell>
          <cell r="Q53" t="str">
            <v>mojdde</v>
          </cell>
          <cell r="R53" t="str">
            <v>MOJDDE</v>
          </cell>
          <cell r="S53" t="str">
            <v>MOJDDE</v>
          </cell>
          <cell r="T53" t="str">
            <v>EI3120</v>
          </cell>
          <cell r="U53" t="str">
            <v/>
          </cell>
          <cell r="V53" t="str">
            <v>Sud</v>
          </cell>
          <cell r="W53" t="str">
            <v>Port-à-Piment</v>
          </cell>
          <cell r="X53" t="str">
            <v>HT0742</v>
          </cell>
          <cell r="Y53" t="str">
            <v>Port-à-Piment</v>
          </cell>
          <cell r="Z53" t="str">
            <v>Port-à-piment</v>
          </cell>
          <cell r="AA53" t="str">
            <v>Marché de Port-à-Piment</v>
          </cell>
          <cell r="AB53" t="str">
            <v/>
          </cell>
          <cell r="AC53" t="str">
            <v>port-piment</v>
          </cell>
          <cell r="AD53" t="str">
            <v>Marché de Port-à-Piment</v>
          </cell>
          <cell r="AE53" t="str">
            <v>Marché de Port-à-Piment</v>
          </cell>
          <cell r="AF53" t="str">
            <v>Oui</v>
          </cell>
          <cell r="AG53" t="str">
            <v/>
          </cell>
          <cell r="AH53" t="str">
            <v>Oui</v>
          </cell>
          <cell r="AI53" t="str">
            <v/>
          </cell>
          <cell r="AJ53" t="str">
            <v>Pierre-louis Linda</v>
          </cell>
          <cell r="AK53" t="str">
            <v>37923728</v>
          </cell>
          <cell r="AL53" t="str">
            <v>Produits d'hygiène, eau ou assainissement</v>
          </cell>
          <cell r="AM53" t="str">
            <v>0</v>
          </cell>
          <cell r="AN53" t="str">
            <v>1</v>
          </cell>
          <cell r="AO53" t="str">
            <v>0</v>
          </cell>
          <cell r="AP53" t="str">
            <v>0</v>
          </cell>
          <cell r="AQ53" t="str">
            <v>0</v>
          </cell>
          <cell r="AR53" t="str">
            <v>wash</v>
          </cell>
          <cell r="AS53" t="str">
            <v>Produits d'hygiène, eau ou assainissement</v>
          </cell>
          <cell r="AT53" t="str">
            <v>En espèces (Gourde) À crédit</v>
          </cell>
          <cell r="AU53" t="str">
            <v>1</v>
          </cell>
          <cell r="AV53" t="str">
            <v>0</v>
          </cell>
          <cell r="AW53" t="str">
            <v>0</v>
          </cell>
          <cell r="AX53" t="str">
            <v>1</v>
          </cell>
          <cell r="AY53" t="str">
            <v>0</v>
          </cell>
          <cell r="AZ53" t="str">
            <v>0</v>
          </cell>
          <cell r="BA53" t="str">
            <v>0</v>
          </cell>
          <cell r="BB53" t="str">
            <v/>
          </cell>
          <cell r="BC53" t="str">
            <v>Non, il n'y a pas eu de variation</v>
          </cell>
          <cell r="BD53" t="str">
            <v>Entre 30 et 100</v>
          </cell>
          <cell r="BE53" t="str">
            <v/>
          </cell>
          <cell r="BF53" t="str">
            <v/>
          </cell>
          <cell r="BG53" t="str">
            <v/>
          </cell>
          <cell r="BH53" t="str">
            <v/>
          </cell>
          <cell r="BI53" t="str">
            <v/>
          </cell>
          <cell r="BJ53" t="str">
            <v/>
          </cell>
          <cell r="BK53" t="str">
            <v/>
          </cell>
          <cell r="BL53" t="str">
            <v/>
          </cell>
          <cell r="BM53" t="str">
            <v/>
          </cell>
          <cell r="BN53" t="str">
            <v/>
          </cell>
          <cell r="BO53"/>
          <cell r="BP53" t="str">
            <v/>
          </cell>
          <cell r="BQ53" t="str">
            <v/>
          </cell>
          <cell r="BR53" t="str">
            <v/>
          </cell>
          <cell r="BS53" t="str">
            <v/>
          </cell>
          <cell r="BT53" t="str">
            <v/>
          </cell>
          <cell r="BU53" t="str">
            <v/>
          </cell>
          <cell r="BV53"/>
          <cell r="BW53" t="str">
            <v/>
          </cell>
          <cell r="BX53" t="str">
            <v/>
          </cell>
          <cell r="BY53"/>
          <cell r="BZ53" t="str">
            <v/>
          </cell>
          <cell r="CA53" t="str">
            <v/>
          </cell>
          <cell r="CB53" t="str">
            <v/>
          </cell>
          <cell r="CC53"/>
          <cell r="CD53" t="str">
            <v/>
          </cell>
          <cell r="CE53" t="str">
            <v/>
          </cell>
          <cell r="CF53" t="str">
            <v/>
          </cell>
          <cell r="CG53" t="str">
            <v/>
          </cell>
          <cell r="CH53" t="str">
            <v/>
          </cell>
          <cell r="CI53" t="str">
            <v/>
          </cell>
          <cell r="CJ53" t="str">
            <v/>
          </cell>
          <cell r="CK53" t="str">
            <v/>
          </cell>
          <cell r="CL53" t="str">
            <v/>
          </cell>
          <cell r="CM53" t="str">
            <v/>
          </cell>
          <cell r="CN53" t="str">
            <v/>
          </cell>
          <cell r="CO53" t="str">
            <v/>
          </cell>
          <cell r="CP53" t="str">
            <v/>
          </cell>
          <cell r="CQ53"/>
          <cell r="CR53" t="str">
            <v/>
          </cell>
          <cell r="CS53" t="str">
            <v/>
          </cell>
          <cell r="CT53"/>
          <cell r="CU53" t="str">
            <v/>
          </cell>
          <cell r="CV53" t="str">
            <v/>
          </cell>
          <cell r="CW53" t="str">
            <v/>
          </cell>
          <cell r="CX53" t="str">
            <v/>
          </cell>
          <cell r="CY53" t="str">
            <v/>
          </cell>
          <cell r="CZ53" t="str">
            <v/>
          </cell>
          <cell r="DA53" t="str">
            <v/>
          </cell>
          <cell r="DB53" t="str">
            <v/>
          </cell>
          <cell r="DC53" t="str">
            <v/>
          </cell>
          <cell r="DD53" t="str">
            <v/>
          </cell>
          <cell r="DE53" t="str">
            <v/>
          </cell>
          <cell r="DF53" t="str">
            <v/>
          </cell>
          <cell r="DG53" t="str">
            <v/>
          </cell>
          <cell r="DH53" t="str">
            <v/>
          </cell>
          <cell r="DI53" t="str">
            <v/>
          </cell>
          <cell r="DJ53" t="str">
            <v/>
          </cell>
          <cell r="DK53"/>
          <cell r="DL53" t="str">
            <v/>
          </cell>
          <cell r="DM53" t="str">
            <v/>
          </cell>
          <cell r="DN53"/>
          <cell r="DO53" t="str">
            <v/>
          </cell>
          <cell r="DP53" t="str">
            <v/>
          </cell>
          <cell r="DQ53" t="str">
            <v/>
          </cell>
          <cell r="DR53" t="str">
            <v/>
          </cell>
          <cell r="DS53" t="str">
            <v/>
          </cell>
          <cell r="DT53" t="str">
            <v/>
          </cell>
          <cell r="DU53" t="str">
            <v/>
          </cell>
          <cell r="DV53" t="str">
            <v/>
          </cell>
          <cell r="DW53" t="str">
            <v/>
          </cell>
          <cell r="DX53" t="str">
            <v/>
          </cell>
          <cell r="DY53" t="str">
            <v/>
          </cell>
          <cell r="DZ53" t="str">
            <v/>
          </cell>
          <cell r="EA53" t="str">
            <v/>
          </cell>
          <cell r="EB53" t="str">
            <v/>
          </cell>
          <cell r="EC53" t="str">
            <v/>
          </cell>
          <cell r="ED53" t="str">
            <v/>
          </cell>
          <cell r="EE53"/>
          <cell r="EF53" t="str">
            <v/>
          </cell>
          <cell r="EG53" t="str">
            <v/>
          </cell>
          <cell r="EH53"/>
          <cell r="EI53" t="str">
            <v/>
          </cell>
          <cell r="EJ53" t="str">
            <v/>
          </cell>
          <cell r="EK53" t="str">
            <v/>
          </cell>
          <cell r="EL53" t="str">
            <v/>
          </cell>
          <cell r="EM53" t="str">
            <v/>
          </cell>
          <cell r="EN53" t="str">
            <v/>
          </cell>
          <cell r="EO53" t="str">
            <v/>
          </cell>
          <cell r="EP53" t="str">
            <v/>
          </cell>
          <cell r="EQ53" t="str">
            <v/>
          </cell>
          <cell r="ER53" t="str">
            <v/>
          </cell>
          <cell r="ES53" t="str">
            <v/>
          </cell>
          <cell r="ET53" t="str">
            <v/>
          </cell>
          <cell r="EU53" t="str">
            <v/>
          </cell>
          <cell r="EV53" t="str">
            <v/>
          </cell>
          <cell r="EW53" t="str">
            <v/>
          </cell>
          <cell r="EX53" t="str">
            <v/>
          </cell>
          <cell r="EY53"/>
          <cell r="EZ53" t="str">
            <v/>
          </cell>
          <cell r="FA53" t="str">
            <v/>
          </cell>
          <cell r="FB53"/>
          <cell r="FC53" t="str">
            <v/>
          </cell>
          <cell r="FD53" t="str">
            <v/>
          </cell>
          <cell r="FE53" t="str">
            <v/>
          </cell>
          <cell r="FF53"/>
          <cell r="FG53" t="str">
            <v/>
          </cell>
          <cell r="FH53" t="str">
            <v/>
          </cell>
          <cell r="FI53" t="str">
            <v/>
          </cell>
          <cell r="FJ53" t="str">
            <v/>
          </cell>
          <cell r="FK53" t="str">
            <v/>
          </cell>
          <cell r="FL53" t="str">
            <v/>
          </cell>
          <cell r="FM53" t="str">
            <v/>
          </cell>
          <cell r="FN53" t="str">
            <v/>
          </cell>
          <cell r="FO53" t="str">
            <v/>
          </cell>
          <cell r="FP53" t="str">
            <v/>
          </cell>
          <cell r="FQ53" t="str">
            <v/>
          </cell>
          <cell r="FR53" t="str">
            <v/>
          </cell>
          <cell r="FS53" t="str">
            <v/>
          </cell>
          <cell r="FT53"/>
          <cell r="FU53" t="str">
            <v/>
          </cell>
          <cell r="FV53" t="str">
            <v/>
          </cell>
          <cell r="FW53"/>
          <cell r="FX53" t="str">
            <v/>
          </cell>
          <cell r="FY53" t="str">
            <v/>
          </cell>
          <cell r="FZ53" t="str">
            <v/>
          </cell>
          <cell r="GA53"/>
          <cell r="GB53" t="str">
            <v/>
          </cell>
          <cell r="GC53" t="str">
            <v/>
          </cell>
          <cell r="GD53" t="str">
            <v/>
          </cell>
          <cell r="GE53" t="str">
            <v/>
          </cell>
          <cell r="GF53" t="str">
            <v/>
          </cell>
          <cell r="GG53" t="str">
            <v/>
          </cell>
          <cell r="GH53" t="str">
            <v/>
          </cell>
          <cell r="GI53" t="str">
            <v/>
          </cell>
          <cell r="GJ53" t="str">
            <v/>
          </cell>
          <cell r="GK53" t="str">
            <v/>
          </cell>
          <cell r="GL53" t="str">
            <v/>
          </cell>
          <cell r="GM53" t="str">
            <v/>
          </cell>
          <cell r="GN53" t="str">
            <v/>
          </cell>
          <cell r="GO53" t="str">
            <v/>
          </cell>
          <cell r="GP53" t="str">
            <v/>
          </cell>
          <cell r="GQ53"/>
          <cell r="GR53" t="str">
            <v/>
          </cell>
          <cell r="GS53" t="str">
            <v/>
          </cell>
          <cell r="GT53" t="str">
            <v/>
          </cell>
          <cell r="GU53" t="str">
            <v/>
          </cell>
          <cell r="GV53" t="str">
            <v/>
          </cell>
          <cell r="GW53" t="str">
            <v/>
          </cell>
          <cell r="GX53" t="str">
            <v/>
          </cell>
          <cell r="GY53" t="str">
            <v/>
          </cell>
          <cell r="GZ53" t="str">
            <v/>
          </cell>
          <cell r="HA53" t="str">
            <v/>
          </cell>
          <cell r="HB53" t="str">
            <v/>
          </cell>
          <cell r="HC53" t="str">
            <v/>
          </cell>
          <cell r="HD53" t="str">
            <v/>
          </cell>
          <cell r="HE53" t="str">
            <v/>
          </cell>
          <cell r="HF53" t="str">
            <v/>
          </cell>
          <cell r="HG53" t="str">
            <v/>
          </cell>
          <cell r="HH53" t="str">
            <v/>
          </cell>
          <cell r="HI53" t="str">
            <v/>
          </cell>
          <cell r="HJ53" t="str">
            <v/>
          </cell>
          <cell r="HK53" t="str">
            <v/>
          </cell>
          <cell r="HL53" t="str">
            <v/>
          </cell>
          <cell r="HM53" t="str">
            <v/>
          </cell>
          <cell r="HN53" t="str">
            <v/>
          </cell>
          <cell r="HO53" t="str">
            <v/>
          </cell>
          <cell r="HP53" t="str">
            <v/>
          </cell>
          <cell r="HQ53" t="str">
            <v/>
          </cell>
          <cell r="HR53" t="str">
            <v/>
          </cell>
          <cell r="HS53" t="str">
            <v/>
          </cell>
          <cell r="HT53" t="str">
            <v/>
          </cell>
          <cell r="HU53" t="str">
            <v/>
          </cell>
          <cell r="HV53" t="str">
            <v/>
          </cell>
          <cell r="HW53" t="str">
            <v/>
          </cell>
          <cell r="HX53" t="str">
            <v/>
          </cell>
          <cell r="HY53" t="str">
            <v/>
          </cell>
          <cell r="HZ53" t="str">
            <v/>
          </cell>
          <cell r="IA53" t="str">
            <v/>
          </cell>
          <cell r="IB53" t="str">
            <v/>
          </cell>
          <cell r="IC53" t="str">
            <v>Savon lessive Brosse à dent Dentifrice Papier toilette Serviettes hygiéniques Chlore liquide (nettoyage) Savon pour se laver</v>
          </cell>
          <cell r="ID53">
            <v>1</v>
          </cell>
          <cell r="IE53">
            <v>1</v>
          </cell>
          <cell r="IF53">
            <v>1</v>
          </cell>
          <cell r="IG53">
            <v>1</v>
          </cell>
          <cell r="IH53">
            <v>1</v>
          </cell>
          <cell r="II53">
            <v>0</v>
          </cell>
          <cell r="IJ53">
            <v>1</v>
          </cell>
          <cell r="IK53">
            <v>1</v>
          </cell>
          <cell r="IL53">
            <v>0</v>
          </cell>
          <cell r="IM53" t="str">
            <v>Oui</v>
          </cell>
          <cell r="IN53" t="str">
            <v>20.0</v>
          </cell>
          <cell r="IO53" t="str">
            <v/>
          </cell>
          <cell r="IP53" t="str">
            <v/>
          </cell>
          <cell r="IQ53">
            <v>20</v>
          </cell>
          <cell r="IR53" t="str">
            <v>Oui</v>
          </cell>
          <cell r="IS53" t="str">
            <v>Oui</v>
          </cell>
          <cell r="IT53" t="str">
            <v>25.0</v>
          </cell>
          <cell r="IU53" t="str">
            <v/>
          </cell>
          <cell r="IV53" t="str">
            <v/>
          </cell>
          <cell r="IW53">
            <v>25</v>
          </cell>
          <cell r="IX53" t="str">
            <v>Oui</v>
          </cell>
          <cell r="IY53" t="str">
            <v>Oui</v>
          </cell>
          <cell r="IZ53" t="str">
            <v>100.0</v>
          </cell>
          <cell r="JA53" t="str">
            <v/>
          </cell>
          <cell r="JB53" t="str">
            <v/>
          </cell>
          <cell r="JC53">
            <v>100</v>
          </cell>
          <cell r="JD53" t="str">
            <v>Oui</v>
          </cell>
          <cell r="JE53" t="str">
            <v>Oui</v>
          </cell>
          <cell r="JF53" t="str">
            <v>30.0</v>
          </cell>
          <cell r="JG53" t="str">
            <v/>
          </cell>
          <cell r="JH53" t="str">
            <v/>
          </cell>
          <cell r="JI53">
            <v>30</v>
          </cell>
          <cell r="JJ53" t="str">
            <v>Oui</v>
          </cell>
          <cell r="JK53" t="str">
            <v>Oui</v>
          </cell>
          <cell r="JL53" t="str">
            <v>100.0</v>
          </cell>
          <cell r="JM53" t="str">
            <v/>
          </cell>
          <cell r="JN53" t="str">
            <v/>
          </cell>
          <cell r="JO53">
            <v>100</v>
          </cell>
          <cell r="JP53" t="str">
            <v>Oui</v>
          </cell>
          <cell r="JQ53" t="str">
            <v/>
          </cell>
          <cell r="JR53" t="str">
            <v/>
          </cell>
          <cell r="JS53" t="str">
            <v/>
          </cell>
          <cell r="JT53" t="str">
            <v/>
          </cell>
          <cell r="JU53" t="str">
            <v/>
          </cell>
          <cell r="JV53" t="str">
            <v/>
          </cell>
          <cell r="JW53" t="str">
            <v/>
          </cell>
          <cell r="JX53" t="str">
            <v/>
          </cell>
          <cell r="JZ53" t="str">
            <v/>
          </cell>
          <cell r="KA53" t="str">
            <v/>
          </cell>
          <cell r="KC53" t="str">
            <v/>
          </cell>
          <cell r="KD53" t="str">
            <v>Oui</v>
          </cell>
          <cell r="KE53" t="str">
            <v>50.0</v>
          </cell>
          <cell r="KF53" t="str">
            <v/>
          </cell>
          <cell r="KG53" t="str">
            <v/>
          </cell>
          <cell r="KH53" t="str">
            <v/>
          </cell>
          <cell r="KI53" t="str">
            <v/>
          </cell>
          <cell r="KJ53" t="str">
            <v/>
          </cell>
          <cell r="KK53" t="str">
            <v/>
          </cell>
          <cell r="KL53" t="str">
            <v/>
          </cell>
          <cell r="KM53" t="str">
            <v/>
          </cell>
          <cell r="KN53">
            <v>50</v>
          </cell>
          <cell r="KO53" t="str">
            <v>Oui</v>
          </cell>
          <cell r="KP53" t="str">
            <v>Oui</v>
          </cell>
          <cell r="KQ53" t="str">
            <v>20.0</v>
          </cell>
          <cell r="KR53" t="str">
            <v/>
          </cell>
          <cell r="KS53" t="str">
            <v/>
          </cell>
          <cell r="KT53">
            <v>20</v>
          </cell>
          <cell r="KU53" t="str">
            <v>Oui</v>
          </cell>
          <cell r="KV53" t="str">
            <v>Non</v>
          </cell>
          <cell r="KW53" t="str">
            <v/>
          </cell>
          <cell r="KX53" t="str">
            <v/>
          </cell>
          <cell r="KY53" t="str">
            <v/>
          </cell>
          <cell r="KZ53" t="str">
            <v/>
          </cell>
          <cell r="LA53" t="str">
            <v/>
          </cell>
          <cell r="LB53" t="str">
            <v/>
          </cell>
          <cell r="LC53" t="str">
            <v/>
          </cell>
          <cell r="LD53" t="str">
            <v/>
          </cell>
          <cell r="LE53" t="str">
            <v/>
          </cell>
          <cell r="LF53" t="str">
            <v/>
          </cell>
          <cell r="LG53" t="str">
            <v/>
          </cell>
          <cell r="LH53" t="str">
            <v/>
          </cell>
          <cell r="LI53" t="str">
            <v/>
          </cell>
          <cell r="LJ53" t="str">
            <v/>
          </cell>
          <cell r="LK53" t="str">
            <v/>
          </cell>
          <cell r="LL53" t="str">
            <v/>
          </cell>
          <cell r="LM53" t="str">
            <v/>
          </cell>
          <cell r="LN53" t="str">
            <v/>
          </cell>
          <cell r="LO53" t="str">
            <v/>
          </cell>
          <cell r="LP53" t="str">
            <v/>
          </cell>
          <cell r="LQ53" t="str">
            <v/>
          </cell>
          <cell r="LR53" t="str">
            <v/>
          </cell>
          <cell r="LS53" t="str">
            <v/>
          </cell>
          <cell r="LT53" t="str">
            <v/>
          </cell>
          <cell r="LU53" t="str">
            <v/>
          </cell>
          <cell r="LV53" t="str">
            <v/>
          </cell>
          <cell r="LW53" t="str">
            <v/>
          </cell>
          <cell r="LX53" t="str">
            <v/>
          </cell>
          <cell r="LY53" t="str">
            <v>Oui</v>
          </cell>
          <cell r="LZ53" t="str">
            <v>Sud</v>
          </cell>
          <cell r="MA53" t="str">
            <v>Les Cayes</v>
          </cell>
          <cell r="MB53" t="str">
            <v>Non</v>
          </cell>
          <cell r="MC53" t="str">
            <v>Non</v>
          </cell>
          <cell r="MD53" t="str">
            <v/>
          </cell>
          <cell r="ME53" t="str">
            <v/>
          </cell>
          <cell r="MF53" t="str">
            <v/>
          </cell>
          <cell r="MG53" t="str">
            <v/>
          </cell>
          <cell r="MH53" t="str">
            <v/>
          </cell>
          <cell r="MI53" t="str">
            <v>la marchande souhaite à augmenter votre stock durant le moi a venir</v>
          </cell>
          <cell r="MJ53" t="str">
            <v/>
          </cell>
          <cell r="MK53">
            <v>139741619</v>
          </cell>
          <cell r="ML53" t="str">
            <v>5ee48165-1fd5-41be-9d2a-1d1d8603be62</v>
          </cell>
          <cell r="MM53" t="str">
            <v>2020-11-23T17:13:23</v>
          </cell>
          <cell r="MN53" t="str">
            <v/>
          </cell>
          <cell r="MO53">
            <v>49</v>
          </cell>
        </row>
        <row r="54">
          <cell r="A54" t="str">
            <v>5db63ac6-fab4-4fc9-8f7c-00ff940bc989</v>
          </cell>
          <cell r="B54" t="str">
            <v>L'Estère, Artibonite</v>
          </cell>
          <cell r="C54" t="str">
            <v>Save the Children ASV758</v>
          </cell>
          <cell r="D54" t="str">
            <v>2020-11-27T13:25:43.504-05:00</v>
          </cell>
          <cell r="E54" t="str">
            <v>2020-11-27T14:39:23.565-05:00</v>
          </cell>
          <cell r="F54" t="str">
            <v>2020-11-27 13:25</v>
          </cell>
          <cell r="G54" t="str">
            <v>2020-11-27 14:39</v>
          </cell>
          <cell r="H54">
            <v>5.1388888889050577E-2</v>
          </cell>
          <cell r="I54">
            <v>11</v>
          </cell>
          <cell r="J54" t="str">
            <v>2020-11-27</v>
          </cell>
          <cell r="K54" t="str">
            <v>icsm_haiti</v>
          </cell>
          <cell r="L54" t="str">
            <v>372032324556046</v>
          </cell>
          <cell r="M54" t="str">
            <v/>
          </cell>
          <cell r="N54" t="str">
            <v>2020-11-27</v>
          </cell>
          <cell r="O54" t="str">
            <v>Save the Children</v>
          </cell>
          <cell r="P54" t="str">
            <v/>
          </cell>
          <cell r="Q54" t="str">
            <v>save</v>
          </cell>
          <cell r="R54" t="str">
            <v>Save the Children</v>
          </cell>
          <cell r="S54" t="str">
            <v>Save the Children</v>
          </cell>
          <cell r="T54" t="str">
            <v>ASV758</v>
          </cell>
          <cell r="U54" t="str">
            <v/>
          </cell>
          <cell r="V54" t="str">
            <v>Artibonite</v>
          </cell>
          <cell r="W54" t="str">
            <v>L'Estère</v>
          </cell>
          <cell r="X54" t="str">
            <v>HT0513</v>
          </cell>
          <cell r="Y54" t="str">
            <v>L'Estère</v>
          </cell>
          <cell r="Z54" t="str">
            <v>L'Estère</v>
          </cell>
          <cell r="AA54" t="str">
            <v>Autre</v>
          </cell>
          <cell r="AB54" t="str">
            <v>Marché de l'Estère</v>
          </cell>
          <cell r="AC54" t="str">
            <v>autre</v>
          </cell>
          <cell r="AD54" t="str">
            <v>Autre</v>
          </cell>
          <cell r="AE54" t="str">
            <v>Marché de l'Estère</v>
          </cell>
          <cell r="AF54" t="str">
            <v>Oui</v>
          </cell>
          <cell r="AG54" t="str">
            <v/>
          </cell>
          <cell r="AH54" t="str">
            <v>Oui</v>
          </cell>
          <cell r="AI54" t="str">
            <v/>
          </cell>
          <cell r="AJ54" t="str">
            <v>Madan Toro</v>
          </cell>
          <cell r="AK54" t="str">
            <v>36909529</v>
          </cell>
          <cell r="AL54" t="str">
            <v>Nourriture Produits d'hygiène, eau ou assainissement</v>
          </cell>
          <cell r="AM54" t="str">
            <v>1</v>
          </cell>
          <cell r="AN54" t="str">
            <v>1</v>
          </cell>
          <cell r="AO54" t="str">
            <v>0</v>
          </cell>
          <cell r="AP54" t="str">
            <v>0</v>
          </cell>
          <cell r="AQ54" t="str">
            <v>0</v>
          </cell>
          <cell r="AR54" t="str">
            <v>nourriture</v>
          </cell>
          <cell r="AS54" t="str">
            <v>Nourriture</v>
          </cell>
          <cell r="AT54" t="str">
            <v>En espèces (Gourde) À crédit</v>
          </cell>
          <cell r="AU54" t="str">
            <v>1</v>
          </cell>
          <cell r="AV54" t="str">
            <v>0</v>
          </cell>
          <cell r="AW54" t="str">
            <v>0</v>
          </cell>
          <cell r="AX54" t="str">
            <v>1</v>
          </cell>
          <cell r="AY54" t="str">
            <v>0</v>
          </cell>
          <cell r="AZ54" t="str">
            <v>0</v>
          </cell>
          <cell r="BA54" t="str">
            <v>0</v>
          </cell>
          <cell r="BB54" t="str">
            <v/>
          </cell>
          <cell r="BC54" t="str">
            <v>Oui, il y a plus de commerçants par rapport au mois passé</v>
          </cell>
          <cell r="BD54" t="str">
            <v>Moins de 30</v>
          </cell>
          <cell r="BE54" t="str">
            <v>Farine de blé (blanche) Riz Maïs Sucre Haricot noir Huile végétale Haricot rouge</v>
          </cell>
          <cell r="BF54">
            <v>1</v>
          </cell>
          <cell r="BG54">
            <v>1</v>
          </cell>
          <cell r="BH54">
            <v>1</v>
          </cell>
          <cell r="BI54">
            <v>1</v>
          </cell>
          <cell r="BJ54">
            <v>1</v>
          </cell>
          <cell r="BK54">
            <v>1</v>
          </cell>
          <cell r="BL54">
            <v>1</v>
          </cell>
          <cell r="BM54">
            <v>0</v>
          </cell>
          <cell r="BN54" t="str">
            <v>Non</v>
          </cell>
          <cell r="BO54"/>
          <cell r="BP54" t="str">
            <v/>
          </cell>
          <cell r="BQ54" t="str">
            <v>Autre</v>
          </cell>
          <cell r="BR54" t="str">
            <v xml:space="preserve">Goblet
</v>
          </cell>
          <cell r="BS54" t="str">
            <v>autre</v>
          </cell>
          <cell r="BT54" t="str">
            <v>Autre</v>
          </cell>
          <cell r="BU54"/>
          <cell r="BV54"/>
          <cell r="BW54"/>
          <cell r="BX54"/>
          <cell r="BY54"/>
          <cell r="BZ54" t="str">
            <v>Oui</v>
          </cell>
          <cell r="CA54" t="str">
            <v>Oui</v>
          </cell>
          <cell r="CB54" t="str">
            <v>120.0</v>
          </cell>
          <cell r="CC54">
            <v>120</v>
          </cell>
          <cell r="CD54" t="str">
            <v>Non</v>
          </cell>
          <cell r="CE54" t="str">
            <v/>
          </cell>
          <cell r="CF54" t="str">
            <v/>
          </cell>
          <cell r="CG54" t="str">
            <v/>
          </cell>
          <cell r="CH54" t="str">
            <v/>
          </cell>
          <cell r="CI54" t="str">
            <v>Non</v>
          </cell>
          <cell r="CJ54" t="str">
            <v/>
          </cell>
          <cell r="CK54" t="str">
            <v/>
          </cell>
          <cell r="CL54" t="str">
            <v>Autre</v>
          </cell>
          <cell r="CM54" t="str">
            <v>Goblet</v>
          </cell>
          <cell r="CN54" t="str">
            <v>autre</v>
          </cell>
          <cell r="CO54" t="str">
            <v>Autre</v>
          </cell>
          <cell r="CP54"/>
          <cell r="CQ54"/>
          <cell r="CR54"/>
          <cell r="CS54"/>
          <cell r="CT54"/>
          <cell r="CU54" t="str">
            <v>Oui</v>
          </cell>
          <cell r="CV54" t="str">
            <v>Oui</v>
          </cell>
          <cell r="CW54" t="str">
            <v>200.0</v>
          </cell>
          <cell r="CX54" t="str">
            <v>Non</v>
          </cell>
          <cell r="CY54" t="str">
            <v/>
          </cell>
          <cell r="CZ54" t="str">
            <v/>
          </cell>
          <cell r="DA54" t="str">
            <v/>
          </cell>
          <cell r="DB54" t="str">
            <v/>
          </cell>
          <cell r="DC54" t="str">
            <v>Non</v>
          </cell>
          <cell r="DD54" t="str">
            <v/>
          </cell>
          <cell r="DE54" t="str">
            <v/>
          </cell>
          <cell r="DF54" t="str">
            <v>Autre</v>
          </cell>
          <cell r="DG54" t="str">
            <v>Goblet1</v>
          </cell>
          <cell r="DH54" t="str">
            <v>autre</v>
          </cell>
          <cell r="DI54" t="str">
            <v>Autre</v>
          </cell>
          <cell r="DJ54"/>
          <cell r="DK54"/>
          <cell r="DL54"/>
          <cell r="DM54"/>
          <cell r="DN54"/>
          <cell r="DO54" t="str">
            <v>Oui</v>
          </cell>
          <cell r="DP54" t="str">
            <v>Oui</v>
          </cell>
          <cell r="DQ54" t="str">
            <v>150.0</v>
          </cell>
          <cell r="DR54" t="str">
            <v>Non</v>
          </cell>
          <cell r="DS54" t="str">
            <v/>
          </cell>
          <cell r="DT54" t="str">
            <v/>
          </cell>
          <cell r="DU54" t="str">
            <v/>
          </cell>
          <cell r="DV54" t="str">
            <v/>
          </cell>
          <cell r="DW54" t="str">
            <v>Non</v>
          </cell>
          <cell r="DX54" t="str">
            <v/>
          </cell>
          <cell r="DY54" t="str">
            <v/>
          </cell>
          <cell r="DZ54" t="str">
            <v>Autre</v>
          </cell>
          <cell r="EA54" t="str">
            <v>Goblet</v>
          </cell>
          <cell r="EB54" t="str">
            <v>autre</v>
          </cell>
          <cell r="EC54" t="str">
            <v>Autre</v>
          </cell>
          <cell r="ED54"/>
          <cell r="EE54"/>
          <cell r="EF54"/>
          <cell r="EG54"/>
          <cell r="EH54"/>
          <cell r="EI54" t="str">
            <v>Oui</v>
          </cell>
          <cell r="EJ54" t="str">
            <v>Oui</v>
          </cell>
          <cell r="EK54" t="str">
            <v>175.0</v>
          </cell>
          <cell r="EL54" t="str">
            <v>Non</v>
          </cell>
          <cell r="EM54" t="str">
            <v/>
          </cell>
          <cell r="EN54" t="str">
            <v/>
          </cell>
          <cell r="EO54" t="str">
            <v/>
          </cell>
          <cell r="EP54" t="str">
            <v/>
          </cell>
          <cell r="EQ54" t="str">
            <v>Non</v>
          </cell>
          <cell r="ER54" t="str">
            <v/>
          </cell>
          <cell r="ES54" t="str">
            <v/>
          </cell>
          <cell r="ET54" t="str">
            <v>Autre</v>
          </cell>
          <cell r="EU54" t="str">
            <v>Goblet</v>
          </cell>
          <cell r="EV54" t="str">
            <v>autre</v>
          </cell>
          <cell r="EW54" t="str">
            <v>Autre</v>
          </cell>
          <cell r="EX54"/>
          <cell r="EY54"/>
          <cell r="EZ54"/>
          <cell r="FA54"/>
          <cell r="FB54"/>
          <cell r="FC54" t="str">
            <v>Oui</v>
          </cell>
          <cell r="FD54" t="str">
            <v>Oui</v>
          </cell>
          <cell r="FE54" t="str">
            <v>450.0</v>
          </cell>
          <cell r="FF54"/>
          <cell r="FG54" t="str">
            <v>Non</v>
          </cell>
          <cell r="FH54" t="str">
            <v/>
          </cell>
          <cell r="FI54" t="str">
            <v/>
          </cell>
          <cell r="FJ54" t="str">
            <v/>
          </cell>
          <cell r="FK54" t="str">
            <v/>
          </cell>
          <cell r="FL54" t="str">
            <v>Non</v>
          </cell>
          <cell r="FM54" t="str">
            <v/>
          </cell>
          <cell r="FN54" t="str">
            <v/>
          </cell>
          <cell r="FO54" t="str">
            <v>Autre</v>
          </cell>
          <cell r="FP54" t="str">
            <v xml:space="preserve">Gobelet </v>
          </cell>
          <cell r="FQ54" t="str">
            <v>autre</v>
          </cell>
          <cell r="FR54" t="str">
            <v>Autre</v>
          </cell>
          <cell r="FS54"/>
          <cell r="FT54"/>
          <cell r="FU54"/>
          <cell r="FV54"/>
          <cell r="FW54"/>
          <cell r="FX54" t="str">
            <v>Oui</v>
          </cell>
          <cell r="FY54" t="str">
            <v>Oui</v>
          </cell>
          <cell r="FZ54" t="str">
            <v>500.0</v>
          </cell>
          <cell r="GA54"/>
          <cell r="GB54" t="str">
            <v>Non</v>
          </cell>
          <cell r="GC54" t="str">
            <v/>
          </cell>
          <cell r="GD54" t="str">
            <v/>
          </cell>
          <cell r="GE54" t="str">
            <v/>
          </cell>
          <cell r="GF54" t="str">
            <v/>
          </cell>
          <cell r="GG54" t="str">
            <v>Oui</v>
          </cell>
          <cell r="GH54" t="str">
            <v>500.0</v>
          </cell>
          <cell r="GI54" t="str">
            <v/>
          </cell>
          <cell r="GJ54" t="str">
            <v/>
          </cell>
          <cell r="GK54" t="str">
            <v/>
          </cell>
          <cell r="GL54" t="str">
            <v/>
          </cell>
          <cell r="GM54" t="str">
            <v/>
          </cell>
          <cell r="GN54" t="str">
            <v/>
          </cell>
          <cell r="GO54" t="str">
            <v/>
          </cell>
          <cell r="GP54" t="str">
            <v/>
          </cell>
          <cell r="GQ54">
            <v>500</v>
          </cell>
          <cell r="GR54" t="str">
            <v>Oui</v>
          </cell>
          <cell r="GS54" t="str">
            <v>Oui</v>
          </cell>
          <cell r="GT54" t="str">
            <v>Changement du taux de change de la Gourde Insécurité sur les routes La route a été fermée</v>
          </cell>
          <cell r="GU54" t="str">
            <v>1</v>
          </cell>
          <cell r="GV54" t="str">
            <v>0</v>
          </cell>
          <cell r="GW54" t="str">
            <v>1</v>
          </cell>
          <cell r="GX54" t="str">
            <v>0</v>
          </cell>
          <cell r="GY54" t="str">
            <v>0</v>
          </cell>
          <cell r="GZ54" t="str">
            <v>1</v>
          </cell>
          <cell r="HA54" t="str">
            <v>0</v>
          </cell>
          <cell r="HB54" t="str">
            <v>0</v>
          </cell>
          <cell r="HC54" t="str">
            <v>0</v>
          </cell>
          <cell r="HD54" t="str">
            <v>0</v>
          </cell>
          <cell r="HE54" t="str">
            <v>0</v>
          </cell>
          <cell r="HF54" t="str">
            <v>0</v>
          </cell>
          <cell r="HG54" t="str">
            <v>0</v>
          </cell>
          <cell r="HH54" t="str">
            <v>0</v>
          </cell>
          <cell r="HI54" t="str">
            <v>0</v>
          </cell>
          <cell r="HJ54" t="str">
            <v>0</v>
          </cell>
          <cell r="HK54" t="str">
            <v>0</v>
          </cell>
          <cell r="HL54" t="str">
            <v/>
          </cell>
          <cell r="HM54" t="str">
            <v>Haricot noir Huile végétale</v>
          </cell>
          <cell r="HN54" t="str">
            <v>0</v>
          </cell>
          <cell r="HO54" t="str">
            <v>0</v>
          </cell>
          <cell r="HP54" t="str">
            <v>0</v>
          </cell>
          <cell r="HQ54" t="str">
            <v>0</v>
          </cell>
          <cell r="HR54" t="str">
            <v>1</v>
          </cell>
          <cell r="HS54" t="str">
            <v>0</v>
          </cell>
          <cell r="HT54" t="str">
            <v>1</v>
          </cell>
          <cell r="HU54" t="str">
            <v>0</v>
          </cell>
          <cell r="HV54" t="str">
            <v>Oui</v>
          </cell>
          <cell r="HW54" t="str">
            <v>Artibonite</v>
          </cell>
          <cell r="HX54" t="str">
            <v>Gonaïves</v>
          </cell>
          <cell r="HY54" t="str">
            <v>Oui</v>
          </cell>
          <cell r="HZ54" t="str">
            <v>Non</v>
          </cell>
          <cell r="IA54" t="str">
            <v>Oui</v>
          </cell>
          <cell r="IB54" t="str">
            <v>1606505496205.jpg</v>
          </cell>
          <cell r="IC54" t="str">
            <v>Savon lessive Papier toilette Serviettes hygiéniques Savon pour se laver</v>
          </cell>
          <cell r="ID54">
            <v>1</v>
          </cell>
          <cell r="IE54">
            <v>0</v>
          </cell>
          <cell r="IF54">
            <v>0</v>
          </cell>
          <cell r="IG54">
            <v>1</v>
          </cell>
          <cell r="IH54">
            <v>1</v>
          </cell>
          <cell r="II54">
            <v>0</v>
          </cell>
          <cell r="IJ54">
            <v>0</v>
          </cell>
          <cell r="IK54">
            <v>1</v>
          </cell>
          <cell r="IL54">
            <v>0</v>
          </cell>
          <cell r="IM54" t="str">
            <v>Oui</v>
          </cell>
          <cell r="IN54" t="str">
            <v>25.0</v>
          </cell>
          <cell r="IO54" t="str">
            <v/>
          </cell>
          <cell r="IP54" t="str">
            <v/>
          </cell>
          <cell r="IQ54">
            <v>25</v>
          </cell>
          <cell r="IR54" t="str">
            <v>Non</v>
          </cell>
          <cell r="IS54" t="str">
            <v/>
          </cell>
          <cell r="IT54" t="str">
            <v/>
          </cell>
          <cell r="IU54" t="str">
            <v/>
          </cell>
          <cell r="IV54" t="str">
            <v/>
          </cell>
          <cell r="IX54" t="str">
            <v/>
          </cell>
          <cell r="IY54" t="str">
            <v/>
          </cell>
          <cell r="IZ54" t="str">
            <v/>
          </cell>
          <cell r="JA54" t="str">
            <v/>
          </cell>
          <cell r="JB54" t="str">
            <v/>
          </cell>
          <cell r="JD54" t="str">
            <v/>
          </cell>
          <cell r="JE54" t="str">
            <v>Oui</v>
          </cell>
          <cell r="JF54" t="str">
            <v>20.0</v>
          </cell>
          <cell r="JG54" t="str">
            <v/>
          </cell>
          <cell r="JH54" t="str">
            <v/>
          </cell>
          <cell r="JI54">
            <v>20</v>
          </cell>
          <cell r="JJ54" t="str">
            <v>Non</v>
          </cell>
          <cell r="JK54" t="str">
            <v>Oui</v>
          </cell>
          <cell r="JL54" t="str">
            <v>50.0</v>
          </cell>
          <cell r="JM54" t="str">
            <v/>
          </cell>
          <cell r="JN54" t="str">
            <v/>
          </cell>
          <cell r="JO54">
            <v>50</v>
          </cell>
          <cell r="JP54" t="str">
            <v>Non</v>
          </cell>
          <cell r="JQ54" t="str">
            <v/>
          </cell>
          <cell r="JR54" t="str">
            <v/>
          </cell>
          <cell r="JS54" t="str">
            <v/>
          </cell>
          <cell r="JT54" t="str">
            <v/>
          </cell>
          <cell r="JU54" t="str">
            <v/>
          </cell>
          <cell r="JV54" t="str">
            <v/>
          </cell>
          <cell r="JW54" t="str">
            <v/>
          </cell>
          <cell r="JX54" t="str">
            <v/>
          </cell>
          <cell r="JZ54" t="str">
            <v/>
          </cell>
          <cell r="KA54" t="str">
            <v/>
          </cell>
          <cell r="KC54" t="str">
            <v/>
          </cell>
          <cell r="KD54" t="str">
            <v/>
          </cell>
          <cell r="KE54" t="str">
            <v/>
          </cell>
          <cell r="KF54" t="str">
            <v/>
          </cell>
          <cell r="KG54" t="str">
            <v/>
          </cell>
          <cell r="KH54" t="str">
            <v/>
          </cell>
          <cell r="KI54" t="str">
            <v/>
          </cell>
          <cell r="KJ54" t="str">
            <v/>
          </cell>
          <cell r="KK54" t="str">
            <v/>
          </cell>
          <cell r="KL54" t="str">
            <v/>
          </cell>
          <cell r="KM54" t="str">
            <v/>
          </cell>
          <cell r="KO54" t="str">
            <v/>
          </cell>
          <cell r="KP54" t="str">
            <v>Oui</v>
          </cell>
          <cell r="KQ54" t="str">
            <v>20.0</v>
          </cell>
          <cell r="KR54" t="str">
            <v/>
          </cell>
          <cell r="KS54" t="str">
            <v/>
          </cell>
          <cell r="KT54">
            <v>20</v>
          </cell>
          <cell r="KU54" t="str">
            <v>Oui</v>
          </cell>
          <cell r="KV54" t="str">
            <v>Non</v>
          </cell>
          <cell r="KW54" t="str">
            <v/>
          </cell>
          <cell r="KX54" t="str">
            <v/>
          </cell>
          <cell r="KY54" t="str">
            <v/>
          </cell>
          <cell r="KZ54" t="str">
            <v/>
          </cell>
          <cell r="LA54" t="str">
            <v/>
          </cell>
          <cell r="LB54" t="str">
            <v/>
          </cell>
          <cell r="LC54" t="str">
            <v/>
          </cell>
          <cell r="LD54" t="str">
            <v/>
          </cell>
          <cell r="LE54" t="str">
            <v/>
          </cell>
          <cell r="LF54" t="str">
            <v/>
          </cell>
          <cell r="LG54" t="str">
            <v/>
          </cell>
          <cell r="LH54" t="str">
            <v/>
          </cell>
          <cell r="LI54" t="str">
            <v/>
          </cell>
          <cell r="LJ54" t="str">
            <v/>
          </cell>
          <cell r="LK54" t="str">
            <v/>
          </cell>
          <cell r="LL54" t="str">
            <v/>
          </cell>
          <cell r="LM54" t="str">
            <v/>
          </cell>
          <cell r="LN54" t="str">
            <v/>
          </cell>
          <cell r="LO54" t="str">
            <v/>
          </cell>
          <cell r="LP54" t="str">
            <v/>
          </cell>
          <cell r="LQ54" t="str">
            <v/>
          </cell>
          <cell r="LR54" t="str">
            <v/>
          </cell>
          <cell r="LS54" t="str">
            <v/>
          </cell>
          <cell r="LT54" t="str">
            <v/>
          </cell>
          <cell r="LU54" t="str">
            <v/>
          </cell>
          <cell r="LV54" t="str">
            <v/>
          </cell>
          <cell r="LW54" t="str">
            <v/>
          </cell>
          <cell r="LX54" t="str">
            <v/>
          </cell>
          <cell r="LY54" t="str">
            <v>Oui</v>
          </cell>
          <cell r="LZ54" t="str">
            <v>Artibonite</v>
          </cell>
          <cell r="MA54" t="str">
            <v>Gonaïves</v>
          </cell>
          <cell r="MB54" t="str">
            <v>Non</v>
          </cell>
          <cell r="MC54" t="str">
            <v>Non</v>
          </cell>
          <cell r="MD54" t="str">
            <v>19.3020315 -72.6101415 20.4 7.508</v>
          </cell>
          <cell r="ME54" t="str">
            <v>19.3020315</v>
          </cell>
          <cell r="MF54" t="str">
            <v>-72.6101415</v>
          </cell>
          <cell r="MG54" t="str">
            <v>20.4</v>
          </cell>
          <cell r="MH54" t="str">
            <v>7.508</v>
          </cell>
          <cell r="MI54" t="str">
            <v/>
          </cell>
          <cell r="MJ54" t="str">
            <v/>
          </cell>
          <cell r="MK54">
            <v>140880164</v>
          </cell>
          <cell r="ML54" t="str">
            <v>5db63ac6-fab4-4fc9-8f7c-00ff940bc989</v>
          </cell>
          <cell r="MM54" t="str">
            <v>2020-11-27T20:14:58</v>
          </cell>
          <cell r="MN54" t="str">
            <v/>
          </cell>
          <cell r="MO54">
            <v>135</v>
          </cell>
        </row>
        <row r="55">
          <cell r="A55" t="str">
            <v>f790c2fb-ecda-4cd1-a046-a628b83d61fc</v>
          </cell>
          <cell r="B55" t="str">
            <v>L'Estère, Artibonite</v>
          </cell>
          <cell r="C55" t="str">
            <v>Save the Children ASV758</v>
          </cell>
          <cell r="D55" t="str">
            <v>2020-11-27T13:55:19.352-05:00</v>
          </cell>
          <cell r="E55" t="str">
            <v>2020-11-27T14:13:43.911-05:00</v>
          </cell>
          <cell r="F55" t="str">
            <v>2020-11-27 13:55</v>
          </cell>
          <cell r="G55" t="str">
            <v>2020-11-27 14:13</v>
          </cell>
          <cell r="H55">
            <v>1.2500000004365575E-2</v>
          </cell>
          <cell r="I55">
            <v>8</v>
          </cell>
          <cell r="J55" t="str">
            <v>2020-11-27</v>
          </cell>
          <cell r="K55" t="str">
            <v>icsm_haiti</v>
          </cell>
          <cell r="L55" t="str">
            <v/>
          </cell>
          <cell r="M55" t="str">
            <v/>
          </cell>
          <cell r="N55" t="str">
            <v>2020-11-27</v>
          </cell>
          <cell r="O55" t="str">
            <v>Save the Children</v>
          </cell>
          <cell r="P55" t="str">
            <v/>
          </cell>
          <cell r="Q55" t="str">
            <v>save</v>
          </cell>
          <cell r="R55" t="str">
            <v>Save the Children</v>
          </cell>
          <cell r="S55" t="str">
            <v>Save the Children</v>
          </cell>
          <cell r="T55" t="str">
            <v>ASV758</v>
          </cell>
          <cell r="U55" t="str">
            <v/>
          </cell>
          <cell r="V55" t="str">
            <v>Artibonite</v>
          </cell>
          <cell r="W55" t="str">
            <v>L'Estère</v>
          </cell>
          <cell r="X55" t="str">
            <v>HT0513</v>
          </cell>
          <cell r="Y55" t="str">
            <v>L'Estère</v>
          </cell>
          <cell r="Z55" t="str">
            <v>L'Estère</v>
          </cell>
          <cell r="AA55" t="str">
            <v>Autre</v>
          </cell>
          <cell r="AB55" t="str">
            <v>Marché de l'estere</v>
          </cell>
          <cell r="AC55" t="str">
            <v>autre</v>
          </cell>
          <cell r="AD55" t="str">
            <v>Autre</v>
          </cell>
          <cell r="AE55" t="str">
            <v xml:space="preserve">Marché de l'Estère </v>
          </cell>
          <cell r="AF55" t="str">
            <v>Oui</v>
          </cell>
          <cell r="AG55" t="str">
            <v/>
          </cell>
          <cell r="AH55" t="str">
            <v>Oui</v>
          </cell>
          <cell r="AI55" t="str">
            <v/>
          </cell>
          <cell r="AJ55" t="str">
            <v>Theramene guerline</v>
          </cell>
          <cell r="AK55" t="str">
            <v>33260285</v>
          </cell>
          <cell r="AL55" t="str">
            <v>Nourriture Produits d'hygiène, eau ou assainissement</v>
          </cell>
          <cell r="AM55" t="str">
            <v>1</v>
          </cell>
          <cell r="AN55" t="str">
            <v>1</v>
          </cell>
          <cell r="AO55" t="str">
            <v>0</v>
          </cell>
          <cell r="AP55" t="str">
            <v>0</v>
          </cell>
          <cell r="AQ55" t="str">
            <v>0</v>
          </cell>
          <cell r="AR55" t="str">
            <v>nourriture</v>
          </cell>
          <cell r="AS55" t="str">
            <v>Nourriture</v>
          </cell>
          <cell r="AT55" t="str">
            <v>En espèces (Gourde) À crédit</v>
          </cell>
          <cell r="AU55" t="str">
            <v>1</v>
          </cell>
          <cell r="AV55" t="str">
            <v>0</v>
          </cell>
          <cell r="AW55" t="str">
            <v>0</v>
          </cell>
          <cell r="AX55" t="str">
            <v>1</v>
          </cell>
          <cell r="AY55" t="str">
            <v>0</v>
          </cell>
          <cell r="AZ55" t="str">
            <v>0</v>
          </cell>
          <cell r="BA55" t="str">
            <v>0</v>
          </cell>
          <cell r="BB55" t="str">
            <v/>
          </cell>
          <cell r="BC55" t="str">
            <v>Oui, il y a moins de commerçants par rapport au mois passé</v>
          </cell>
          <cell r="BD55" t="str">
            <v>Moins de 30</v>
          </cell>
          <cell r="BE55" t="str">
            <v>Farine de blé (blanche) Riz Maïs Sucre Haricot noir Huile végétale</v>
          </cell>
          <cell r="BF55">
            <v>1</v>
          </cell>
          <cell r="BG55">
            <v>1</v>
          </cell>
          <cell r="BH55">
            <v>1</v>
          </cell>
          <cell r="BI55">
            <v>1</v>
          </cell>
          <cell r="BJ55">
            <v>1</v>
          </cell>
          <cell r="BK55">
            <v>0</v>
          </cell>
          <cell r="BL55">
            <v>1</v>
          </cell>
          <cell r="BM55">
            <v>0</v>
          </cell>
          <cell r="BN55" t="str">
            <v>Non</v>
          </cell>
          <cell r="BO55"/>
          <cell r="BP55" t="str">
            <v/>
          </cell>
          <cell r="BQ55" t="str">
            <v>Autre</v>
          </cell>
          <cell r="BR55" t="str">
            <v>Gobelet</v>
          </cell>
          <cell r="BS55" t="str">
            <v>autre</v>
          </cell>
          <cell r="BT55" t="str">
            <v>Autre</v>
          </cell>
          <cell r="BU55"/>
          <cell r="BV55"/>
          <cell r="BW55"/>
          <cell r="BX55"/>
          <cell r="BY55"/>
          <cell r="BZ55" t="str">
            <v>Oui</v>
          </cell>
          <cell r="CA55" t="str">
            <v>Oui</v>
          </cell>
          <cell r="CB55" t="str">
            <v>100.0</v>
          </cell>
          <cell r="CC55">
            <v>100</v>
          </cell>
          <cell r="CD55" t="str">
            <v>Non</v>
          </cell>
          <cell r="CE55" t="str">
            <v/>
          </cell>
          <cell r="CF55" t="str">
            <v/>
          </cell>
          <cell r="CG55" t="str">
            <v/>
          </cell>
          <cell r="CH55" t="str">
            <v/>
          </cell>
          <cell r="CI55" t="str">
            <v>Non</v>
          </cell>
          <cell r="CJ55" t="str">
            <v/>
          </cell>
          <cell r="CK55" t="str">
            <v/>
          </cell>
          <cell r="CL55" t="str">
            <v>Autre</v>
          </cell>
          <cell r="CM55" t="str">
            <v>Gobelet</v>
          </cell>
          <cell r="CN55" t="str">
            <v>autre</v>
          </cell>
          <cell r="CO55" t="str">
            <v>Autre</v>
          </cell>
          <cell r="CP55"/>
          <cell r="CQ55"/>
          <cell r="CR55"/>
          <cell r="CS55"/>
          <cell r="CT55"/>
          <cell r="CU55" t="str">
            <v>Oui</v>
          </cell>
          <cell r="CV55" t="str">
            <v>Oui</v>
          </cell>
          <cell r="CW55" t="str">
            <v>200.0</v>
          </cell>
          <cell r="CX55" t="str">
            <v>Non</v>
          </cell>
          <cell r="CY55" t="str">
            <v/>
          </cell>
          <cell r="CZ55" t="str">
            <v/>
          </cell>
          <cell r="DA55" t="str">
            <v/>
          </cell>
          <cell r="DB55" t="str">
            <v/>
          </cell>
          <cell r="DC55" t="str">
            <v>Non</v>
          </cell>
          <cell r="DD55" t="str">
            <v/>
          </cell>
          <cell r="DE55" t="str">
            <v/>
          </cell>
          <cell r="DF55" t="str">
            <v>Autre</v>
          </cell>
          <cell r="DG55" t="str">
            <v>Gobelet</v>
          </cell>
          <cell r="DH55" t="str">
            <v>autre</v>
          </cell>
          <cell r="DI55" t="str">
            <v>Autre</v>
          </cell>
          <cell r="DJ55"/>
          <cell r="DK55"/>
          <cell r="DL55"/>
          <cell r="DM55"/>
          <cell r="DN55"/>
          <cell r="DO55" t="str">
            <v>Oui</v>
          </cell>
          <cell r="DP55" t="str">
            <v>Oui</v>
          </cell>
          <cell r="DQ55" t="str">
            <v>125.0</v>
          </cell>
          <cell r="DR55" t="str">
            <v>Non</v>
          </cell>
          <cell r="DS55" t="str">
            <v/>
          </cell>
          <cell r="DT55" t="str">
            <v/>
          </cell>
          <cell r="DU55" t="str">
            <v/>
          </cell>
          <cell r="DV55" t="str">
            <v/>
          </cell>
          <cell r="DW55" t="str">
            <v>Non</v>
          </cell>
          <cell r="DX55" t="str">
            <v/>
          </cell>
          <cell r="DY55" t="str">
            <v/>
          </cell>
          <cell r="DZ55" t="str">
            <v>Autre</v>
          </cell>
          <cell r="EA55" t="str">
            <v>Gobelet</v>
          </cell>
          <cell r="EB55" t="str">
            <v>autre</v>
          </cell>
          <cell r="EC55" t="str">
            <v>Autre</v>
          </cell>
          <cell r="ED55"/>
          <cell r="EE55"/>
          <cell r="EF55"/>
          <cell r="EG55"/>
          <cell r="EH55"/>
          <cell r="EI55" t="str">
            <v>Oui</v>
          </cell>
          <cell r="EJ55" t="str">
            <v>Oui</v>
          </cell>
          <cell r="EK55" t="str">
            <v>175.0</v>
          </cell>
          <cell r="EL55" t="str">
            <v>Non</v>
          </cell>
          <cell r="EM55" t="str">
            <v/>
          </cell>
          <cell r="EN55" t="str">
            <v/>
          </cell>
          <cell r="EO55" t="str">
            <v/>
          </cell>
          <cell r="EP55" t="str">
            <v/>
          </cell>
          <cell r="EQ55" t="str">
            <v>Non</v>
          </cell>
          <cell r="ER55" t="str">
            <v/>
          </cell>
          <cell r="ES55" t="str">
            <v/>
          </cell>
          <cell r="ET55" t="str">
            <v>Autre</v>
          </cell>
          <cell r="EU55" t="str">
            <v>Gobelet</v>
          </cell>
          <cell r="EV55" t="str">
            <v>autre</v>
          </cell>
          <cell r="EW55" t="str">
            <v>Autre</v>
          </cell>
          <cell r="EX55"/>
          <cell r="EY55"/>
          <cell r="EZ55"/>
          <cell r="FA55"/>
          <cell r="FB55"/>
          <cell r="FC55" t="str">
            <v>Oui</v>
          </cell>
          <cell r="FD55" t="str">
            <v>Oui</v>
          </cell>
          <cell r="FE55" t="str">
            <v>350.0</v>
          </cell>
          <cell r="FF55"/>
          <cell r="FG55" t="str">
            <v>Non</v>
          </cell>
          <cell r="FH55" t="str">
            <v/>
          </cell>
          <cell r="FI55" t="str">
            <v/>
          </cell>
          <cell r="FJ55" t="str">
            <v/>
          </cell>
          <cell r="FK55" t="str">
            <v/>
          </cell>
          <cell r="FL55" t="str">
            <v/>
          </cell>
          <cell r="FM55" t="str">
            <v/>
          </cell>
          <cell r="FN55" t="str">
            <v/>
          </cell>
          <cell r="FO55" t="str">
            <v/>
          </cell>
          <cell r="FP55" t="str">
            <v/>
          </cell>
          <cell r="FQ55" t="str">
            <v/>
          </cell>
          <cell r="FR55" t="str">
            <v/>
          </cell>
          <cell r="FS55" t="str">
            <v/>
          </cell>
          <cell r="FT55"/>
          <cell r="FU55" t="str">
            <v/>
          </cell>
          <cell r="FV55" t="str">
            <v/>
          </cell>
          <cell r="FW55"/>
          <cell r="FX55" t="str">
            <v/>
          </cell>
          <cell r="FY55" t="str">
            <v/>
          </cell>
          <cell r="FZ55" t="str">
            <v/>
          </cell>
          <cell r="GA55"/>
          <cell r="GB55" t="str">
            <v/>
          </cell>
          <cell r="GC55" t="str">
            <v/>
          </cell>
          <cell r="GD55" t="str">
            <v/>
          </cell>
          <cell r="GE55" t="str">
            <v/>
          </cell>
          <cell r="GF55" t="str">
            <v/>
          </cell>
          <cell r="GG55" t="str">
            <v>Oui</v>
          </cell>
          <cell r="GH55" t="str">
            <v>550.0</v>
          </cell>
          <cell r="GI55" t="str">
            <v/>
          </cell>
          <cell r="GJ55" t="str">
            <v/>
          </cell>
          <cell r="GK55" t="str">
            <v/>
          </cell>
          <cell r="GL55" t="str">
            <v/>
          </cell>
          <cell r="GM55" t="str">
            <v/>
          </cell>
          <cell r="GN55" t="str">
            <v/>
          </cell>
          <cell r="GO55" t="str">
            <v/>
          </cell>
          <cell r="GP55" t="str">
            <v/>
          </cell>
          <cell r="GQ55">
            <v>550</v>
          </cell>
          <cell r="GR55" t="str">
            <v>Oui</v>
          </cell>
          <cell r="GS55" t="str">
            <v>Oui</v>
          </cell>
          <cell r="GT55" t="str">
            <v>Changement du taux de change de la Gourde Article trop cher Article indisponible chez les fournisseurs La route a été fermée</v>
          </cell>
          <cell r="GU55" t="str">
            <v>1</v>
          </cell>
          <cell r="GV55" t="str">
            <v>0</v>
          </cell>
          <cell r="GW55" t="str">
            <v>0</v>
          </cell>
          <cell r="GX55" t="str">
            <v>0</v>
          </cell>
          <cell r="GY55" t="str">
            <v>0</v>
          </cell>
          <cell r="GZ55" t="str">
            <v>1</v>
          </cell>
          <cell r="HA55" t="str">
            <v>0</v>
          </cell>
          <cell r="HB55" t="str">
            <v>0</v>
          </cell>
          <cell r="HC55" t="str">
            <v>0</v>
          </cell>
          <cell r="HD55" t="str">
            <v>0</v>
          </cell>
          <cell r="HE55" t="str">
            <v>1</v>
          </cell>
          <cell r="HF55" t="str">
            <v>0</v>
          </cell>
          <cell r="HG55" t="str">
            <v>1</v>
          </cell>
          <cell r="HH55" t="str">
            <v>0</v>
          </cell>
          <cell r="HI55" t="str">
            <v>0</v>
          </cell>
          <cell r="HJ55" t="str">
            <v>0</v>
          </cell>
          <cell r="HK55" t="str">
            <v>0</v>
          </cell>
          <cell r="HL55" t="str">
            <v/>
          </cell>
          <cell r="HM55" t="str">
            <v>Farine de blé (blanche) Riz Huile végétale</v>
          </cell>
          <cell r="HN55" t="str">
            <v>1</v>
          </cell>
          <cell r="HO55" t="str">
            <v>1</v>
          </cell>
          <cell r="HP55" t="str">
            <v>0</v>
          </cell>
          <cell r="HQ55" t="str">
            <v>0</v>
          </cell>
          <cell r="HR55" t="str">
            <v>0</v>
          </cell>
          <cell r="HS55" t="str">
            <v>0</v>
          </cell>
          <cell r="HT55" t="str">
            <v>1</v>
          </cell>
          <cell r="HU55" t="str">
            <v>0</v>
          </cell>
          <cell r="HV55" t="str">
            <v>Oui</v>
          </cell>
          <cell r="HW55" t="str">
            <v>Ouest</v>
          </cell>
          <cell r="HX55" t="str">
            <v>Port-au-Prince</v>
          </cell>
          <cell r="HY55" t="str">
            <v>Non</v>
          </cell>
          <cell r="HZ55" t="str">
            <v>Oui</v>
          </cell>
          <cell r="IA55" t="str">
            <v>Non</v>
          </cell>
          <cell r="IB55" t="str">
            <v>1606504137696.jpg</v>
          </cell>
          <cell r="IC55" t="str">
            <v>Savon lessive Savon pour se laver</v>
          </cell>
          <cell r="ID55">
            <v>1</v>
          </cell>
          <cell r="IE55">
            <v>0</v>
          </cell>
          <cell r="IF55">
            <v>0</v>
          </cell>
          <cell r="IG55">
            <v>0</v>
          </cell>
          <cell r="IH55">
            <v>0</v>
          </cell>
          <cell r="II55">
            <v>0</v>
          </cell>
          <cell r="IJ55">
            <v>0</v>
          </cell>
          <cell r="IK55">
            <v>1</v>
          </cell>
          <cell r="IL55">
            <v>0</v>
          </cell>
          <cell r="IM55" t="str">
            <v>Oui</v>
          </cell>
          <cell r="IN55" t="str">
            <v>20.0</v>
          </cell>
          <cell r="IO55" t="str">
            <v/>
          </cell>
          <cell r="IP55" t="str">
            <v/>
          </cell>
          <cell r="IQ55">
            <v>20</v>
          </cell>
          <cell r="IR55" t="str">
            <v>Non</v>
          </cell>
          <cell r="IS55" t="str">
            <v/>
          </cell>
          <cell r="IT55" t="str">
            <v/>
          </cell>
          <cell r="IU55" t="str">
            <v/>
          </cell>
          <cell r="IV55" t="str">
            <v/>
          </cell>
          <cell r="IX55" t="str">
            <v/>
          </cell>
          <cell r="IY55" t="str">
            <v/>
          </cell>
          <cell r="IZ55" t="str">
            <v/>
          </cell>
          <cell r="JA55" t="str">
            <v/>
          </cell>
          <cell r="JB55" t="str">
            <v/>
          </cell>
          <cell r="JD55" t="str">
            <v/>
          </cell>
          <cell r="JE55" t="str">
            <v/>
          </cell>
          <cell r="JF55" t="str">
            <v/>
          </cell>
          <cell r="JG55" t="str">
            <v/>
          </cell>
          <cell r="JH55" t="str">
            <v/>
          </cell>
          <cell r="JJ55" t="str">
            <v/>
          </cell>
          <cell r="JK55" t="str">
            <v/>
          </cell>
          <cell r="JL55" t="str">
            <v/>
          </cell>
          <cell r="JM55" t="str">
            <v/>
          </cell>
          <cell r="JN55" t="str">
            <v/>
          </cell>
          <cell r="JP55" t="str">
            <v/>
          </cell>
          <cell r="JQ55" t="str">
            <v/>
          </cell>
          <cell r="JR55" t="str">
            <v/>
          </cell>
          <cell r="JS55" t="str">
            <v/>
          </cell>
          <cell r="JT55" t="str">
            <v/>
          </cell>
          <cell r="JU55" t="str">
            <v/>
          </cell>
          <cell r="JV55" t="str">
            <v/>
          </cell>
          <cell r="JW55" t="str">
            <v/>
          </cell>
          <cell r="JX55" t="str">
            <v/>
          </cell>
          <cell r="JZ55" t="str">
            <v/>
          </cell>
          <cell r="KA55" t="str">
            <v/>
          </cell>
          <cell r="KC55" t="str">
            <v/>
          </cell>
          <cell r="KD55" t="str">
            <v/>
          </cell>
          <cell r="KE55" t="str">
            <v/>
          </cell>
          <cell r="KF55" t="str">
            <v/>
          </cell>
          <cell r="KG55" t="str">
            <v/>
          </cell>
          <cell r="KH55" t="str">
            <v/>
          </cell>
          <cell r="KI55" t="str">
            <v/>
          </cell>
          <cell r="KJ55" t="str">
            <v/>
          </cell>
          <cell r="KK55" t="str">
            <v/>
          </cell>
          <cell r="KL55" t="str">
            <v/>
          </cell>
          <cell r="KM55" t="str">
            <v/>
          </cell>
          <cell r="KO55" t="str">
            <v/>
          </cell>
          <cell r="KP55" t="str">
            <v>Oui</v>
          </cell>
          <cell r="KQ55" t="str">
            <v>20.0</v>
          </cell>
          <cell r="KR55" t="str">
            <v/>
          </cell>
          <cell r="KS55" t="str">
            <v/>
          </cell>
          <cell r="KT55">
            <v>20</v>
          </cell>
          <cell r="KU55" t="str">
            <v>Non</v>
          </cell>
          <cell r="KV55" t="str">
            <v>Non</v>
          </cell>
          <cell r="KW55" t="str">
            <v/>
          </cell>
          <cell r="KX55" t="str">
            <v/>
          </cell>
          <cell r="KY55" t="str">
            <v/>
          </cell>
          <cell r="KZ55" t="str">
            <v/>
          </cell>
          <cell r="LA55" t="str">
            <v/>
          </cell>
          <cell r="LB55" t="str">
            <v/>
          </cell>
          <cell r="LC55" t="str">
            <v/>
          </cell>
          <cell r="LD55" t="str">
            <v/>
          </cell>
          <cell r="LE55" t="str">
            <v/>
          </cell>
          <cell r="LF55" t="str">
            <v/>
          </cell>
          <cell r="LG55" t="str">
            <v/>
          </cell>
          <cell r="LH55" t="str">
            <v/>
          </cell>
          <cell r="LI55" t="str">
            <v/>
          </cell>
          <cell r="LJ55" t="str">
            <v/>
          </cell>
          <cell r="LK55" t="str">
            <v/>
          </cell>
          <cell r="LL55" t="str">
            <v/>
          </cell>
          <cell r="LM55" t="str">
            <v/>
          </cell>
          <cell r="LN55" t="str">
            <v/>
          </cell>
          <cell r="LO55" t="str">
            <v/>
          </cell>
          <cell r="LP55" t="str">
            <v/>
          </cell>
          <cell r="LQ55" t="str">
            <v/>
          </cell>
          <cell r="LR55" t="str">
            <v/>
          </cell>
          <cell r="LS55" t="str">
            <v/>
          </cell>
          <cell r="LT55" t="str">
            <v/>
          </cell>
          <cell r="LU55" t="str">
            <v/>
          </cell>
          <cell r="LV55" t="str">
            <v/>
          </cell>
          <cell r="LW55" t="str">
            <v/>
          </cell>
          <cell r="LX55" t="str">
            <v/>
          </cell>
          <cell r="LY55" t="str">
            <v>Oui</v>
          </cell>
          <cell r="LZ55" t="str">
            <v>Artibonite</v>
          </cell>
          <cell r="MA55" t="str">
            <v>L'Estère</v>
          </cell>
          <cell r="MB55" t="str">
            <v>Non</v>
          </cell>
          <cell r="MC55" t="str">
            <v>Oui</v>
          </cell>
          <cell r="MD55" t="str">
            <v>19.30217072065496 -72.61098528041771 -11.24600601196289 15.37</v>
          </cell>
          <cell r="ME55" t="str">
            <v>19.30217072065496</v>
          </cell>
          <cell r="MF55" t="str">
            <v>-72.61098528041771</v>
          </cell>
          <cell r="MG55" t="str">
            <v>-11.24600601196289</v>
          </cell>
          <cell r="MH55" t="str">
            <v>15.37</v>
          </cell>
          <cell r="MI55" t="str">
            <v/>
          </cell>
          <cell r="MJ55" t="str">
            <v/>
          </cell>
          <cell r="MK55">
            <v>140872925</v>
          </cell>
          <cell r="ML55" t="str">
            <v>f790c2fb-ecda-4cd1-a046-a628b83d61fc</v>
          </cell>
          <cell r="MM55" t="str">
            <v>2020-11-27T19:14:22</v>
          </cell>
          <cell r="MN55" t="str">
            <v/>
          </cell>
          <cell r="MO55">
            <v>128</v>
          </cell>
        </row>
        <row r="56">
          <cell r="A56" t="str">
            <v>c010dd1a-bc79-4ac3-b676-74302c28a800</v>
          </cell>
          <cell r="B56" t="str">
            <v>Cité Soleil, Ouest</v>
          </cell>
          <cell r="C56" t="str">
            <v>Concern CWW-04</v>
          </cell>
          <cell r="D56" t="str">
            <v>2020-11-24T11:50:13.238-05:00</v>
          </cell>
          <cell r="E56" t="str">
            <v>2020-11-24T12:20:08.685-05:00</v>
          </cell>
          <cell r="F56" t="str">
            <v>2020-11-24 11:50</v>
          </cell>
          <cell r="G56" t="str">
            <v>2020-11-24 12:20</v>
          </cell>
          <cell r="H56">
            <v>2.0833333335758653E-2</v>
          </cell>
          <cell r="I56">
            <v>8</v>
          </cell>
          <cell r="J56" t="str">
            <v>2020-11-24</v>
          </cell>
          <cell r="K56" t="str">
            <v>icsm_haiti</v>
          </cell>
          <cell r="L56" t="str">
            <v/>
          </cell>
          <cell r="M56" t="str">
            <v/>
          </cell>
          <cell r="N56" t="str">
            <v>2020-11-24</v>
          </cell>
          <cell r="O56" t="str">
            <v>Concern</v>
          </cell>
          <cell r="P56" t="str">
            <v/>
          </cell>
          <cell r="Q56" t="str">
            <v>concern</v>
          </cell>
          <cell r="R56" t="str">
            <v>Concern</v>
          </cell>
          <cell r="S56" t="str">
            <v>Concern</v>
          </cell>
          <cell r="T56" t="str">
            <v>CWW-04</v>
          </cell>
          <cell r="U56" t="str">
            <v/>
          </cell>
          <cell r="V56" t="str">
            <v>Ouest</v>
          </cell>
          <cell r="W56" t="str">
            <v>Cité Soleil</v>
          </cell>
          <cell r="X56" t="str">
            <v>HT0117</v>
          </cell>
          <cell r="Y56" t="str">
            <v>Cité Soleil</v>
          </cell>
          <cell r="Z56" t="str">
            <v>Terre-noire</v>
          </cell>
          <cell r="AA56" t="str">
            <v>Marché de Terre Noire</v>
          </cell>
          <cell r="AB56" t="str">
            <v/>
          </cell>
          <cell r="AC56" t="str">
            <v>terre_noir</v>
          </cell>
          <cell r="AD56" t="str">
            <v>Marché de Terre Noire</v>
          </cell>
          <cell r="AE56" t="str">
            <v>Marché de Terre Noire</v>
          </cell>
          <cell r="AF56" t="str">
            <v>Oui</v>
          </cell>
          <cell r="AG56" t="str">
            <v/>
          </cell>
          <cell r="AH56" t="str">
            <v>Oui</v>
          </cell>
          <cell r="AI56" t="str">
            <v/>
          </cell>
          <cell r="AJ56" t="str">
            <v>Pierre Donald</v>
          </cell>
          <cell r="AK56" t="str">
            <v>48898988</v>
          </cell>
          <cell r="AL56" t="str">
            <v>Produits d'hygiène, eau ou assainissement</v>
          </cell>
          <cell r="AM56" t="str">
            <v>0</v>
          </cell>
          <cell r="AN56" t="str">
            <v>1</v>
          </cell>
          <cell r="AO56" t="str">
            <v>0</v>
          </cell>
          <cell r="AP56" t="str">
            <v>0</v>
          </cell>
          <cell r="AQ56" t="str">
            <v>0</v>
          </cell>
          <cell r="AR56" t="str">
            <v>wash</v>
          </cell>
          <cell r="AS56" t="str">
            <v>Produits d'hygiène, eau ou assainissement</v>
          </cell>
          <cell r="AT56" t="str">
            <v>En espèces (Gourde)</v>
          </cell>
          <cell r="AU56" t="str">
            <v>1</v>
          </cell>
          <cell r="AV56" t="str">
            <v>0</v>
          </cell>
          <cell r="AW56" t="str">
            <v>0</v>
          </cell>
          <cell r="AX56" t="str">
            <v>0</v>
          </cell>
          <cell r="AY56" t="str">
            <v>0</v>
          </cell>
          <cell r="AZ56" t="str">
            <v>0</v>
          </cell>
          <cell r="BA56" t="str">
            <v>0</v>
          </cell>
          <cell r="BB56" t="str">
            <v/>
          </cell>
          <cell r="BC56" t="str">
            <v>Je ne sais pas / Je ne souhaite pas répondre</v>
          </cell>
          <cell r="BD56" t="str">
            <v>Entre 30 et 100</v>
          </cell>
          <cell r="BE56" t="str">
            <v/>
          </cell>
          <cell r="BF56" t="str">
            <v/>
          </cell>
          <cell r="BG56" t="str">
            <v/>
          </cell>
          <cell r="BH56" t="str">
            <v/>
          </cell>
          <cell r="BI56" t="str">
            <v/>
          </cell>
          <cell r="BJ56" t="str">
            <v/>
          </cell>
          <cell r="BK56" t="str">
            <v/>
          </cell>
          <cell r="BL56" t="str">
            <v/>
          </cell>
          <cell r="BM56" t="str">
            <v/>
          </cell>
          <cell r="BN56" t="str">
            <v/>
          </cell>
          <cell r="BO56" t="str">
            <v/>
          </cell>
          <cell r="BP56" t="str">
            <v/>
          </cell>
          <cell r="BQ56" t="str">
            <v/>
          </cell>
          <cell r="BR56" t="str">
            <v/>
          </cell>
          <cell r="BS56" t="str">
            <v/>
          </cell>
          <cell r="BT56" t="str">
            <v/>
          </cell>
          <cell r="BU56" t="str">
            <v/>
          </cell>
          <cell r="BV56"/>
          <cell r="BW56" t="str">
            <v/>
          </cell>
          <cell r="BX56" t="str">
            <v/>
          </cell>
          <cell r="BY56"/>
          <cell r="BZ56" t="str">
            <v/>
          </cell>
          <cell r="CA56" t="str">
            <v/>
          </cell>
          <cell r="CB56" t="str">
            <v/>
          </cell>
          <cell r="CC56"/>
          <cell r="CD56" t="str">
            <v/>
          </cell>
          <cell r="CE56" t="str">
            <v/>
          </cell>
          <cell r="CF56" t="str">
            <v/>
          </cell>
          <cell r="CG56" t="str">
            <v/>
          </cell>
          <cell r="CH56" t="str">
            <v/>
          </cell>
          <cell r="CI56" t="str">
            <v/>
          </cell>
          <cell r="CJ56" t="str">
            <v/>
          </cell>
          <cell r="CK56" t="str">
            <v/>
          </cell>
          <cell r="CL56" t="str">
            <v/>
          </cell>
          <cell r="CM56" t="str">
            <v/>
          </cell>
          <cell r="CN56" t="str">
            <v/>
          </cell>
          <cell r="CO56" t="str">
            <v/>
          </cell>
          <cell r="CP56" t="str">
            <v/>
          </cell>
          <cell r="CQ56"/>
          <cell r="CR56" t="str">
            <v/>
          </cell>
          <cell r="CS56" t="str">
            <v/>
          </cell>
          <cell r="CT56"/>
          <cell r="CU56" t="str">
            <v/>
          </cell>
          <cell r="CV56" t="str">
            <v/>
          </cell>
          <cell r="CW56" t="str">
            <v/>
          </cell>
          <cell r="CX56" t="str">
            <v/>
          </cell>
          <cell r="CY56" t="str">
            <v/>
          </cell>
          <cell r="CZ56" t="str">
            <v/>
          </cell>
          <cell r="DA56" t="str">
            <v/>
          </cell>
          <cell r="DB56" t="str">
            <v/>
          </cell>
          <cell r="DC56" t="str">
            <v/>
          </cell>
          <cell r="DD56" t="str">
            <v/>
          </cell>
          <cell r="DE56" t="str">
            <v/>
          </cell>
          <cell r="DF56" t="str">
            <v/>
          </cell>
          <cell r="DG56" t="str">
            <v/>
          </cell>
          <cell r="DH56" t="str">
            <v/>
          </cell>
          <cell r="DI56" t="str">
            <v/>
          </cell>
          <cell r="DJ56" t="str">
            <v/>
          </cell>
          <cell r="DK56"/>
          <cell r="DL56" t="str">
            <v/>
          </cell>
          <cell r="DM56" t="str">
            <v/>
          </cell>
          <cell r="DN56"/>
          <cell r="DO56" t="str">
            <v/>
          </cell>
          <cell r="DP56" t="str">
            <v/>
          </cell>
          <cell r="DQ56" t="str">
            <v/>
          </cell>
          <cell r="DR56" t="str">
            <v/>
          </cell>
          <cell r="DS56" t="str">
            <v/>
          </cell>
          <cell r="DT56" t="str">
            <v/>
          </cell>
          <cell r="DU56" t="str">
            <v/>
          </cell>
          <cell r="DV56" t="str">
            <v/>
          </cell>
          <cell r="DW56" t="str">
            <v/>
          </cell>
          <cell r="DX56" t="str">
            <v/>
          </cell>
          <cell r="DY56" t="str">
            <v/>
          </cell>
          <cell r="DZ56" t="str">
            <v/>
          </cell>
          <cell r="EA56" t="str">
            <v/>
          </cell>
          <cell r="EB56" t="str">
            <v/>
          </cell>
          <cell r="EC56" t="str">
            <v/>
          </cell>
          <cell r="ED56" t="str">
            <v/>
          </cell>
          <cell r="EE56"/>
          <cell r="EF56" t="str">
            <v/>
          </cell>
          <cell r="EG56" t="str">
            <v/>
          </cell>
          <cell r="EH56"/>
          <cell r="EI56" t="str">
            <v/>
          </cell>
          <cell r="EJ56" t="str">
            <v/>
          </cell>
          <cell r="EK56" t="str">
            <v/>
          </cell>
          <cell r="EL56" t="str">
            <v/>
          </cell>
          <cell r="EM56" t="str">
            <v/>
          </cell>
          <cell r="EN56" t="str">
            <v/>
          </cell>
          <cell r="EO56" t="str">
            <v/>
          </cell>
          <cell r="EP56" t="str">
            <v/>
          </cell>
          <cell r="EQ56" t="str">
            <v/>
          </cell>
          <cell r="ER56" t="str">
            <v/>
          </cell>
          <cell r="ES56" t="str">
            <v/>
          </cell>
          <cell r="ET56" t="str">
            <v/>
          </cell>
          <cell r="EU56" t="str">
            <v/>
          </cell>
          <cell r="EV56" t="str">
            <v/>
          </cell>
          <cell r="EW56" t="str">
            <v/>
          </cell>
          <cell r="EX56" t="str">
            <v/>
          </cell>
          <cell r="EY56"/>
          <cell r="EZ56" t="str">
            <v/>
          </cell>
          <cell r="FA56" t="str">
            <v/>
          </cell>
          <cell r="FB56"/>
          <cell r="FC56" t="str">
            <v/>
          </cell>
          <cell r="FD56" t="str">
            <v/>
          </cell>
          <cell r="FE56" t="str">
            <v/>
          </cell>
          <cell r="FF56"/>
          <cell r="FG56" t="str">
            <v/>
          </cell>
          <cell r="FH56" t="str">
            <v/>
          </cell>
          <cell r="FI56" t="str">
            <v/>
          </cell>
          <cell r="FJ56" t="str">
            <v/>
          </cell>
          <cell r="FK56" t="str">
            <v/>
          </cell>
          <cell r="FL56" t="str">
            <v/>
          </cell>
          <cell r="FM56" t="str">
            <v/>
          </cell>
          <cell r="FN56" t="str">
            <v/>
          </cell>
          <cell r="FO56" t="str">
            <v/>
          </cell>
          <cell r="FP56" t="str">
            <v/>
          </cell>
          <cell r="FQ56" t="str">
            <v/>
          </cell>
          <cell r="FR56" t="str">
            <v/>
          </cell>
          <cell r="FS56" t="str">
            <v/>
          </cell>
          <cell r="FT56"/>
          <cell r="FU56" t="str">
            <v/>
          </cell>
          <cell r="FV56" t="str">
            <v/>
          </cell>
          <cell r="FW56"/>
          <cell r="FX56" t="str">
            <v/>
          </cell>
          <cell r="FY56" t="str">
            <v/>
          </cell>
          <cell r="FZ56" t="str">
            <v/>
          </cell>
          <cell r="GA56"/>
          <cell r="GB56" t="str">
            <v/>
          </cell>
          <cell r="GC56" t="str">
            <v/>
          </cell>
          <cell r="GD56" t="str">
            <v/>
          </cell>
          <cell r="GE56" t="str">
            <v/>
          </cell>
          <cell r="GF56" t="str">
            <v/>
          </cell>
          <cell r="GG56" t="str">
            <v/>
          </cell>
          <cell r="GH56" t="str">
            <v/>
          </cell>
          <cell r="GI56" t="str">
            <v/>
          </cell>
          <cell r="GJ56" t="str">
            <v/>
          </cell>
          <cell r="GK56" t="str">
            <v/>
          </cell>
          <cell r="GL56" t="str">
            <v/>
          </cell>
          <cell r="GM56" t="str">
            <v/>
          </cell>
          <cell r="GN56" t="str">
            <v/>
          </cell>
          <cell r="GO56" t="str">
            <v/>
          </cell>
          <cell r="GP56" t="str">
            <v/>
          </cell>
          <cell r="GQ56"/>
          <cell r="GR56" t="str">
            <v/>
          </cell>
          <cell r="GS56" t="str">
            <v/>
          </cell>
          <cell r="GT56" t="str">
            <v/>
          </cell>
          <cell r="GU56" t="str">
            <v/>
          </cell>
          <cell r="GV56" t="str">
            <v/>
          </cell>
          <cell r="GW56" t="str">
            <v/>
          </cell>
          <cell r="GX56" t="str">
            <v/>
          </cell>
          <cell r="GY56" t="str">
            <v/>
          </cell>
          <cell r="GZ56" t="str">
            <v/>
          </cell>
          <cell r="HA56" t="str">
            <v/>
          </cell>
          <cell r="HB56" t="str">
            <v/>
          </cell>
          <cell r="HC56" t="str">
            <v/>
          </cell>
          <cell r="HD56" t="str">
            <v/>
          </cell>
          <cell r="HE56" t="str">
            <v/>
          </cell>
          <cell r="HF56" t="str">
            <v/>
          </cell>
          <cell r="HG56" t="str">
            <v/>
          </cell>
          <cell r="HH56" t="str">
            <v/>
          </cell>
          <cell r="HI56" t="str">
            <v/>
          </cell>
          <cell r="HJ56" t="str">
            <v/>
          </cell>
          <cell r="HK56" t="str">
            <v/>
          </cell>
          <cell r="HL56" t="str">
            <v/>
          </cell>
          <cell r="HM56" t="str">
            <v/>
          </cell>
          <cell r="HN56" t="str">
            <v/>
          </cell>
          <cell r="HO56" t="str">
            <v/>
          </cell>
          <cell r="HP56" t="str">
            <v/>
          </cell>
          <cell r="HQ56" t="str">
            <v/>
          </cell>
          <cell r="HR56" t="str">
            <v/>
          </cell>
          <cell r="HS56" t="str">
            <v/>
          </cell>
          <cell r="HT56" t="str">
            <v/>
          </cell>
          <cell r="HU56" t="str">
            <v/>
          </cell>
          <cell r="HV56" t="str">
            <v/>
          </cell>
          <cell r="HW56" t="str">
            <v/>
          </cell>
          <cell r="HX56" t="str">
            <v/>
          </cell>
          <cell r="HY56" t="str">
            <v/>
          </cell>
          <cell r="HZ56" t="str">
            <v/>
          </cell>
          <cell r="IA56" t="str">
            <v/>
          </cell>
          <cell r="IB56" t="str">
            <v/>
          </cell>
          <cell r="IC56" t="str">
            <v>Brosse à dent Dentifrice Papier toilette Serviettes hygiéniques Eau pour boire (traité) Savon pour se laver Savon lessive Chlore liquide (nettoyage)</v>
          </cell>
          <cell r="ID56">
            <v>1</v>
          </cell>
          <cell r="IE56">
            <v>1</v>
          </cell>
          <cell r="IF56">
            <v>1</v>
          </cell>
          <cell r="IG56">
            <v>1</v>
          </cell>
          <cell r="IH56">
            <v>1</v>
          </cell>
          <cell r="II56">
            <v>1</v>
          </cell>
          <cell r="IJ56">
            <v>1</v>
          </cell>
          <cell r="IK56">
            <v>1</v>
          </cell>
          <cell r="IL56">
            <v>0</v>
          </cell>
          <cell r="IM56" t="str">
            <v>Oui</v>
          </cell>
          <cell r="IN56" t="str">
            <v>25.0</v>
          </cell>
          <cell r="IO56" t="str">
            <v/>
          </cell>
          <cell r="IP56" t="str">
            <v/>
          </cell>
          <cell r="IQ56">
            <v>25</v>
          </cell>
          <cell r="IR56" t="str">
            <v>Non</v>
          </cell>
          <cell r="IS56" t="str">
            <v>Oui</v>
          </cell>
          <cell r="IT56" t="str">
            <v>15.0</v>
          </cell>
          <cell r="IU56" t="str">
            <v/>
          </cell>
          <cell r="IV56" t="str">
            <v/>
          </cell>
          <cell r="IW56">
            <v>15</v>
          </cell>
          <cell r="IX56" t="str">
            <v>Oui</v>
          </cell>
          <cell r="IY56" t="str">
            <v>Oui</v>
          </cell>
          <cell r="IZ56" t="str">
            <v>50.0</v>
          </cell>
          <cell r="JA56" t="str">
            <v/>
          </cell>
          <cell r="JB56" t="str">
            <v/>
          </cell>
          <cell r="JC56">
            <v>50</v>
          </cell>
          <cell r="JD56" t="str">
            <v>Non</v>
          </cell>
          <cell r="JE56" t="str">
            <v>Oui</v>
          </cell>
          <cell r="JF56" t="str">
            <v>15.0</v>
          </cell>
          <cell r="JG56" t="str">
            <v/>
          </cell>
          <cell r="JH56" t="str">
            <v/>
          </cell>
          <cell r="JI56">
            <v>15</v>
          </cell>
          <cell r="JJ56" t="str">
            <v>Oui</v>
          </cell>
          <cell r="JK56" t="str">
            <v>Oui</v>
          </cell>
          <cell r="JL56" t="str">
            <v>50.0</v>
          </cell>
          <cell r="JM56" t="str">
            <v/>
          </cell>
          <cell r="JN56" t="str">
            <v/>
          </cell>
          <cell r="JO56">
            <v>50</v>
          </cell>
          <cell r="JP56" t="str">
            <v>Oui</v>
          </cell>
          <cell r="JQ56" t="str">
            <v>Non</v>
          </cell>
          <cell r="JR56" t="str">
            <v/>
          </cell>
          <cell r="JS56" t="str">
            <v/>
          </cell>
          <cell r="JT56" t="str">
            <v>Autre</v>
          </cell>
          <cell r="JU56" t="str">
            <v>Sachet</v>
          </cell>
          <cell r="JV56" t="str">
            <v>autre</v>
          </cell>
          <cell r="JW56" t="str">
            <v>Autre</v>
          </cell>
          <cell r="JX56" t="str">
            <v>Sachet</v>
          </cell>
          <cell r="JY56">
            <v>0.23</v>
          </cell>
          <cell r="JZ56" t="str">
            <v>1.0</v>
          </cell>
          <cell r="KA56" t="str">
            <v>2.5</v>
          </cell>
          <cell r="KB56">
            <v>41.141304347826093</v>
          </cell>
          <cell r="KC56" t="str">
            <v>Non</v>
          </cell>
          <cell r="KD56" t="str">
            <v>Oui</v>
          </cell>
          <cell r="KE56" t="str">
            <v>75.0</v>
          </cell>
          <cell r="KF56" t="str">
            <v/>
          </cell>
          <cell r="KG56" t="str">
            <v/>
          </cell>
          <cell r="KH56" t="str">
            <v/>
          </cell>
          <cell r="KI56" t="str">
            <v/>
          </cell>
          <cell r="KJ56" t="str">
            <v/>
          </cell>
          <cell r="KK56" t="str">
            <v/>
          </cell>
          <cell r="KL56" t="str">
            <v/>
          </cell>
          <cell r="KM56" t="str">
            <v/>
          </cell>
          <cell r="KN56">
            <v>75</v>
          </cell>
          <cell r="KO56" t="str">
            <v>Oui</v>
          </cell>
          <cell r="KP56" t="str">
            <v>Oui</v>
          </cell>
          <cell r="KQ56" t="str">
            <v>15.0</v>
          </cell>
          <cell r="KR56" t="str">
            <v/>
          </cell>
          <cell r="KS56" t="str">
            <v/>
          </cell>
          <cell r="KT56">
            <v>15</v>
          </cell>
          <cell r="KU56" t="str">
            <v>Je ne sais pas, je ne souhaite pas répondre</v>
          </cell>
          <cell r="KV56" t="str">
            <v>Oui</v>
          </cell>
          <cell r="KW56" t="str">
            <v>Changement du taux de change de la Gourde</v>
          </cell>
          <cell r="KX56" t="str">
            <v>1</v>
          </cell>
          <cell r="KY56" t="str">
            <v>0</v>
          </cell>
          <cell r="KZ56" t="str">
            <v>0</v>
          </cell>
          <cell r="LA56" t="str">
            <v>0</v>
          </cell>
          <cell r="LB56" t="str">
            <v>0</v>
          </cell>
          <cell r="LC56" t="str">
            <v>0</v>
          </cell>
          <cell r="LD56" t="str">
            <v>0</v>
          </cell>
          <cell r="LE56" t="str">
            <v>0</v>
          </cell>
          <cell r="LF56" t="str">
            <v>0</v>
          </cell>
          <cell r="LG56" t="str">
            <v>0</v>
          </cell>
          <cell r="LH56" t="str">
            <v>0</v>
          </cell>
          <cell r="LI56" t="str">
            <v>0</v>
          </cell>
          <cell r="LJ56" t="str">
            <v>0</v>
          </cell>
          <cell r="LK56" t="str">
            <v>0</v>
          </cell>
          <cell r="LL56" t="str">
            <v>0</v>
          </cell>
          <cell r="LM56" t="str">
            <v>0</v>
          </cell>
          <cell r="LN56" t="str">
            <v/>
          </cell>
          <cell r="LO56" t="str">
            <v>Brosse à dent Dentifrice Papier toilette Serviettes hygiéniques Eau pour boire (traité) Savon pour se laver</v>
          </cell>
          <cell r="LP56" t="str">
            <v>0</v>
          </cell>
          <cell r="LQ56" t="str">
            <v>1</v>
          </cell>
          <cell r="LR56" t="str">
            <v>1</v>
          </cell>
          <cell r="LS56" t="str">
            <v>1</v>
          </cell>
          <cell r="LT56" t="str">
            <v>1</v>
          </cell>
          <cell r="LU56" t="str">
            <v>1</v>
          </cell>
          <cell r="LV56" t="str">
            <v>0</v>
          </cell>
          <cell r="LW56" t="str">
            <v>1</v>
          </cell>
          <cell r="LX56" t="str">
            <v>0</v>
          </cell>
          <cell r="LY56" t="str">
            <v>Oui</v>
          </cell>
          <cell r="LZ56" t="str">
            <v>Ouest</v>
          </cell>
          <cell r="MA56" t="str">
            <v>Cité Soleil</v>
          </cell>
          <cell r="MB56" t="str">
            <v>Non</v>
          </cell>
          <cell r="MC56" t="str">
            <v>Je ne sais pas, je ne souhaite pas répondre</v>
          </cell>
          <cell r="MD56" t="str">
            <v>18.5942871 -72.3092263 8.899999618530273 17.5</v>
          </cell>
          <cell r="ME56" t="str">
            <v>18.5942871</v>
          </cell>
          <cell r="MF56" t="str">
            <v>-72.3092263</v>
          </cell>
          <cell r="MG56" t="str">
            <v>8.899999618530273</v>
          </cell>
          <cell r="MH56" t="str">
            <v>17.5</v>
          </cell>
          <cell r="MI56" t="str">
            <v>Le descente des prix n'est pas beneficiare pour lui</v>
          </cell>
          <cell r="MJ56" t="str">
            <v/>
          </cell>
          <cell r="MK56">
            <v>140047773</v>
          </cell>
          <cell r="ML56" t="str">
            <v>c010dd1a-bc79-4ac3-b676-74302c28a800</v>
          </cell>
          <cell r="MM56" t="str">
            <v>2020-11-24T18:28:17</v>
          </cell>
          <cell r="MN56" t="str">
            <v/>
          </cell>
          <cell r="MO56">
            <v>65</v>
          </cell>
        </row>
        <row r="57">
          <cell r="A57" t="str">
            <v>966a060f-246e-4c1d-8440-72dc82e898c5</v>
          </cell>
          <cell r="B57" t="str">
            <v>Baradères, Nippes</v>
          </cell>
          <cell r="C57" t="str">
            <v>CRS O86</v>
          </cell>
          <cell r="D57" t="str">
            <v>2020-11-21T09:06:22.782-05:00</v>
          </cell>
          <cell r="E57" t="str">
            <v>2020-11-21T17:20:58.223-05:00</v>
          </cell>
          <cell r="F57" t="str">
            <v>2020-11-21 09:06</v>
          </cell>
          <cell r="G57" t="str">
            <v>2020-11-21 17:20</v>
          </cell>
          <cell r="H57">
            <v>0.34305555555329192</v>
          </cell>
          <cell r="I57">
            <v>12</v>
          </cell>
          <cell r="J57" t="str">
            <v>2020-11-21</v>
          </cell>
          <cell r="K57" t="str">
            <v>icsm_haiti</v>
          </cell>
          <cell r="L57" t="str">
            <v/>
          </cell>
          <cell r="M57" t="str">
            <v>0</v>
          </cell>
          <cell r="N57" t="str">
            <v>2020-11-21</v>
          </cell>
          <cell r="O57" t="str">
            <v>CRS</v>
          </cell>
          <cell r="P57" t="str">
            <v/>
          </cell>
          <cell r="Q57" t="str">
            <v>crs</v>
          </cell>
          <cell r="R57" t="str">
            <v>CRS</v>
          </cell>
          <cell r="S57" t="str">
            <v>CRS</v>
          </cell>
          <cell r="T57" t="str">
            <v>O86</v>
          </cell>
          <cell r="U57" t="str">
            <v/>
          </cell>
          <cell r="V57" t="str">
            <v>Nippes</v>
          </cell>
          <cell r="W57" t="str">
            <v>Baradères</v>
          </cell>
          <cell r="X57" t="str">
            <v>HT1031</v>
          </cell>
          <cell r="Y57" t="str">
            <v>Baradères</v>
          </cell>
          <cell r="Z57" t="str">
            <v>Baradères</v>
          </cell>
          <cell r="AA57" t="str">
            <v>Marché Du Centre-Ville Barradères</v>
          </cell>
          <cell r="AB57" t="str">
            <v/>
          </cell>
          <cell r="AC57" t="str">
            <v>baraderes1</v>
          </cell>
          <cell r="AD57" t="str">
            <v>Marché Du Centre-Ville Barradères</v>
          </cell>
          <cell r="AE57" t="str">
            <v>Marché Du Centre-Ville Barradères</v>
          </cell>
          <cell r="AF57" t="str">
            <v>Oui</v>
          </cell>
          <cell r="AG57" t="str">
            <v/>
          </cell>
          <cell r="AH57" t="str">
            <v>Oui</v>
          </cell>
          <cell r="AI57" t="str">
            <v/>
          </cell>
          <cell r="AJ57" t="str">
            <v>Osson Myrlande</v>
          </cell>
          <cell r="AK57" t="str">
            <v>38209600</v>
          </cell>
          <cell r="AL57" t="str">
            <v>Nourriture Produits d'hygiène, eau ou assainissement</v>
          </cell>
          <cell r="AM57" t="str">
            <v>1</v>
          </cell>
          <cell r="AN57" t="str">
            <v>1</v>
          </cell>
          <cell r="AO57" t="str">
            <v>0</v>
          </cell>
          <cell r="AP57" t="str">
            <v>0</v>
          </cell>
          <cell r="AQ57" t="str">
            <v>0</v>
          </cell>
          <cell r="AR57" t="str">
            <v>nourriture</v>
          </cell>
          <cell r="AS57" t="str">
            <v>Nourriture</v>
          </cell>
          <cell r="AT57" t="str">
            <v>En espèces (Gourde)</v>
          </cell>
          <cell r="AU57" t="str">
            <v>1</v>
          </cell>
          <cell r="AV57" t="str">
            <v>0</v>
          </cell>
          <cell r="AW57" t="str">
            <v>0</v>
          </cell>
          <cell r="AX57" t="str">
            <v>0</v>
          </cell>
          <cell r="AY57" t="str">
            <v>0</v>
          </cell>
          <cell r="AZ57" t="str">
            <v>0</v>
          </cell>
          <cell r="BA57" t="str">
            <v>0</v>
          </cell>
          <cell r="BB57" t="str">
            <v/>
          </cell>
          <cell r="BC57" t="str">
            <v>Oui, il y a plus de commerçants par rapport au mois passé</v>
          </cell>
          <cell r="BD57" t="str">
            <v>Plus de 100</v>
          </cell>
          <cell r="BE57" t="str">
            <v>Farine de blé (blanche) Riz Maïs Sucre Haricot noir Huile végétale</v>
          </cell>
          <cell r="BF57">
            <v>1</v>
          </cell>
          <cell r="BG57">
            <v>1</v>
          </cell>
          <cell r="BH57">
            <v>1</v>
          </cell>
          <cell r="BI57">
            <v>1</v>
          </cell>
          <cell r="BJ57">
            <v>1</v>
          </cell>
          <cell r="BK57">
            <v>0</v>
          </cell>
          <cell r="BL57">
            <v>1</v>
          </cell>
          <cell r="BM57">
            <v>0</v>
          </cell>
          <cell r="BN57" t="str">
            <v>Oui</v>
          </cell>
          <cell r="BO57"/>
          <cell r="BP57" t="str">
            <v/>
          </cell>
          <cell r="BQ57" t="str">
            <v/>
          </cell>
          <cell r="BR57" t="str">
            <v/>
          </cell>
          <cell r="BS57" t="str">
            <v/>
          </cell>
          <cell r="BT57" t="str">
            <v/>
          </cell>
          <cell r="BU57" t="str">
            <v/>
          </cell>
          <cell r="BV57"/>
          <cell r="BW57" t="str">
            <v/>
          </cell>
          <cell r="BX57" t="str">
            <v/>
          </cell>
          <cell r="BY57"/>
          <cell r="BZ57" t="str">
            <v>Oui</v>
          </cell>
          <cell r="CA57" t="str">
            <v>Oui</v>
          </cell>
          <cell r="CB57" t="str">
            <v>110.0</v>
          </cell>
          <cell r="CC57">
            <v>110</v>
          </cell>
          <cell r="CD57" t="str">
            <v>Non</v>
          </cell>
          <cell r="CE57" t="str">
            <v/>
          </cell>
          <cell r="CF57" t="str">
            <v/>
          </cell>
          <cell r="CG57" t="str">
            <v/>
          </cell>
          <cell r="CH57" t="str">
            <v/>
          </cell>
          <cell r="CI57" t="str">
            <v>Non</v>
          </cell>
          <cell r="CJ57" t="str">
            <v/>
          </cell>
          <cell r="CK57" t="str">
            <v/>
          </cell>
          <cell r="CL57" t="str">
            <v>Autre</v>
          </cell>
          <cell r="CM57" t="str">
            <v>Marmite</v>
          </cell>
          <cell r="CN57" t="str">
            <v>autre</v>
          </cell>
          <cell r="CO57" t="str">
            <v>Autre</v>
          </cell>
          <cell r="CP57" t="str">
            <v>Marmite</v>
          </cell>
          <cell r="CQ57">
            <v>2.6</v>
          </cell>
          <cell r="CR57" t="str">
            <v>1.0</v>
          </cell>
          <cell r="CS57" t="str">
            <v>175.0</v>
          </cell>
          <cell r="CT57">
            <v>67.307692307692307</v>
          </cell>
          <cell r="CU57" t="str">
            <v>Oui</v>
          </cell>
          <cell r="CV57" t="str">
            <v>Oui</v>
          </cell>
          <cell r="CW57" t="str">
            <v>175.0</v>
          </cell>
          <cell r="CX57" t="str">
            <v>Non</v>
          </cell>
          <cell r="CY57" t="str">
            <v/>
          </cell>
          <cell r="CZ57" t="str">
            <v/>
          </cell>
          <cell r="DA57" t="str">
            <v/>
          </cell>
          <cell r="DB57" t="str">
            <v/>
          </cell>
          <cell r="DC57" t="str">
            <v>Non</v>
          </cell>
          <cell r="DD57" t="str">
            <v/>
          </cell>
          <cell r="DE57" t="str">
            <v/>
          </cell>
          <cell r="DF57" t="str">
            <v>Autre</v>
          </cell>
          <cell r="DG57" t="str">
            <v>Marmite</v>
          </cell>
          <cell r="DH57" t="str">
            <v>autre</v>
          </cell>
          <cell r="DI57" t="str">
            <v>Autre</v>
          </cell>
          <cell r="DJ57" t="str">
            <v>Marmite</v>
          </cell>
          <cell r="DK57"/>
          <cell r="DL57" t="str">
            <v>1.0</v>
          </cell>
          <cell r="DM57" t="str">
            <v>175.0</v>
          </cell>
          <cell r="DN57"/>
          <cell r="DO57" t="str">
            <v>Oui</v>
          </cell>
          <cell r="DP57" t="str">
            <v>Oui</v>
          </cell>
          <cell r="DQ57" t="str">
            <v>175.0</v>
          </cell>
          <cell r="DR57" t="str">
            <v>Non</v>
          </cell>
          <cell r="DS57" t="str">
            <v/>
          </cell>
          <cell r="DT57" t="str">
            <v/>
          </cell>
          <cell r="DU57" t="str">
            <v/>
          </cell>
          <cell r="DV57" t="str">
            <v/>
          </cell>
          <cell r="DW57" t="str">
            <v>Non</v>
          </cell>
          <cell r="DX57" t="str">
            <v/>
          </cell>
          <cell r="DY57" t="str">
            <v/>
          </cell>
          <cell r="DZ57" t="str">
            <v>Autre</v>
          </cell>
          <cell r="EA57" t="str">
            <v>Marmite</v>
          </cell>
          <cell r="EB57" t="str">
            <v>autre</v>
          </cell>
          <cell r="EC57" t="str">
            <v>Autre</v>
          </cell>
          <cell r="ED57" t="str">
            <v>Marmite</v>
          </cell>
          <cell r="EE57"/>
          <cell r="EF57" t="str">
            <v>1.0</v>
          </cell>
          <cell r="EG57" t="str">
            <v>175.0</v>
          </cell>
          <cell r="EH57"/>
          <cell r="EI57" t="str">
            <v>Non</v>
          </cell>
          <cell r="EJ57" t="str">
            <v>Oui</v>
          </cell>
          <cell r="EK57" t="str">
            <v>175.0</v>
          </cell>
          <cell r="EL57" t="str">
            <v>Non</v>
          </cell>
          <cell r="EM57" t="str">
            <v/>
          </cell>
          <cell r="EN57" t="str">
            <v/>
          </cell>
          <cell r="EO57" t="str">
            <v/>
          </cell>
          <cell r="EP57" t="str">
            <v/>
          </cell>
          <cell r="EQ57" t="str">
            <v>Non</v>
          </cell>
          <cell r="ER57" t="str">
            <v/>
          </cell>
          <cell r="ES57" t="str">
            <v/>
          </cell>
          <cell r="ET57" t="str">
            <v>Autre</v>
          </cell>
          <cell r="EU57" t="str">
            <v>Marmite</v>
          </cell>
          <cell r="EV57" t="str">
            <v>autre</v>
          </cell>
          <cell r="EW57" t="str">
            <v>Autre</v>
          </cell>
          <cell r="EX57" t="str">
            <v>Marmite</v>
          </cell>
          <cell r="EY57"/>
          <cell r="EZ57" t="str">
            <v>1.0</v>
          </cell>
          <cell r="FA57" t="str">
            <v>500.0</v>
          </cell>
          <cell r="FB57"/>
          <cell r="FC57" t="str">
            <v>Oui</v>
          </cell>
          <cell r="FD57" t="str">
            <v>Oui</v>
          </cell>
          <cell r="FE57" t="str">
            <v>500.0</v>
          </cell>
          <cell r="FF57"/>
          <cell r="FG57" t="str">
            <v>Non</v>
          </cell>
          <cell r="FH57" t="str">
            <v/>
          </cell>
          <cell r="FI57" t="str">
            <v/>
          </cell>
          <cell r="FJ57" t="str">
            <v/>
          </cell>
          <cell r="FK57" t="str">
            <v/>
          </cell>
          <cell r="FL57" t="str">
            <v/>
          </cell>
          <cell r="FM57" t="str">
            <v/>
          </cell>
          <cell r="FN57" t="str">
            <v/>
          </cell>
          <cell r="FO57" t="str">
            <v/>
          </cell>
          <cell r="FP57" t="str">
            <v/>
          </cell>
          <cell r="FQ57" t="str">
            <v/>
          </cell>
          <cell r="FR57" t="str">
            <v/>
          </cell>
          <cell r="FS57" t="str">
            <v/>
          </cell>
          <cell r="FT57"/>
          <cell r="FU57" t="str">
            <v/>
          </cell>
          <cell r="FV57" t="str">
            <v/>
          </cell>
          <cell r="FW57"/>
          <cell r="FX57" t="str">
            <v/>
          </cell>
          <cell r="FY57" t="str">
            <v/>
          </cell>
          <cell r="FZ57" t="str">
            <v/>
          </cell>
          <cell r="GA57"/>
          <cell r="GB57" t="str">
            <v/>
          </cell>
          <cell r="GC57" t="str">
            <v/>
          </cell>
          <cell r="GD57" t="str">
            <v/>
          </cell>
          <cell r="GE57" t="str">
            <v/>
          </cell>
          <cell r="GF57" t="str">
            <v/>
          </cell>
          <cell r="GG57" t="str">
            <v>Non</v>
          </cell>
          <cell r="GH57" t="str">
            <v/>
          </cell>
          <cell r="GI57" t="str">
            <v/>
          </cell>
          <cell r="GJ57" t="str">
            <v>Mililitre</v>
          </cell>
          <cell r="GK57" t="str">
            <v/>
          </cell>
          <cell r="GL57" t="str">
            <v>mililitre</v>
          </cell>
          <cell r="GM57" t="str">
            <v>Mililitre</v>
          </cell>
          <cell r="GN57" t="str">
            <v>Mililitre</v>
          </cell>
          <cell r="GO57" t="str">
            <v>500.0</v>
          </cell>
          <cell r="GP57" t="str">
            <v>75.0</v>
          </cell>
          <cell r="GQ57">
            <v>567.75</v>
          </cell>
          <cell r="GR57" t="str">
            <v>Oui</v>
          </cell>
          <cell r="GS57" t="str">
            <v>Oui</v>
          </cell>
          <cell r="GT57" t="str">
            <v>Changement du taux de change de la Gourde</v>
          </cell>
          <cell r="GU57" t="str">
            <v>1</v>
          </cell>
          <cell r="GV57" t="str">
            <v>0</v>
          </cell>
          <cell r="GW57" t="str">
            <v>0</v>
          </cell>
          <cell r="GX57" t="str">
            <v>0</v>
          </cell>
          <cell r="GY57" t="str">
            <v>0</v>
          </cell>
          <cell r="GZ57" t="str">
            <v>0</v>
          </cell>
          <cell r="HA57" t="str">
            <v>0</v>
          </cell>
          <cell r="HB57" t="str">
            <v>0</v>
          </cell>
          <cell r="HC57" t="str">
            <v>0</v>
          </cell>
          <cell r="HD57" t="str">
            <v>0</v>
          </cell>
          <cell r="HE57" t="str">
            <v>0</v>
          </cell>
          <cell r="HF57" t="str">
            <v>0</v>
          </cell>
          <cell r="HG57" t="str">
            <v>0</v>
          </cell>
          <cell r="HH57" t="str">
            <v>0</v>
          </cell>
          <cell r="HI57" t="str">
            <v>0</v>
          </cell>
          <cell r="HJ57" t="str">
            <v>0</v>
          </cell>
          <cell r="HK57" t="str">
            <v>0</v>
          </cell>
          <cell r="HL57" t="str">
            <v/>
          </cell>
          <cell r="HM57" t="str">
            <v>Farine de blé (blanche) Riz Maïs Sucre Haricot noir Huile végétale</v>
          </cell>
          <cell r="HN57" t="str">
            <v>1</v>
          </cell>
          <cell r="HO57" t="str">
            <v>1</v>
          </cell>
          <cell r="HP57" t="str">
            <v>1</v>
          </cell>
          <cell r="HQ57" t="str">
            <v>1</v>
          </cell>
          <cell r="HR57" t="str">
            <v>1</v>
          </cell>
          <cell r="HS57" t="str">
            <v>0</v>
          </cell>
          <cell r="HT57" t="str">
            <v>1</v>
          </cell>
          <cell r="HU57" t="str">
            <v>0</v>
          </cell>
          <cell r="HV57" t="str">
            <v>Oui</v>
          </cell>
          <cell r="HW57" t="str">
            <v>Ouest</v>
          </cell>
          <cell r="HX57" t="str">
            <v>Port-au-Prince</v>
          </cell>
          <cell r="HY57" t="str">
            <v>Non</v>
          </cell>
          <cell r="HZ57" t="str">
            <v>Oui</v>
          </cell>
          <cell r="IA57" t="str">
            <v>Oui</v>
          </cell>
          <cell r="IB57" t="str">
            <v>1605968325562.jpg</v>
          </cell>
          <cell r="IC57" t="str">
            <v>Savon lessive Brosse à dent Dentifrice Papier toilette Serviettes hygiéniques Savon pour se laver</v>
          </cell>
          <cell r="ID57">
            <v>1</v>
          </cell>
          <cell r="IE57">
            <v>1</v>
          </cell>
          <cell r="IF57">
            <v>1</v>
          </cell>
          <cell r="IG57">
            <v>1</v>
          </cell>
          <cell r="IH57">
            <v>1</v>
          </cell>
          <cell r="II57">
            <v>0</v>
          </cell>
          <cell r="IJ57">
            <v>0</v>
          </cell>
          <cell r="IK57">
            <v>1</v>
          </cell>
          <cell r="IL57">
            <v>0</v>
          </cell>
          <cell r="IM57" t="str">
            <v>Oui</v>
          </cell>
          <cell r="IN57" t="str">
            <v>25.0</v>
          </cell>
          <cell r="IO57" t="str">
            <v/>
          </cell>
          <cell r="IP57" t="str">
            <v/>
          </cell>
          <cell r="IQ57">
            <v>25</v>
          </cell>
          <cell r="IR57" t="str">
            <v>Non</v>
          </cell>
          <cell r="IS57" t="str">
            <v>Oui</v>
          </cell>
          <cell r="IT57" t="str">
            <v>12.5</v>
          </cell>
          <cell r="IU57" t="str">
            <v/>
          </cell>
          <cell r="IV57" t="str">
            <v/>
          </cell>
          <cell r="IW57">
            <v>12.5</v>
          </cell>
          <cell r="IX57" t="str">
            <v>Oui</v>
          </cell>
          <cell r="IY57" t="str">
            <v>Oui</v>
          </cell>
          <cell r="IZ57" t="str">
            <v>50.0</v>
          </cell>
          <cell r="JA57" t="str">
            <v/>
          </cell>
          <cell r="JB57" t="str">
            <v/>
          </cell>
          <cell r="JC57">
            <v>50</v>
          </cell>
          <cell r="JD57" t="str">
            <v>Oui</v>
          </cell>
          <cell r="JE57" t="str">
            <v>Oui</v>
          </cell>
          <cell r="JF57" t="str">
            <v>15.0</v>
          </cell>
          <cell r="JG57" t="str">
            <v/>
          </cell>
          <cell r="JH57" t="str">
            <v/>
          </cell>
          <cell r="JI57">
            <v>15</v>
          </cell>
          <cell r="JJ57" t="str">
            <v>Oui</v>
          </cell>
          <cell r="JK57" t="str">
            <v>Oui</v>
          </cell>
          <cell r="JL57" t="str">
            <v>60.0</v>
          </cell>
          <cell r="JM57" t="str">
            <v/>
          </cell>
          <cell r="JN57" t="str">
            <v/>
          </cell>
          <cell r="JO57">
            <v>60</v>
          </cell>
          <cell r="JP57" t="str">
            <v>Oui</v>
          </cell>
          <cell r="JQ57" t="str">
            <v/>
          </cell>
          <cell r="JR57" t="str">
            <v/>
          </cell>
          <cell r="JS57" t="str">
            <v/>
          </cell>
          <cell r="JT57" t="str">
            <v/>
          </cell>
          <cell r="JU57" t="str">
            <v/>
          </cell>
          <cell r="JV57" t="str">
            <v/>
          </cell>
          <cell r="JW57" t="str">
            <v/>
          </cell>
          <cell r="JX57" t="str">
            <v/>
          </cell>
          <cell r="JZ57" t="str">
            <v/>
          </cell>
          <cell r="KA57" t="str">
            <v/>
          </cell>
          <cell r="KC57" t="str">
            <v/>
          </cell>
          <cell r="KD57" t="str">
            <v/>
          </cell>
          <cell r="KE57" t="str">
            <v/>
          </cell>
          <cell r="KF57" t="str">
            <v/>
          </cell>
          <cell r="KG57" t="str">
            <v/>
          </cell>
          <cell r="KH57" t="str">
            <v/>
          </cell>
          <cell r="KI57" t="str">
            <v/>
          </cell>
          <cell r="KJ57" t="str">
            <v/>
          </cell>
          <cell r="KK57" t="str">
            <v/>
          </cell>
          <cell r="KL57" t="str">
            <v/>
          </cell>
          <cell r="KM57" t="str">
            <v/>
          </cell>
          <cell r="KO57" t="str">
            <v/>
          </cell>
          <cell r="KP57" t="str">
            <v>Oui</v>
          </cell>
          <cell r="KQ57" t="str">
            <v>15.0</v>
          </cell>
          <cell r="KR57" t="str">
            <v/>
          </cell>
          <cell r="KS57" t="str">
            <v/>
          </cell>
          <cell r="KT57">
            <v>15</v>
          </cell>
          <cell r="KU57" t="str">
            <v>Oui</v>
          </cell>
          <cell r="KV57" t="str">
            <v>Non</v>
          </cell>
          <cell r="KW57" t="str">
            <v/>
          </cell>
          <cell r="KX57" t="str">
            <v/>
          </cell>
          <cell r="KY57" t="str">
            <v/>
          </cell>
          <cell r="KZ57" t="str">
            <v/>
          </cell>
          <cell r="LA57" t="str">
            <v/>
          </cell>
          <cell r="LB57" t="str">
            <v/>
          </cell>
          <cell r="LC57" t="str">
            <v/>
          </cell>
          <cell r="LD57" t="str">
            <v/>
          </cell>
          <cell r="LE57" t="str">
            <v/>
          </cell>
          <cell r="LF57" t="str">
            <v/>
          </cell>
          <cell r="LG57" t="str">
            <v/>
          </cell>
          <cell r="LH57" t="str">
            <v/>
          </cell>
          <cell r="LI57" t="str">
            <v/>
          </cell>
          <cell r="LJ57" t="str">
            <v/>
          </cell>
          <cell r="LK57" t="str">
            <v/>
          </cell>
          <cell r="LL57" t="str">
            <v/>
          </cell>
          <cell r="LM57" t="str">
            <v/>
          </cell>
          <cell r="LN57" t="str">
            <v/>
          </cell>
          <cell r="LO57" t="str">
            <v/>
          </cell>
          <cell r="LP57" t="str">
            <v/>
          </cell>
          <cell r="LQ57" t="str">
            <v/>
          </cell>
          <cell r="LR57" t="str">
            <v/>
          </cell>
          <cell r="LS57" t="str">
            <v/>
          </cell>
          <cell r="LT57" t="str">
            <v/>
          </cell>
          <cell r="LU57" t="str">
            <v/>
          </cell>
          <cell r="LV57" t="str">
            <v/>
          </cell>
          <cell r="LW57" t="str">
            <v/>
          </cell>
          <cell r="LX57" t="str">
            <v/>
          </cell>
          <cell r="LY57" t="str">
            <v>Oui</v>
          </cell>
          <cell r="LZ57" t="str">
            <v>Ouest</v>
          </cell>
          <cell r="MA57" t="str">
            <v>Port-au-Prince</v>
          </cell>
          <cell r="MB57" t="str">
            <v>Non</v>
          </cell>
          <cell r="MC57" t="str">
            <v>Oui</v>
          </cell>
          <cell r="MD57" t="str">
            <v>18.4842305 -73.6380569 -1.564117431640625 4.288</v>
          </cell>
          <cell r="ME57" t="str">
            <v>18.4842305</v>
          </cell>
          <cell r="MF57" t="str">
            <v>-73.6380569</v>
          </cell>
          <cell r="MG57" t="str">
            <v>-1.564117431640625</v>
          </cell>
          <cell r="MH57" t="str">
            <v>4.288</v>
          </cell>
          <cell r="MI57" t="str">
            <v>Test</v>
          </cell>
          <cell r="MJ57" t="str">
            <v/>
          </cell>
          <cell r="MK57">
            <v>139437080</v>
          </cell>
          <cell r="ML57" t="str">
            <v>966a060f-246e-4c1d-8440-72dc82e898c5</v>
          </cell>
          <cell r="MM57" t="str">
            <v>2020-11-22T15:44:00</v>
          </cell>
          <cell r="MN57" t="str">
            <v/>
          </cell>
          <cell r="MO57">
            <v>8</v>
          </cell>
        </row>
        <row r="58">
          <cell r="A58" t="str">
            <v>6fb9737a-8ae9-4ff4-bd26-edec1e4d324e</v>
          </cell>
          <cell r="B58" t="str">
            <v>Baradères, Nippes</v>
          </cell>
          <cell r="C58" t="str">
            <v>CRS 746</v>
          </cell>
          <cell r="D58" t="str">
            <v>2020-11-21T12:16:00.403-05:00</v>
          </cell>
          <cell r="E58" t="str">
            <v>2020-11-21T17:28:42.759-05:00</v>
          </cell>
          <cell r="F58" t="str">
            <v>2020-11-21 12:16</v>
          </cell>
          <cell r="G58" t="str">
            <v>2020-11-21 17:28</v>
          </cell>
          <cell r="H58">
            <v>0.21666666666715173</v>
          </cell>
          <cell r="I58">
            <v>4</v>
          </cell>
          <cell r="J58" t="str">
            <v>2020-11-21</v>
          </cell>
          <cell r="K58" t="str">
            <v>icsm_haiti</v>
          </cell>
          <cell r="L58" t="str">
            <v/>
          </cell>
          <cell r="M58" t="str">
            <v>0</v>
          </cell>
          <cell r="N58" t="str">
            <v>2020-11-21</v>
          </cell>
          <cell r="O58" t="str">
            <v>CRS</v>
          </cell>
          <cell r="P58" t="str">
            <v/>
          </cell>
          <cell r="Q58" t="str">
            <v>crs</v>
          </cell>
          <cell r="R58" t="str">
            <v>CRS</v>
          </cell>
          <cell r="S58" t="str">
            <v>CRS</v>
          </cell>
          <cell r="T58" t="str">
            <v>746</v>
          </cell>
          <cell r="U58" t="str">
            <v/>
          </cell>
          <cell r="V58" t="str">
            <v>Nippes</v>
          </cell>
          <cell r="W58" t="str">
            <v>Baradères</v>
          </cell>
          <cell r="X58" t="str">
            <v>HT1031</v>
          </cell>
          <cell r="Y58" t="str">
            <v>Baradères</v>
          </cell>
          <cell r="Z58" t="str">
            <v>Baradères</v>
          </cell>
          <cell r="AA58" t="str">
            <v>Marché Du Centre-Ville Barradères</v>
          </cell>
          <cell r="AB58" t="str">
            <v/>
          </cell>
          <cell r="AC58" t="str">
            <v>baraderes1</v>
          </cell>
          <cell r="AD58" t="str">
            <v>Marché Du Centre-Ville Barradères</v>
          </cell>
          <cell r="AE58" t="str">
            <v>Marché Du Centre-Ville Barradères</v>
          </cell>
          <cell r="AF58" t="str">
            <v>Oui</v>
          </cell>
          <cell r="AG58" t="str">
            <v/>
          </cell>
          <cell r="AH58" t="str">
            <v>Oui</v>
          </cell>
          <cell r="AI58" t="str">
            <v/>
          </cell>
          <cell r="AJ58" t="str">
            <v>VILINE VILLAGE</v>
          </cell>
          <cell r="AK58"/>
          <cell r="AL58" t="str">
            <v>Produits d'hygiène, eau ou assainissement</v>
          </cell>
          <cell r="AM58" t="str">
            <v>0</v>
          </cell>
          <cell r="AN58" t="str">
            <v>1</v>
          </cell>
          <cell r="AO58" t="str">
            <v>0</v>
          </cell>
          <cell r="AP58" t="str">
            <v>0</v>
          </cell>
          <cell r="AQ58" t="str">
            <v>0</v>
          </cell>
          <cell r="AR58" t="str">
            <v>wash</v>
          </cell>
          <cell r="AS58" t="str">
            <v>Produits d'hygiène, eau ou assainissement</v>
          </cell>
          <cell r="AT58" t="str">
            <v>En espèces (Gourde) À crédit</v>
          </cell>
          <cell r="AU58" t="str">
            <v>1</v>
          </cell>
          <cell r="AV58" t="str">
            <v>0</v>
          </cell>
          <cell r="AW58" t="str">
            <v>0</v>
          </cell>
          <cell r="AX58" t="str">
            <v>1</v>
          </cell>
          <cell r="AY58" t="str">
            <v>0</v>
          </cell>
          <cell r="AZ58" t="str">
            <v>0</v>
          </cell>
          <cell r="BA58" t="str">
            <v>0</v>
          </cell>
          <cell r="BB58" t="str">
            <v/>
          </cell>
          <cell r="BC58" t="str">
            <v>Non, il n'y a pas eu de variation</v>
          </cell>
          <cell r="BD58" t="str">
            <v>Moins de 30</v>
          </cell>
          <cell r="BE58" t="str">
            <v/>
          </cell>
          <cell r="BF58" t="str">
            <v/>
          </cell>
          <cell r="BG58" t="str">
            <v/>
          </cell>
          <cell r="BH58" t="str">
            <v/>
          </cell>
          <cell r="BI58" t="str">
            <v/>
          </cell>
          <cell r="BJ58" t="str">
            <v/>
          </cell>
          <cell r="BK58" t="str">
            <v/>
          </cell>
          <cell r="BL58" t="str">
            <v/>
          </cell>
          <cell r="BM58" t="str">
            <v/>
          </cell>
          <cell r="BN58" t="str">
            <v/>
          </cell>
          <cell r="BO58" t="str">
            <v/>
          </cell>
          <cell r="BP58" t="str">
            <v/>
          </cell>
          <cell r="BQ58" t="str">
            <v/>
          </cell>
          <cell r="BR58" t="str">
            <v/>
          </cell>
          <cell r="BS58" t="str">
            <v/>
          </cell>
          <cell r="BT58" t="str">
            <v/>
          </cell>
          <cell r="BU58" t="str">
            <v/>
          </cell>
          <cell r="BV58"/>
          <cell r="BW58" t="str">
            <v/>
          </cell>
          <cell r="BX58" t="str">
            <v/>
          </cell>
          <cell r="BY58"/>
          <cell r="BZ58" t="str">
            <v/>
          </cell>
          <cell r="CA58" t="str">
            <v/>
          </cell>
          <cell r="CB58" t="str">
            <v/>
          </cell>
          <cell r="CC58"/>
          <cell r="CD58" t="str">
            <v/>
          </cell>
          <cell r="CE58" t="str">
            <v/>
          </cell>
          <cell r="CF58" t="str">
            <v/>
          </cell>
          <cell r="CG58" t="str">
            <v/>
          </cell>
          <cell r="CH58" t="str">
            <v/>
          </cell>
          <cell r="CI58" t="str">
            <v/>
          </cell>
          <cell r="CJ58" t="str">
            <v/>
          </cell>
          <cell r="CK58" t="str">
            <v/>
          </cell>
          <cell r="CL58" t="str">
            <v/>
          </cell>
          <cell r="CM58" t="str">
            <v/>
          </cell>
          <cell r="CN58" t="str">
            <v/>
          </cell>
          <cell r="CO58" t="str">
            <v/>
          </cell>
          <cell r="CP58" t="str">
            <v/>
          </cell>
          <cell r="CQ58"/>
          <cell r="CR58" t="str">
            <v/>
          </cell>
          <cell r="CS58" t="str">
            <v/>
          </cell>
          <cell r="CT58"/>
          <cell r="CU58" t="str">
            <v/>
          </cell>
          <cell r="CV58" t="str">
            <v/>
          </cell>
          <cell r="CW58" t="str">
            <v/>
          </cell>
          <cell r="CX58" t="str">
            <v/>
          </cell>
          <cell r="CY58" t="str">
            <v/>
          </cell>
          <cell r="CZ58" t="str">
            <v/>
          </cell>
          <cell r="DA58" t="str">
            <v/>
          </cell>
          <cell r="DB58" t="str">
            <v/>
          </cell>
          <cell r="DC58" t="str">
            <v/>
          </cell>
          <cell r="DD58" t="str">
            <v/>
          </cell>
          <cell r="DE58" t="str">
            <v/>
          </cell>
          <cell r="DF58" t="str">
            <v/>
          </cell>
          <cell r="DG58" t="str">
            <v/>
          </cell>
          <cell r="DH58" t="str">
            <v/>
          </cell>
          <cell r="DI58" t="str">
            <v/>
          </cell>
          <cell r="DJ58" t="str">
            <v/>
          </cell>
          <cell r="DK58"/>
          <cell r="DL58" t="str">
            <v/>
          </cell>
          <cell r="DM58" t="str">
            <v/>
          </cell>
          <cell r="DN58"/>
          <cell r="DO58" t="str">
            <v/>
          </cell>
          <cell r="DP58" t="str">
            <v/>
          </cell>
          <cell r="DQ58" t="str">
            <v/>
          </cell>
          <cell r="DR58" t="str">
            <v/>
          </cell>
          <cell r="DS58" t="str">
            <v/>
          </cell>
          <cell r="DT58" t="str">
            <v/>
          </cell>
          <cell r="DU58" t="str">
            <v/>
          </cell>
          <cell r="DV58" t="str">
            <v/>
          </cell>
          <cell r="DW58" t="str">
            <v/>
          </cell>
          <cell r="DX58" t="str">
            <v/>
          </cell>
          <cell r="DY58" t="str">
            <v/>
          </cell>
          <cell r="DZ58" t="str">
            <v/>
          </cell>
          <cell r="EA58" t="str">
            <v/>
          </cell>
          <cell r="EB58" t="str">
            <v/>
          </cell>
          <cell r="EC58" t="str">
            <v/>
          </cell>
          <cell r="ED58" t="str">
            <v/>
          </cell>
          <cell r="EE58"/>
          <cell r="EF58" t="str">
            <v/>
          </cell>
          <cell r="EG58" t="str">
            <v/>
          </cell>
          <cell r="EH58"/>
          <cell r="EI58" t="str">
            <v/>
          </cell>
          <cell r="EJ58" t="str">
            <v/>
          </cell>
          <cell r="EK58" t="str">
            <v/>
          </cell>
          <cell r="EL58" t="str">
            <v/>
          </cell>
          <cell r="EM58" t="str">
            <v/>
          </cell>
          <cell r="EN58" t="str">
            <v/>
          </cell>
          <cell r="EO58" t="str">
            <v/>
          </cell>
          <cell r="EP58" t="str">
            <v/>
          </cell>
          <cell r="EQ58" t="str">
            <v/>
          </cell>
          <cell r="ER58" t="str">
            <v/>
          </cell>
          <cell r="ES58" t="str">
            <v/>
          </cell>
          <cell r="ET58" t="str">
            <v/>
          </cell>
          <cell r="EU58" t="str">
            <v/>
          </cell>
          <cell r="EV58" t="str">
            <v/>
          </cell>
          <cell r="EW58" t="str">
            <v/>
          </cell>
          <cell r="EX58" t="str">
            <v/>
          </cell>
          <cell r="EY58"/>
          <cell r="EZ58" t="str">
            <v/>
          </cell>
          <cell r="FA58" t="str">
            <v/>
          </cell>
          <cell r="FB58"/>
          <cell r="FC58" t="str">
            <v/>
          </cell>
          <cell r="FD58" t="str">
            <v/>
          </cell>
          <cell r="FE58" t="str">
            <v/>
          </cell>
          <cell r="FF58"/>
          <cell r="FG58" t="str">
            <v/>
          </cell>
          <cell r="FH58" t="str">
            <v/>
          </cell>
          <cell r="FI58" t="str">
            <v/>
          </cell>
          <cell r="FJ58" t="str">
            <v/>
          </cell>
          <cell r="FK58" t="str">
            <v/>
          </cell>
          <cell r="FL58" t="str">
            <v/>
          </cell>
          <cell r="FM58" t="str">
            <v/>
          </cell>
          <cell r="FN58" t="str">
            <v/>
          </cell>
          <cell r="FO58" t="str">
            <v/>
          </cell>
          <cell r="FP58" t="str">
            <v/>
          </cell>
          <cell r="FQ58" t="str">
            <v/>
          </cell>
          <cell r="FR58" t="str">
            <v/>
          </cell>
          <cell r="FS58" t="str">
            <v/>
          </cell>
          <cell r="FT58"/>
          <cell r="FU58" t="str">
            <v/>
          </cell>
          <cell r="FV58" t="str">
            <v/>
          </cell>
          <cell r="FW58"/>
          <cell r="FX58" t="str">
            <v/>
          </cell>
          <cell r="FY58" t="str">
            <v/>
          </cell>
          <cell r="FZ58" t="str">
            <v/>
          </cell>
          <cell r="GA58"/>
          <cell r="GB58" t="str">
            <v/>
          </cell>
          <cell r="GC58" t="str">
            <v/>
          </cell>
          <cell r="GD58" t="str">
            <v/>
          </cell>
          <cell r="GE58" t="str">
            <v/>
          </cell>
          <cell r="GF58" t="str">
            <v/>
          </cell>
          <cell r="GG58" t="str">
            <v/>
          </cell>
          <cell r="GH58" t="str">
            <v/>
          </cell>
          <cell r="GI58" t="str">
            <v/>
          </cell>
          <cell r="GJ58" t="str">
            <v/>
          </cell>
          <cell r="GK58" t="str">
            <v/>
          </cell>
          <cell r="GL58" t="str">
            <v/>
          </cell>
          <cell r="GM58" t="str">
            <v/>
          </cell>
          <cell r="GN58" t="str">
            <v/>
          </cell>
          <cell r="GO58" t="str">
            <v/>
          </cell>
          <cell r="GP58" t="str">
            <v/>
          </cell>
          <cell r="GQ58"/>
          <cell r="GR58" t="str">
            <v/>
          </cell>
          <cell r="GS58" t="str">
            <v/>
          </cell>
          <cell r="GT58" t="str">
            <v/>
          </cell>
          <cell r="GU58" t="str">
            <v/>
          </cell>
          <cell r="GV58" t="str">
            <v/>
          </cell>
          <cell r="GW58" t="str">
            <v/>
          </cell>
          <cell r="GX58" t="str">
            <v/>
          </cell>
          <cell r="GY58" t="str">
            <v/>
          </cell>
          <cell r="GZ58" t="str">
            <v/>
          </cell>
          <cell r="HA58" t="str">
            <v/>
          </cell>
          <cell r="HB58" t="str">
            <v/>
          </cell>
          <cell r="HC58" t="str">
            <v/>
          </cell>
          <cell r="HD58" t="str">
            <v/>
          </cell>
          <cell r="HE58" t="str">
            <v/>
          </cell>
          <cell r="HF58" t="str">
            <v/>
          </cell>
          <cell r="HG58" t="str">
            <v/>
          </cell>
          <cell r="HH58" t="str">
            <v/>
          </cell>
          <cell r="HI58" t="str">
            <v/>
          </cell>
          <cell r="HJ58" t="str">
            <v/>
          </cell>
          <cell r="HK58" t="str">
            <v/>
          </cell>
          <cell r="HL58" t="str">
            <v/>
          </cell>
          <cell r="HM58" t="str">
            <v/>
          </cell>
          <cell r="HN58" t="str">
            <v/>
          </cell>
          <cell r="HO58" t="str">
            <v/>
          </cell>
          <cell r="HP58" t="str">
            <v/>
          </cell>
          <cell r="HQ58" t="str">
            <v/>
          </cell>
          <cell r="HR58" t="str">
            <v/>
          </cell>
          <cell r="HS58" t="str">
            <v/>
          </cell>
          <cell r="HT58" t="str">
            <v/>
          </cell>
          <cell r="HU58" t="str">
            <v/>
          </cell>
          <cell r="HV58" t="str">
            <v/>
          </cell>
          <cell r="HW58" t="str">
            <v/>
          </cell>
          <cell r="HX58" t="str">
            <v/>
          </cell>
          <cell r="HY58" t="str">
            <v/>
          </cell>
          <cell r="HZ58" t="str">
            <v/>
          </cell>
          <cell r="IA58" t="str">
            <v/>
          </cell>
          <cell r="IB58" t="str">
            <v/>
          </cell>
          <cell r="IC58" t="str">
            <v>Brosse à dent Dentifrice Serviettes hygiéniques Savon pour se laver</v>
          </cell>
          <cell r="ID58">
            <v>0</v>
          </cell>
          <cell r="IE58">
            <v>1</v>
          </cell>
          <cell r="IF58">
            <v>1</v>
          </cell>
          <cell r="IG58">
            <v>0</v>
          </cell>
          <cell r="IH58">
            <v>1</v>
          </cell>
          <cell r="II58">
            <v>0</v>
          </cell>
          <cell r="IJ58">
            <v>0</v>
          </cell>
          <cell r="IK58">
            <v>1</v>
          </cell>
          <cell r="IL58">
            <v>0</v>
          </cell>
          <cell r="IM58" t="str">
            <v/>
          </cell>
          <cell r="IN58" t="str">
            <v/>
          </cell>
          <cell r="IO58" t="str">
            <v/>
          </cell>
          <cell r="IP58" t="str">
            <v/>
          </cell>
          <cell r="IQ58"/>
          <cell r="IR58" t="str">
            <v/>
          </cell>
          <cell r="IS58" t="str">
            <v>Oui</v>
          </cell>
          <cell r="IT58" t="str">
            <v>25.0</v>
          </cell>
          <cell r="IU58" t="str">
            <v/>
          </cell>
          <cell r="IV58" t="str">
            <v/>
          </cell>
          <cell r="IW58">
            <v>25</v>
          </cell>
          <cell r="IX58" t="str">
            <v>Oui</v>
          </cell>
          <cell r="IY58" t="str">
            <v>Non</v>
          </cell>
          <cell r="IZ58" t="str">
            <v/>
          </cell>
          <cell r="JA58" t="str">
            <v>150</v>
          </cell>
          <cell r="JB58" t="str">
            <v>75.0</v>
          </cell>
          <cell r="JC58">
            <v>42.5</v>
          </cell>
          <cell r="JD58" t="str">
            <v>Oui</v>
          </cell>
          <cell r="JE58" t="str">
            <v/>
          </cell>
          <cell r="JF58" t="str">
            <v/>
          </cell>
          <cell r="JG58" t="str">
            <v/>
          </cell>
          <cell r="JH58" t="str">
            <v/>
          </cell>
          <cell r="JJ58" t="str">
            <v/>
          </cell>
          <cell r="JK58" t="str">
            <v>Oui</v>
          </cell>
          <cell r="JL58" t="str">
            <v>50.0</v>
          </cell>
          <cell r="JM58" t="str">
            <v/>
          </cell>
          <cell r="JN58" t="str">
            <v/>
          </cell>
          <cell r="JO58">
            <v>50</v>
          </cell>
          <cell r="JP58" t="str">
            <v>Oui</v>
          </cell>
          <cell r="JQ58" t="str">
            <v/>
          </cell>
          <cell r="JR58" t="str">
            <v/>
          </cell>
          <cell r="JS58" t="str">
            <v/>
          </cell>
          <cell r="JT58" t="str">
            <v/>
          </cell>
          <cell r="JU58" t="str">
            <v/>
          </cell>
          <cell r="JV58" t="str">
            <v/>
          </cell>
          <cell r="JW58" t="str">
            <v/>
          </cell>
          <cell r="JX58" t="str">
            <v/>
          </cell>
          <cell r="JZ58" t="str">
            <v/>
          </cell>
          <cell r="KA58" t="str">
            <v/>
          </cell>
          <cell r="KC58" t="str">
            <v/>
          </cell>
          <cell r="KD58" t="str">
            <v/>
          </cell>
          <cell r="KE58" t="str">
            <v/>
          </cell>
          <cell r="KF58" t="str">
            <v/>
          </cell>
          <cell r="KG58" t="str">
            <v/>
          </cell>
          <cell r="KH58" t="str">
            <v/>
          </cell>
          <cell r="KI58" t="str">
            <v/>
          </cell>
          <cell r="KJ58" t="str">
            <v/>
          </cell>
          <cell r="KK58" t="str">
            <v/>
          </cell>
          <cell r="KL58" t="str">
            <v/>
          </cell>
          <cell r="KM58" t="str">
            <v/>
          </cell>
          <cell r="KO58" t="str">
            <v/>
          </cell>
          <cell r="KP58" t="str">
            <v>Oui</v>
          </cell>
          <cell r="KQ58" t="str">
            <v>15.0</v>
          </cell>
          <cell r="KR58" t="str">
            <v/>
          </cell>
          <cell r="KS58" t="str">
            <v/>
          </cell>
          <cell r="KT58">
            <v>15</v>
          </cell>
          <cell r="KU58" t="str">
            <v>Oui</v>
          </cell>
          <cell r="KV58" t="str">
            <v>Non</v>
          </cell>
          <cell r="KW58" t="str">
            <v/>
          </cell>
          <cell r="KX58" t="str">
            <v/>
          </cell>
          <cell r="KY58" t="str">
            <v/>
          </cell>
          <cell r="KZ58" t="str">
            <v/>
          </cell>
          <cell r="LA58" t="str">
            <v/>
          </cell>
          <cell r="LB58" t="str">
            <v/>
          </cell>
          <cell r="LC58" t="str">
            <v/>
          </cell>
          <cell r="LD58" t="str">
            <v/>
          </cell>
          <cell r="LE58" t="str">
            <v/>
          </cell>
          <cell r="LF58" t="str">
            <v/>
          </cell>
          <cell r="LG58" t="str">
            <v/>
          </cell>
          <cell r="LH58" t="str">
            <v/>
          </cell>
          <cell r="LI58" t="str">
            <v/>
          </cell>
          <cell r="LJ58" t="str">
            <v/>
          </cell>
          <cell r="LK58" t="str">
            <v/>
          </cell>
          <cell r="LL58" t="str">
            <v/>
          </cell>
          <cell r="LM58" t="str">
            <v/>
          </cell>
          <cell r="LN58" t="str">
            <v/>
          </cell>
          <cell r="LO58" t="str">
            <v/>
          </cell>
          <cell r="LP58" t="str">
            <v/>
          </cell>
          <cell r="LQ58" t="str">
            <v/>
          </cell>
          <cell r="LR58" t="str">
            <v/>
          </cell>
          <cell r="LS58" t="str">
            <v/>
          </cell>
          <cell r="LT58" t="str">
            <v/>
          </cell>
          <cell r="LU58" t="str">
            <v/>
          </cell>
          <cell r="LV58" t="str">
            <v/>
          </cell>
          <cell r="LW58" t="str">
            <v/>
          </cell>
          <cell r="LX58" t="str">
            <v/>
          </cell>
          <cell r="LY58" t="str">
            <v>Oui</v>
          </cell>
          <cell r="LZ58" t="str">
            <v>Nippes</v>
          </cell>
          <cell r="MA58" t="str">
            <v>Baradères</v>
          </cell>
          <cell r="MB58" t="str">
            <v>Non</v>
          </cell>
          <cell r="MC58" t="str">
            <v>Non</v>
          </cell>
          <cell r="MD58" t="str">
            <v>18.48411514 -73.63832387 -20.66876220703125 3.216</v>
          </cell>
          <cell r="ME58" t="str">
            <v>18.48411514</v>
          </cell>
          <cell r="MF58" t="str">
            <v>-73.63832387</v>
          </cell>
          <cell r="MG58" t="str">
            <v>-20.66876220703125</v>
          </cell>
          <cell r="MH58" t="str">
            <v>3.216</v>
          </cell>
          <cell r="MI58" t="str">
            <v>TEST</v>
          </cell>
          <cell r="MJ58" t="str">
            <v/>
          </cell>
          <cell r="MK58">
            <v>139438981</v>
          </cell>
          <cell r="ML58" t="str">
            <v>6fb9737a-8ae9-4ff4-bd26-edec1e4d324e</v>
          </cell>
          <cell r="MM58" t="str">
            <v>2020-11-22T15:54:47</v>
          </cell>
          <cell r="MN58" t="str">
            <v/>
          </cell>
          <cell r="MO58">
            <v>33</v>
          </cell>
        </row>
        <row r="59">
          <cell r="A59" t="str">
            <v>71f01316-5f3b-46cb-9107-367c02433f9b</v>
          </cell>
          <cell r="B59" t="str">
            <v>Cité Soleil, Ouest</v>
          </cell>
          <cell r="C59" t="str">
            <v>Concern CWW-01</v>
          </cell>
          <cell r="D59" t="str">
            <v>2020-11-24T10:57:54.929-05:00</v>
          </cell>
          <cell r="E59" t="str">
            <v>2020-11-24T11:20:16.867-05:00</v>
          </cell>
          <cell r="F59" t="str">
            <v>2020-11-24 10:57</v>
          </cell>
          <cell r="G59" t="str">
            <v>2020-11-24 11:20</v>
          </cell>
          <cell r="H59">
            <v>1.597222221607808E-2</v>
          </cell>
          <cell r="I59">
            <v>10</v>
          </cell>
          <cell r="J59" t="str">
            <v>2020-11-24</v>
          </cell>
          <cell r="K59" t="str">
            <v>icsm_haiti</v>
          </cell>
          <cell r="L59" t="str">
            <v/>
          </cell>
          <cell r="M59" t="str">
            <v/>
          </cell>
          <cell r="N59" t="str">
            <v>2020-11-24</v>
          </cell>
          <cell r="O59" t="str">
            <v>Concern</v>
          </cell>
          <cell r="P59" t="str">
            <v/>
          </cell>
          <cell r="Q59" t="str">
            <v>concern</v>
          </cell>
          <cell r="R59" t="str">
            <v>Concern</v>
          </cell>
          <cell r="S59" t="str">
            <v>Concern</v>
          </cell>
          <cell r="T59" t="str">
            <v>CWW-01</v>
          </cell>
          <cell r="U59" t="str">
            <v/>
          </cell>
          <cell r="V59" t="str">
            <v>Ouest</v>
          </cell>
          <cell r="W59" t="str">
            <v>Cité Soleil</v>
          </cell>
          <cell r="X59" t="str">
            <v>HT0117</v>
          </cell>
          <cell r="Y59" t="str">
            <v>Cité Soleil</v>
          </cell>
          <cell r="Z59" t="str">
            <v>Terre-noire</v>
          </cell>
          <cell r="AA59" t="str">
            <v>Marché de Terre Noire</v>
          </cell>
          <cell r="AB59" t="str">
            <v/>
          </cell>
          <cell r="AC59" t="str">
            <v>terre_noir</v>
          </cell>
          <cell r="AD59" t="str">
            <v>Marché de Terre Noire</v>
          </cell>
          <cell r="AE59" t="str">
            <v>Marché de Terre Noire</v>
          </cell>
          <cell r="AF59" t="str">
            <v>Oui</v>
          </cell>
          <cell r="AG59" t="str">
            <v/>
          </cell>
          <cell r="AH59" t="str">
            <v>Oui</v>
          </cell>
          <cell r="AI59" t="str">
            <v/>
          </cell>
          <cell r="AJ59" t="str">
            <v>Oldrine</v>
          </cell>
          <cell r="AK59" t="str">
            <v>43219049</v>
          </cell>
          <cell r="AL59" t="str">
            <v>Nourriture Produits d'hygiène, eau ou assainissement</v>
          </cell>
          <cell r="AM59" t="str">
            <v>1</v>
          </cell>
          <cell r="AN59" t="str">
            <v>1</v>
          </cell>
          <cell r="AO59" t="str">
            <v>0</v>
          </cell>
          <cell r="AP59" t="str">
            <v>0</v>
          </cell>
          <cell r="AQ59" t="str">
            <v>0</v>
          </cell>
          <cell r="AR59" t="str">
            <v>nourriture</v>
          </cell>
          <cell r="AS59" t="str">
            <v>Nourriture</v>
          </cell>
          <cell r="AT59" t="str">
            <v>En espèces (Gourde)</v>
          </cell>
          <cell r="AU59" t="str">
            <v>1</v>
          </cell>
          <cell r="AV59" t="str">
            <v>0</v>
          </cell>
          <cell r="AW59" t="str">
            <v>0</v>
          </cell>
          <cell r="AX59" t="str">
            <v>0</v>
          </cell>
          <cell r="AY59" t="str">
            <v>0</v>
          </cell>
          <cell r="AZ59" t="str">
            <v>0</v>
          </cell>
          <cell r="BA59" t="str">
            <v>0</v>
          </cell>
          <cell r="BB59" t="str">
            <v/>
          </cell>
          <cell r="BC59" t="str">
            <v>Oui, il y a moins de commerçants par rapport au mois passé</v>
          </cell>
          <cell r="BD59" t="str">
            <v>Moins de 30</v>
          </cell>
          <cell r="BE59" t="str">
            <v>Farine de blé (blanche) Riz Maïs Sucre Haricot noir Huile végétale</v>
          </cell>
          <cell r="BF59">
            <v>1</v>
          </cell>
          <cell r="BG59">
            <v>1</v>
          </cell>
          <cell r="BH59">
            <v>1</v>
          </cell>
          <cell r="BI59">
            <v>1</v>
          </cell>
          <cell r="BJ59">
            <v>1</v>
          </cell>
          <cell r="BK59">
            <v>0</v>
          </cell>
          <cell r="BL59">
            <v>1</v>
          </cell>
          <cell r="BM59">
            <v>0</v>
          </cell>
          <cell r="BN59" t="str">
            <v>Non</v>
          </cell>
          <cell r="BO59" t="str">
            <v/>
          </cell>
          <cell r="BP59" t="str">
            <v/>
          </cell>
          <cell r="BQ59" t="str">
            <v>Autre</v>
          </cell>
          <cell r="BR59" t="str">
            <v>Dwoum</v>
          </cell>
          <cell r="BS59" t="str">
            <v>autre</v>
          </cell>
          <cell r="BT59" t="str">
            <v>Autre</v>
          </cell>
          <cell r="BU59" t="str">
            <v>Dwoum</v>
          </cell>
          <cell r="BV59">
            <v>0.72</v>
          </cell>
          <cell r="BW59" t="str">
            <v>1.0</v>
          </cell>
          <cell r="BX59" t="str">
            <v>50.0</v>
          </cell>
          <cell r="BY59">
            <v>69.444444444444443</v>
          </cell>
          <cell r="BZ59" t="str">
            <v>Non</v>
          </cell>
          <cell r="CA59" t="str">
            <v>Non</v>
          </cell>
          <cell r="CB59" t="str">
            <v/>
          </cell>
          <cell r="CC59"/>
          <cell r="CD59" t="str">
            <v/>
          </cell>
          <cell r="CE59" t="str">
            <v/>
          </cell>
          <cell r="CF59" t="str">
            <v/>
          </cell>
          <cell r="CG59" t="str">
            <v/>
          </cell>
          <cell r="CH59" t="str">
            <v/>
          </cell>
          <cell r="CI59" t="str">
            <v>Non</v>
          </cell>
          <cell r="CJ59" t="str">
            <v/>
          </cell>
          <cell r="CK59" t="str">
            <v/>
          </cell>
          <cell r="CL59" t="str">
            <v>Autre</v>
          </cell>
          <cell r="CM59" t="str">
            <v>Dwoum</v>
          </cell>
          <cell r="CN59" t="str">
            <v>autre</v>
          </cell>
          <cell r="CO59" t="str">
            <v>Autre</v>
          </cell>
          <cell r="CP59" t="str">
            <v>Dwoum</v>
          </cell>
          <cell r="CQ59">
            <v>0.72</v>
          </cell>
          <cell r="CR59" t="str">
            <v>1.0</v>
          </cell>
          <cell r="CS59" t="str">
            <v>60.0</v>
          </cell>
          <cell r="CT59">
            <v>83.333333333333343</v>
          </cell>
          <cell r="CU59" t="str">
            <v>Oui</v>
          </cell>
          <cell r="CV59" t="str">
            <v>Oui</v>
          </cell>
          <cell r="CW59" t="str">
            <v>250.0</v>
          </cell>
          <cell r="CX59" t="str">
            <v>Non</v>
          </cell>
          <cell r="CY59" t="str">
            <v/>
          </cell>
          <cell r="CZ59" t="str">
            <v/>
          </cell>
          <cell r="DA59" t="str">
            <v/>
          </cell>
          <cell r="DB59" t="str">
            <v/>
          </cell>
          <cell r="DC59" t="str">
            <v>Non</v>
          </cell>
          <cell r="DD59" t="str">
            <v/>
          </cell>
          <cell r="DE59" t="str">
            <v/>
          </cell>
          <cell r="DF59" t="str">
            <v>Autre</v>
          </cell>
          <cell r="DG59" t="str">
            <v>Dwoum</v>
          </cell>
          <cell r="DH59" t="str">
            <v>autre</v>
          </cell>
          <cell r="DI59" t="str">
            <v>Autre</v>
          </cell>
          <cell r="DJ59" t="str">
            <v>Dwoum</v>
          </cell>
          <cell r="DK59">
            <v>0.72</v>
          </cell>
          <cell r="DL59" t="str">
            <v>1.0</v>
          </cell>
          <cell r="DM59" t="str">
            <v>50.0</v>
          </cell>
          <cell r="DN59">
            <v>69.444444444444443</v>
          </cell>
          <cell r="DO59" t="str">
            <v>Oui</v>
          </cell>
          <cell r="DP59" t="str">
            <v>Non</v>
          </cell>
          <cell r="DQ59" t="str">
            <v/>
          </cell>
          <cell r="DR59" t="str">
            <v/>
          </cell>
          <cell r="DS59" t="str">
            <v/>
          </cell>
          <cell r="DT59" t="str">
            <v/>
          </cell>
          <cell r="DU59" t="str">
            <v/>
          </cell>
          <cell r="DV59" t="str">
            <v/>
          </cell>
          <cell r="DW59" t="str">
            <v>Non</v>
          </cell>
          <cell r="DX59" t="str">
            <v/>
          </cell>
          <cell r="DY59" t="str">
            <v/>
          </cell>
          <cell r="DZ59" t="str">
            <v>Autre</v>
          </cell>
          <cell r="EA59" t="str">
            <v>Dwoum</v>
          </cell>
          <cell r="EB59" t="str">
            <v>autre</v>
          </cell>
          <cell r="EC59" t="str">
            <v>Autre</v>
          </cell>
          <cell r="ED59" t="str">
            <v>Dwoum</v>
          </cell>
          <cell r="EE59">
            <v>0.72</v>
          </cell>
          <cell r="EF59" t="str">
            <v>1.0</v>
          </cell>
          <cell r="EG59" t="str">
            <v>50.0</v>
          </cell>
          <cell r="EH59">
            <v>69.444444444444443</v>
          </cell>
          <cell r="EI59" t="str">
            <v>Oui</v>
          </cell>
          <cell r="EJ59" t="str">
            <v>Oui</v>
          </cell>
          <cell r="EK59" t="str">
            <v>250.0</v>
          </cell>
          <cell r="EL59" t="str">
            <v>Non</v>
          </cell>
          <cell r="EM59" t="str">
            <v/>
          </cell>
          <cell r="EN59" t="str">
            <v/>
          </cell>
          <cell r="EO59" t="str">
            <v/>
          </cell>
          <cell r="EP59" t="str">
            <v/>
          </cell>
          <cell r="EQ59" t="str">
            <v>Non</v>
          </cell>
          <cell r="ER59" t="str">
            <v/>
          </cell>
          <cell r="ES59" t="str">
            <v/>
          </cell>
          <cell r="ET59" t="str">
            <v>Autre</v>
          </cell>
          <cell r="EU59" t="str">
            <v>Ti mamit</v>
          </cell>
          <cell r="EV59" t="str">
            <v>autre</v>
          </cell>
          <cell r="EW59" t="str">
            <v>Autre</v>
          </cell>
          <cell r="EX59" t="str">
            <v>Ti mamit</v>
          </cell>
          <cell r="EY59">
            <v>0.54</v>
          </cell>
          <cell r="EZ59" t="str">
            <v>1.0</v>
          </cell>
          <cell r="FA59" t="str">
            <v>100.0</v>
          </cell>
          <cell r="FB59">
            <v>185.18518518518516</v>
          </cell>
          <cell r="FC59" t="str">
            <v>Non</v>
          </cell>
          <cell r="FD59" t="str">
            <v>Oui</v>
          </cell>
          <cell r="FE59" t="str">
            <v>500.0</v>
          </cell>
          <cell r="FF59"/>
          <cell r="FG59" t="str">
            <v>Non</v>
          </cell>
          <cell r="FH59" t="str">
            <v/>
          </cell>
          <cell r="FI59" t="str">
            <v/>
          </cell>
          <cell r="FJ59" t="str">
            <v/>
          </cell>
          <cell r="FK59" t="str">
            <v/>
          </cell>
          <cell r="FL59" t="str">
            <v/>
          </cell>
          <cell r="FM59" t="str">
            <v/>
          </cell>
          <cell r="FN59" t="str">
            <v/>
          </cell>
          <cell r="FO59" t="str">
            <v/>
          </cell>
          <cell r="FP59" t="str">
            <v/>
          </cell>
          <cell r="FQ59" t="str">
            <v/>
          </cell>
          <cell r="FR59" t="str">
            <v/>
          </cell>
          <cell r="FS59" t="str">
            <v/>
          </cell>
          <cell r="FT59"/>
          <cell r="FU59" t="str">
            <v/>
          </cell>
          <cell r="FV59" t="str">
            <v/>
          </cell>
          <cell r="FW59"/>
          <cell r="FX59" t="str">
            <v/>
          </cell>
          <cell r="FY59" t="str">
            <v/>
          </cell>
          <cell r="FZ59" t="str">
            <v/>
          </cell>
          <cell r="GA59"/>
          <cell r="GB59" t="str">
            <v/>
          </cell>
          <cell r="GC59" t="str">
            <v/>
          </cell>
          <cell r="GD59" t="str">
            <v/>
          </cell>
          <cell r="GE59" t="str">
            <v/>
          </cell>
          <cell r="GF59" t="str">
            <v/>
          </cell>
          <cell r="GG59" t="str">
            <v>Oui</v>
          </cell>
          <cell r="GH59" t="str">
            <v>500.0</v>
          </cell>
          <cell r="GI59" t="str">
            <v/>
          </cell>
          <cell r="GJ59" t="str">
            <v/>
          </cell>
          <cell r="GK59" t="str">
            <v/>
          </cell>
          <cell r="GL59" t="str">
            <v/>
          </cell>
          <cell r="GM59" t="str">
            <v/>
          </cell>
          <cell r="GN59" t="str">
            <v/>
          </cell>
          <cell r="GO59" t="str">
            <v/>
          </cell>
          <cell r="GP59" t="str">
            <v/>
          </cell>
          <cell r="GQ59">
            <v>500</v>
          </cell>
          <cell r="GR59" t="str">
            <v>Oui</v>
          </cell>
          <cell r="GS59" t="str">
            <v>Oui</v>
          </cell>
          <cell r="GT59" t="str">
            <v>Article trop cher Article indisponible chez les fournisseurs</v>
          </cell>
          <cell r="GU59" t="str">
            <v>0</v>
          </cell>
          <cell r="GV59" t="str">
            <v>0</v>
          </cell>
          <cell r="GW59" t="str">
            <v>0</v>
          </cell>
          <cell r="GX59" t="str">
            <v>0</v>
          </cell>
          <cell r="GY59" t="str">
            <v>0</v>
          </cell>
          <cell r="GZ59" t="str">
            <v>0</v>
          </cell>
          <cell r="HA59" t="str">
            <v>0</v>
          </cell>
          <cell r="HB59" t="str">
            <v>0</v>
          </cell>
          <cell r="HC59" t="str">
            <v>0</v>
          </cell>
          <cell r="HD59" t="str">
            <v>0</v>
          </cell>
          <cell r="HE59" t="str">
            <v>1</v>
          </cell>
          <cell r="HF59" t="str">
            <v>0</v>
          </cell>
          <cell r="HG59" t="str">
            <v>1</v>
          </cell>
          <cell r="HH59" t="str">
            <v>0</v>
          </cell>
          <cell r="HI59" t="str">
            <v>0</v>
          </cell>
          <cell r="HJ59" t="str">
            <v>0</v>
          </cell>
          <cell r="HK59" t="str">
            <v>0</v>
          </cell>
          <cell r="HL59" t="str">
            <v/>
          </cell>
          <cell r="HM59" t="str">
            <v>Farine de blé (blanche) Riz Maïs Sucre Haricot noir Haricot rouge Huile végétale</v>
          </cell>
          <cell r="HN59" t="str">
            <v>1</v>
          </cell>
          <cell r="HO59" t="str">
            <v>1</v>
          </cell>
          <cell r="HP59" t="str">
            <v>1</v>
          </cell>
          <cell r="HQ59" t="str">
            <v>1</v>
          </cell>
          <cell r="HR59" t="str">
            <v>1</v>
          </cell>
          <cell r="HS59" t="str">
            <v>1</v>
          </cell>
          <cell r="HT59" t="str">
            <v>1</v>
          </cell>
          <cell r="HU59" t="str">
            <v>0</v>
          </cell>
          <cell r="HV59" t="str">
            <v>Oui</v>
          </cell>
          <cell r="HW59" t="str">
            <v>Ouest</v>
          </cell>
          <cell r="HX59" t="str">
            <v>Delmas</v>
          </cell>
          <cell r="HY59" t="str">
            <v>Non</v>
          </cell>
          <cell r="HZ59" t="str">
            <v>Non</v>
          </cell>
          <cell r="IA59" t="str">
            <v>Oui</v>
          </cell>
          <cell r="IB59" t="str">
            <v>1606234407903.jpg</v>
          </cell>
          <cell r="IC59" t="str">
            <v>Savon lessive Papier toilette Serviettes hygiéniques Eau pour boire (traité)</v>
          </cell>
          <cell r="ID59">
            <v>1</v>
          </cell>
          <cell r="IE59">
            <v>0</v>
          </cell>
          <cell r="IF59">
            <v>0</v>
          </cell>
          <cell r="IG59">
            <v>1</v>
          </cell>
          <cell r="IH59">
            <v>1</v>
          </cell>
          <cell r="II59">
            <v>1</v>
          </cell>
          <cell r="IJ59">
            <v>0</v>
          </cell>
          <cell r="IK59">
            <v>0</v>
          </cell>
          <cell r="IL59">
            <v>0</v>
          </cell>
          <cell r="IM59" t="str">
            <v>Oui</v>
          </cell>
          <cell r="IN59" t="str">
            <v>10.0</v>
          </cell>
          <cell r="IO59" t="str">
            <v/>
          </cell>
          <cell r="IP59" t="str">
            <v/>
          </cell>
          <cell r="IQ59">
            <v>10</v>
          </cell>
          <cell r="IR59" t="str">
            <v>Non</v>
          </cell>
          <cell r="IS59" t="str">
            <v/>
          </cell>
          <cell r="IT59" t="str">
            <v/>
          </cell>
          <cell r="IU59" t="str">
            <v/>
          </cell>
          <cell r="IV59" t="str">
            <v/>
          </cell>
          <cell r="IX59" t="str">
            <v/>
          </cell>
          <cell r="IY59" t="str">
            <v/>
          </cell>
          <cell r="IZ59" t="str">
            <v/>
          </cell>
          <cell r="JA59" t="str">
            <v/>
          </cell>
          <cell r="JB59" t="str">
            <v/>
          </cell>
          <cell r="JD59" t="str">
            <v/>
          </cell>
          <cell r="JE59" t="str">
            <v>Oui</v>
          </cell>
          <cell r="JF59" t="str">
            <v>20.0</v>
          </cell>
          <cell r="JG59" t="str">
            <v/>
          </cell>
          <cell r="JH59" t="str">
            <v/>
          </cell>
          <cell r="JI59">
            <v>20</v>
          </cell>
          <cell r="JJ59" t="str">
            <v>Oui</v>
          </cell>
          <cell r="JK59" t="str">
            <v>Oui</v>
          </cell>
          <cell r="JL59" t="str">
            <v>60.0</v>
          </cell>
          <cell r="JM59" t="str">
            <v/>
          </cell>
          <cell r="JN59" t="str">
            <v/>
          </cell>
          <cell r="JO59">
            <v>60</v>
          </cell>
          <cell r="JP59" t="str">
            <v>Oui</v>
          </cell>
          <cell r="JQ59" t="str">
            <v>Non</v>
          </cell>
          <cell r="JR59" t="str">
            <v/>
          </cell>
          <cell r="JS59" t="str">
            <v/>
          </cell>
          <cell r="JT59" t="str">
            <v>Autre</v>
          </cell>
          <cell r="JU59" t="str">
            <v>Ti sachè</v>
          </cell>
          <cell r="JV59" t="str">
            <v>autre</v>
          </cell>
          <cell r="JW59" t="str">
            <v>Autre</v>
          </cell>
          <cell r="JX59" t="str">
            <v>Ti sachè</v>
          </cell>
          <cell r="JY59">
            <v>0.23</v>
          </cell>
          <cell r="JZ59" t="str">
            <v>1.0</v>
          </cell>
          <cell r="KA59" t="str">
            <v>2.5</v>
          </cell>
          <cell r="KB59">
            <v>41.141304347826093</v>
          </cell>
          <cell r="KC59" t="str">
            <v>Non</v>
          </cell>
          <cell r="KD59" t="str">
            <v/>
          </cell>
          <cell r="KE59" t="str">
            <v/>
          </cell>
          <cell r="KF59" t="str">
            <v/>
          </cell>
          <cell r="KG59" t="str">
            <v/>
          </cell>
          <cell r="KH59" t="str">
            <v/>
          </cell>
          <cell r="KI59" t="str">
            <v/>
          </cell>
          <cell r="KJ59" t="str">
            <v/>
          </cell>
          <cell r="KK59" t="str">
            <v/>
          </cell>
          <cell r="KL59" t="str">
            <v/>
          </cell>
          <cell r="KM59" t="str">
            <v/>
          </cell>
          <cell r="KO59" t="str">
            <v/>
          </cell>
          <cell r="KP59" t="str">
            <v/>
          </cell>
          <cell r="KQ59" t="str">
            <v/>
          </cell>
          <cell r="KR59" t="str">
            <v/>
          </cell>
          <cell r="KS59" t="str">
            <v/>
          </cell>
          <cell r="KU59" t="str">
            <v/>
          </cell>
          <cell r="KV59" t="str">
            <v>Oui</v>
          </cell>
          <cell r="KW59" t="str">
            <v>Autre (précisez)</v>
          </cell>
          <cell r="KX59" t="str">
            <v>0</v>
          </cell>
          <cell r="KY59" t="str">
            <v>0</v>
          </cell>
          <cell r="KZ59" t="str">
            <v>0</v>
          </cell>
          <cell r="LA59" t="str">
            <v>0</v>
          </cell>
          <cell r="LB59" t="str">
            <v>0</v>
          </cell>
          <cell r="LC59" t="str">
            <v>0</v>
          </cell>
          <cell r="LD59" t="str">
            <v>0</v>
          </cell>
          <cell r="LE59" t="str">
            <v>0</v>
          </cell>
          <cell r="LF59" t="str">
            <v>0</v>
          </cell>
          <cell r="LG59" t="str">
            <v>0</v>
          </cell>
          <cell r="LH59" t="str">
            <v>0</v>
          </cell>
          <cell r="LI59" t="str">
            <v>0</v>
          </cell>
          <cell r="LJ59" t="str">
            <v>0</v>
          </cell>
          <cell r="LK59" t="str">
            <v>0</v>
          </cell>
          <cell r="LL59" t="str">
            <v>1</v>
          </cell>
          <cell r="LM59" t="str">
            <v>0</v>
          </cell>
          <cell r="LN59" t="str">
            <v>Troubles politiques</v>
          </cell>
          <cell r="LO59" t="str">
            <v>Savon lessive Papier toilette Serviettes hygiéniques</v>
          </cell>
          <cell r="LP59" t="str">
            <v>1</v>
          </cell>
          <cell r="LQ59" t="str">
            <v>0</v>
          </cell>
          <cell r="LR59" t="str">
            <v>0</v>
          </cell>
          <cell r="LS59" t="str">
            <v>1</v>
          </cell>
          <cell r="LT59" t="str">
            <v>1</v>
          </cell>
          <cell r="LU59" t="str">
            <v>0</v>
          </cell>
          <cell r="LV59" t="str">
            <v>0</v>
          </cell>
          <cell r="LW59" t="str">
            <v>0</v>
          </cell>
          <cell r="LX59" t="str">
            <v>0</v>
          </cell>
          <cell r="LY59" t="str">
            <v>Oui</v>
          </cell>
          <cell r="LZ59" t="str">
            <v>Ouest</v>
          </cell>
          <cell r="MA59" t="str">
            <v>Cité Soleil</v>
          </cell>
          <cell r="MB59" t="str">
            <v>Non</v>
          </cell>
          <cell r="MC59" t="str">
            <v>Non</v>
          </cell>
          <cell r="MD59" t="str">
            <v>18.59370905 -72.31089618 -16.270233154296875 4.288</v>
          </cell>
          <cell r="ME59" t="str">
            <v>18.59370905</v>
          </cell>
          <cell r="MF59" t="str">
            <v>-72.31089618</v>
          </cell>
          <cell r="MG59" t="str">
            <v>-16.270233154296875</v>
          </cell>
          <cell r="MH59" t="str">
            <v>4.288</v>
          </cell>
          <cell r="MI59" t="str">
            <v/>
          </cell>
          <cell r="MJ59" t="str">
            <v/>
          </cell>
          <cell r="MK59">
            <v>140046605</v>
          </cell>
          <cell r="ML59" t="str">
            <v>71f01316-5f3b-46cb-9107-367c02433f9b</v>
          </cell>
          <cell r="MM59" t="str">
            <v>2020-11-24T18:23:16</v>
          </cell>
          <cell r="MN59" t="str">
            <v/>
          </cell>
          <cell r="MO59">
            <v>58</v>
          </cell>
        </row>
        <row r="60">
          <cell r="A60" t="str">
            <v>39193829-a26c-4851-86da-2f54da31e6da</v>
          </cell>
          <cell r="B60" t="str">
            <v>Mirebalais, Centre</v>
          </cell>
          <cell r="C60" t="str">
            <v>ACTED ND1985</v>
          </cell>
          <cell r="D60" t="str">
            <v>2020-11-24T13:28:29.762-05:00</v>
          </cell>
          <cell r="E60" t="str">
            <v>2020-11-24T13:44:08.171-05:00</v>
          </cell>
          <cell r="F60" t="str">
            <v>2020-11-24 13:28</v>
          </cell>
          <cell r="G60" t="str">
            <v>2020-11-24 13:44</v>
          </cell>
          <cell r="H60">
            <v>1.1111111110949423E-2</v>
          </cell>
          <cell r="I60">
            <v>12</v>
          </cell>
          <cell r="J60" t="str">
            <v>2020-11-24</v>
          </cell>
          <cell r="K60" t="str">
            <v>icsm_haiti</v>
          </cell>
          <cell r="L60" t="str">
            <v>338050909276664</v>
          </cell>
          <cell r="M60" t="str">
            <v/>
          </cell>
          <cell r="N60" t="str">
            <v>2020-11-24</v>
          </cell>
          <cell r="O60" t="str">
            <v>ACTED</v>
          </cell>
          <cell r="P60" t="str">
            <v/>
          </cell>
          <cell r="Q60" t="str">
            <v>acted</v>
          </cell>
          <cell r="R60" t="str">
            <v>ACTED</v>
          </cell>
          <cell r="S60" t="str">
            <v>ACTED</v>
          </cell>
          <cell r="T60" t="str">
            <v>ND1985</v>
          </cell>
          <cell r="U60" t="str">
            <v/>
          </cell>
          <cell r="V60" t="str">
            <v>Centre</v>
          </cell>
          <cell r="W60" t="str">
            <v>Mirebalais</v>
          </cell>
          <cell r="X60" t="str">
            <v>HT0621</v>
          </cell>
          <cell r="Y60" t="str">
            <v>Mirebalais</v>
          </cell>
          <cell r="Z60" t="str">
            <v>Mirebalais</v>
          </cell>
          <cell r="AA60" t="str">
            <v>Marché communal de Mirebalais</v>
          </cell>
          <cell r="AB60" t="str">
            <v/>
          </cell>
          <cell r="AC60" t="str">
            <v>mirebalais</v>
          </cell>
          <cell r="AD60" t="str">
            <v>Marché communal de Mirebalais</v>
          </cell>
          <cell r="AE60" t="str">
            <v>Marché communal de Mirebalais</v>
          </cell>
          <cell r="AF60" t="str">
            <v>Oui</v>
          </cell>
          <cell r="AG60" t="str">
            <v/>
          </cell>
          <cell r="AH60" t="str">
            <v>Oui</v>
          </cell>
          <cell r="AI60" t="str">
            <v/>
          </cell>
          <cell r="AJ60" t="str">
            <v>MC KINCIA Entreprises</v>
          </cell>
          <cell r="AK60" t="str">
            <v>43736088</v>
          </cell>
          <cell r="AL60" t="str">
            <v>Nourriture Produits d'hygiène, eau ou assainissement Biens non alimentaires et produits d'abris Médicament ou produits de santé</v>
          </cell>
          <cell r="AM60" t="str">
            <v>1</v>
          </cell>
          <cell r="AN60" t="str">
            <v>1</v>
          </cell>
          <cell r="AO60" t="str">
            <v>1</v>
          </cell>
          <cell r="AP60" t="str">
            <v>1</v>
          </cell>
          <cell r="AQ60" t="str">
            <v>0</v>
          </cell>
          <cell r="AR60" t="str">
            <v>nourriture</v>
          </cell>
          <cell r="AS60" t="str">
            <v>Nourriture</v>
          </cell>
          <cell r="AT60" t="str">
            <v>En espèces (Gourde)</v>
          </cell>
          <cell r="AU60" t="str">
            <v>1</v>
          </cell>
          <cell r="AV60" t="str">
            <v>0</v>
          </cell>
          <cell r="AW60" t="str">
            <v>0</v>
          </cell>
          <cell r="AX60" t="str">
            <v>0</v>
          </cell>
          <cell r="AY60" t="str">
            <v>0</v>
          </cell>
          <cell r="AZ60" t="str">
            <v>0</v>
          </cell>
          <cell r="BA60" t="str">
            <v>0</v>
          </cell>
          <cell r="BB60" t="str">
            <v/>
          </cell>
          <cell r="BC60" t="str">
            <v>Oui, il y a moins de commerçants par rapport au mois passé</v>
          </cell>
          <cell r="BD60" t="str">
            <v>Entre 30 et 100</v>
          </cell>
          <cell r="BE60" t="str">
            <v>Farine de blé (blanche) Riz Maïs Sucre Haricot noir Haricot rouge Huile végétale</v>
          </cell>
          <cell r="BF60">
            <v>1</v>
          </cell>
          <cell r="BG60">
            <v>1</v>
          </cell>
          <cell r="BH60">
            <v>1</v>
          </cell>
          <cell r="BI60">
            <v>1</v>
          </cell>
          <cell r="BJ60">
            <v>1</v>
          </cell>
          <cell r="BK60">
            <v>1</v>
          </cell>
          <cell r="BL60">
            <v>1</v>
          </cell>
          <cell r="BM60">
            <v>0</v>
          </cell>
          <cell r="BN60" t="str">
            <v>Oui</v>
          </cell>
          <cell r="BO60"/>
          <cell r="BP60" t="str">
            <v/>
          </cell>
          <cell r="BQ60" t="str">
            <v/>
          </cell>
          <cell r="BR60" t="str">
            <v/>
          </cell>
          <cell r="BS60" t="str">
            <v/>
          </cell>
          <cell r="BT60" t="str">
            <v/>
          </cell>
          <cell r="BU60" t="str">
            <v/>
          </cell>
          <cell r="BV60"/>
          <cell r="BW60" t="str">
            <v/>
          </cell>
          <cell r="BX60" t="str">
            <v/>
          </cell>
          <cell r="BY60"/>
          <cell r="BZ60" t="str">
            <v>Oui</v>
          </cell>
          <cell r="CA60" t="str">
            <v>Non</v>
          </cell>
          <cell r="CB60" t="str">
            <v/>
          </cell>
          <cell r="CC60"/>
          <cell r="CD60" t="str">
            <v/>
          </cell>
          <cell r="CE60" t="str">
            <v/>
          </cell>
          <cell r="CF60" t="str">
            <v/>
          </cell>
          <cell r="CG60" t="str">
            <v/>
          </cell>
          <cell r="CH60" t="str">
            <v/>
          </cell>
          <cell r="CI60" t="str">
            <v>Oui</v>
          </cell>
          <cell r="CJ60"/>
          <cell r="CK60" t="str">
            <v/>
          </cell>
          <cell r="CL60" t="str">
            <v/>
          </cell>
          <cell r="CM60" t="str">
            <v/>
          </cell>
          <cell r="CN60" t="str">
            <v/>
          </cell>
          <cell r="CO60" t="str">
            <v/>
          </cell>
          <cell r="CP60" t="str">
            <v/>
          </cell>
          <cell r="CQ60"/>
          <cell r="CR60" t="str">
            <v/>
          </cell>
          <cell r="CS60" t="str">
            <v/>
          </cell>
          <cell r="CT60"/>
          <cell r="CU60" t="str">
            <v>Oui</v>
          </cell>
          <cell r="CV60" t="str">
            <v>Non</v>
          </cell>
          <cell r="CW60" t="str">
            <v/>
          </cell>
          <cell r="CX60" t="str">
            <v/>
          </cell>
          <cell r="CY60" t="str">
            <v/>
          </cell>
          <cell r="CZ60" t="str">
            <v/>
          </cell>
          <cell r="DA60" t="str">
            <v/>
          </cell>
          <cell r="DB60" t="str">
            <v/>
          </cell>
          <cell r="DC60" t="str">
            <v>Oui</v>
          </cell>
          <cell r="DD60"/>
          <cell r="DE60" t="str">
            <v/>
          </cell>
          <cell r="DF60" t="str">
            <v/>
          </cell>
          <cell r="DG60" t="str">
            <v/>
          </cell>
          <cell r="DH60" t="str">
            <v/>
          </cell>
          <cell r="DI60" t="str">
            <v/>
          </cell>
          <cell r="DJ60" t="str">
            <v/>
          </cell>
          <cell r="DK60"/>
          <cell r="DL60" t="str">
            <v/>
          </cell>
          <cell r="DM60" t="str">
            <v/>
          </cell>
          <cell r="DN60"/>
          <cell r="DO60" t="str">
            <v>Oui</v>
          </cell>
          <cell r="DP60" t="str">
            <v>Non</v>
          </cell>
          <cell r="DQ60" t="str">
            <v/>
          </cell>
          <cell r="DR60" t="str">
            <v/>
          </cell>
          <cell r="DS60" t="str">
            <v/>
          </cell>
          <cell r="DT60" t="str">
            <v/>
          </cell>
          <cell r="DU60" t="str">
            <v/>
          </cell>
          <cell r="DV60" t="str">
            <v/>
          </cell>
          <cell r="DW60" t="str">
            <v>Oui</v>
          </cell>
          <cell r="DX60"/>
          <cell r="DY60" t="str">
            <v/>
          </cell>
          <cell r="DZ60" t="str">
            <v/>
          </cell>
          <cell r="EA60" t="str">
            <v/>
          </cell>
          <cell r="EB60" t="str">
            <v/>
          </cell>
          <cell r="EC60" t="str">
            <v/>
          </cell>
          <cell r="ED60" t="str">
            <v/>
          </cell>
          <cell r="EE60"/>
          <cell r="EF60" t="str">
            <v/>
          </cell>
          <cell r="EG60" t="str">
            <v/>
          </cell>
          <cell r="EH60"/>
          <cell r="EI60" t="str">
            <v>Oui</v>
          </cell>
          <cell r="EJ60" t="str">
            <v>Non</v>
          </cell>
          <cell r="EK60" t="str">
            <v/>
          </cell>
          <cell r="EL60" t="str">
            <v/>
          </cell>
          <cell r="EM60" t="str">
            <v/>
          </cell>
          <cell r="EN60" t="str">
            <v/>
          </cell>
          <cell r="EO60" t="str">
            <v/>
          </cell>
          <cell r="EP60" t="str">
            <v/>
          </cell>
          <cell r="EQ60" t="str">
            <v>Oui</v>
          </cell>
          <cell r="ER60"/>
          <cell r="ES60" t="str">
            <v/>
          </cell>
          <cell r="ET60" t="str">
            <v/>
          </cell>
          <cell r="EU60" t="str">
            <v/>
          </cell>
          <cell r="EV60" t="str">
            <v/>
          </cell>
          <cell r="EW60" t="str">
            <v/>
          </cell>
          <cell r="EX60" t="str">
            <v/>
          </cell>
          <cell r="EY60"/>
          <cell r="EZ60" t="str">
            <v/>
          </cell>
          <cell r="FA60" t="str">
            <v/>
          </cell>
          <cell r="FB60"/>
          <cell r="FC60" t="str">
            <v>Oui</v>
          </cell>
          <cell r="FD60" t="str">
            <v>Non</v>
          </cell>
          <cell r="FE60" t="str">
            <v/>
          </cell>
          <cell r="FF60"/>
          <cell r="FG60" t="str">
            <v/>
          </cell>
          <cell r="FH60" t="str">
            <v/>
          </cell>
          <cell r="FI60" t="str">
            <v/>
          </cell>
          <cell r="FJ60" t="str">
            <v/>
          </cell>
          <cell r="FK60" t="str">
            <v/>
          </cell>
          <cell r="FL60" t="str">
            <v>Oui</v>
          </cell>
          <cell r="FM60"/>
          <cell r="FN60" t="str">
            <v/>
          </cell>
          <cell r="FO60" t="str">
            <v/>
          </cell>
          <cell r="FP60" t="str">
            <v/>
          </cell>
          <cell r="FQ60" t="str">
            <v/>
          </cell>
          <cell r="FR60" t="str">
            <v/>
          </cell>
          <cell r="FS60" t="str">
            <v/>
          </cell>
          <cell r="FT60"/>
          <cell r="FU60" t="str">
            <v/>
          </cell>
          <cell r="FV60" t="str">
            <v/>
          </cell>
          <cell r="FW60"/>
          <cell r="FX60" t="str">
            <v>Oui</v>
          </cell>
          <cell r="FY60" t="str">
            <v>Non</v>
          </cell>
          <cell r="FZ60" t="str">
            <v/>
          </cell>
          <cell r="GA60"/>
          <cell r="GB60" t="str">
            <v/>
          </cell>
          <cell r="GC60" t="str">
            <v/>
          </cell>
          <cell r="GD60" t="str">
            <v/>
          </cell>
          <cell r="GE60" t="str">
            <v/>
          </cell>
          <cell r="GF60" t="str">
            <v/>
          </cell>
          <cell r="GG60" t="str">
            <v>Oui</v>
          </cell>
          <cell r="GH60" t="str">
            <v>400.0</v>
          </cell>
          <cell r="GI60" t="str">
            <v/>
          </cell>
          <cell r="GJ60" t="str">
            <v/>
          </cell>
          <cell r="GK60" t="str">
            <v/>
          </cell>
          <cell r="GL60" t="str">
            <v/>
          </cell>
          <cell r="GM60" t="str">
            <v/>
          </cell>
          <cell r="GN60" t="str">
            <v/>
          </cell>
          <cell r="GO60" t="str">
            <v/>
          </cell>
          <cell r="GP60" t="str">
            <v/>
          </cell>
          <cell r="GQ60">
            <v>400</v>
          </cell>
          <cell r="GR60" t="str">
            <v>Oui</v>
          </cell>
          <cell r="GS60" t="str">
            <v>Oui</v>
          </cell>
          <cell r="GT60" t="str">
            <v>Changement du taux de change de la Gourde</v>
          </cell>
          <cell r="GU60" t="str">
            <v>1</v>
          </cell>
          <cell r="GV60" t="str">
            <v>0</v>
          </cell>
          <cell r="GW60" t="str">
            <v>0</v>
          </cell>
          <cell r="GX60" t="str">
            <v>0</v>
          </cell>
          <cell r="GY60" t="str">
            <v>0</v>
          </cell>
          <cell r="GZ60" t="str">
            <v>0</v>
          </cell>
          <cell r="HA60" t="str">
            <v>0</v>
          </cell>
          <cell r="HB60" t="str">
            <v>0</v>
          </cell>
          <cell r="HC60" t="str">
            <v>0</v>
          </cell>
          <cell r="HD60" t="str">
            <v>0</v>
          </cell>
          <cell r="HE60" t="str">
            <v>0</v>
          </cell>
          <cell r="HF60" t="str">
            <v>0</v>
          </cell>
          <cell r="HG60" t="str">
            <v>0</v>
          </cell>
          <cell r="HH60" t="str">
            <v>0</v>
          </cell>
          <cell r="HI60" t="str">
            <v>0</v>
          </cell>
          <cell r="HJ60" t="str">
            <v>0</v>
          </cell>
          <cell r="HK60" t="str">
            <v>0</v>
          </cell>
          <cell r="HL60" t="str">
            <v/>
          </cell>
          <cell r="HM60" t="str">
            <v>Farine de blé (blanche) Riz Maïs Sucre Haricot noir Haricot rouge Huile végétale</v>
          </cell>
          <cell r="HN60" t="str">
            <v>1</v>
          </cell>
          <cell r="HO60" t="str">
            <v>1</v>
          </cell>
          <cell r="HP60" t="str">
            <v>1</v>
          </cell>
          <cell r="HQ60" t="str">
            <v>1</v>
          </cell>
          <cell r="HR60" t="str">
            <v>1</v>
          </cell>
          <cell r="HS60" t="str">
            <v>1</v>
          </cell>
          <cell r="HT60" t="str">
            <v>1</v>
          </cell>
          <cell r="HU60" t="str">
            <v>0</v>
          </cell>
          <cell r="HV60" t="str">
            <v>Oui</v>
          </cell>
          <cell r="HW60" t="str">
            <v>Ouest</v>
          </cell>
          <cell r="HX60" t="str">
            <v>Cité Soleil</v>
          </cell>
          <cell r="HY60" t="str">
            <v>Non</v>
          </cell>
          <cell r="HZ60" t="str">
            <v>Oui</v>
          </cell>
          <cell r="IA60" t="str">
            <v>Je ne sais pas, je ne souhaite pas répondre</v>
          </cell>
          <cell r="IB60" t="str">
            <v/>
          </cell>
          <cell r="IC60" t="str">
            <v>Savon lessive Papier toilette Serviettes hygiéniques Eau pour boire (traité) Chlore liquide (nettoyage)</v>
          </cell>
          <cell r="ID60">
            <v>1</v>
          </cell>
          <cell r="IE60">
            <v>0</v>
          </cell>
          <cell r="IF60">
            <v>0</v>
          </cell>
          <cell r="IG60">
            <v>1</v>
          </cell>
          <cell r="IH60">
            <v>1</v>
          </cell>
          <cell r="II60">
            <v>1</v>
          </cell>
          <cell r="IJ60">
            <v>1</v>
          </cell>
          <cell r="IK60">
            <v>0</v>
          </cell>
          <cell r="IL60">
            <v>0</v>
          </cell>
          <cell r="IM60" t="str">
            <v>Oui</v>
          </cell>
          <cell r="IN60" t="str">
            <v>25.0</v>
          </cell>
          <cell r="IO60" t="str">
            <v/>
          </cell>
          <cell r="IP60" t="str">
            <v/>
          </cell>
          <cell r="IQ60">
            <v>25</v>
          </cell>
          <cell r="IR60" t="str">
            <v>Oui</v>
          </cell>
          <cell r="IS60" t="str">
            <v/>
          </cell>
          <cell r="IT60" t="str">
            <v/>
          </cell>
          <cell r="IU60" t="str">
            <v/>
          </cell>
          <cell r="IV60" t="str">
            <v/>
          </cell>
          <cell r="IX60" t="str">
            <v/>
          </cell>
          <cell r="IY60" t="str">
            <v/>
          </cell>
          <cell r="IZ60" t="str">
            <v/>
          </cell>
          <cell r="JA60" t="str">
            <v/>
          </cell>
          <cell r="JB60" t="str">
            <v/>
          </cell>
          <cell r="JD60" t="str">
            <v/>
          </cell>
          <cell r="JE60" t="str">
            <v>Oui</v>
          </cell>
          <cell r="JF60"/>
          <cell r="JG60" t="str">
            <v/>
          </cell>
          <cell r="JH60" t="str">
            <v/>
          </cell>
          <cell r="JJ60" t="str">
            <v>Oui</v>
          </cell>
          <cell r="JK60" t="str">
            <v>Oui</v>
          </cell>
          <cell r="JL60" t="str">
            <v>75.0</v>
          </cell>
          <cell r="JM60" t="str">
            <v/>
          </cell>
          <cell r="JN60" t="str">
            <v/>
          </cell>
          <cell r="JO60">
            <v>75</v>
          </cell>
          <cell r="JP60" t="str">
            <v>Non</v>
          </cell>
          <cell r="JQ60" t="str">
            <v>Non</v>
          </cell>
          <cell r="JR60" t="str">
            <v/>
          </cell>
          <cell r="JS60" t="str">
            <v/>
          </cell>
          <cell r="JT60" t="str">
            <v>Litre</v>
          </cell>
          <cell r="JU60" t="str">
            <v/>
          </cell>
          <cell r="JV60" t="str">
            <v>litre</v>
          </cell>
          <cell r="JW60" t="str">
            <v>Litre</v>
          </cell>
          <cell r="JX60" t="str">
            <v>Litre</v>
          </cell>
          <cell r="JZ60" t="str">
            <v>0.5</v>
          </cell>
          <cell r="KA60" t="str">
            <v>25.0</v>
          </cell>
          <cell r="KB60">
            <v>189.25</v>
          </cell>
          <cell r="KC60" t="str">
            <v>Non</v>
          </cell>
          <cell r="KD60" t="str">
            <v>Non</v>
          </cell>
          <cell r="KE60" t="str">
            <v/>
          </cell>
          <cell r="KF60" t="str">
            <v/>
          </cell>
          <cell r="KG60" t="str">
            <v>Gallon</v>
          </cell>
          <cell r="KH60" t="str">
            <v/>
          </cell>
          <cell r="KI60" t="str">
            <v>gallon</v>
          </cell>
          <cell r="KJ60" t="str">
            <v>Gallon</v>
          </cell>
          <cell r="KK60" t="str">
            <v>Gallon</v>
          </cell>
          <cell r="KL60" t="str">
            <v>1.0</v>
          </cell>
          <cell r="KM60" t="str">
            <v>400.0</v>
          </cell>
          <cell r="KN60">
            <v>105.60000000000001</v>
          </cell>
          <cell r="KO60" t="str">
            <v>Oui</v>
          </cell>
          <cell r="KP60" t="str">
            <v/>
          </cell>
          <cell r="KQ60" t="str">
            <v/>
          </cell>
          <cell r="KR60" t="str">
            <v/>
          </cell>
          <cell r="KS60" t="str">
            <v/>
          </cell>
          <cell r="KU60" t="str">
            <v/>
          </cell>
          <cell r="KV60" t="str">
            <v>Oui</v>
          </cell>
          <cell r="KW60" t="str">
            <v>Changement du taux de change de la Gourde</v>
          </cell>
          <cell r="KX60" t="str">
            <v>1</v>
          </cell>
          <cell r="KY60" t="str">
            <v>0</v>
          </cell>
          <cell r="KZ60" t="str">
            <v>0</v>
          </cell>
          <cell r="LA60" t="str">
            <v>0</v>
          </cell>
          <cell r="LB60" t="str">
            <v>0</v>
          </cell>
          <cell r="LC60" t="str">
            <v>0</v>
          </cell>
          <cell r="LD60" t="str">
            <v>0</v>
          </cell>
          <cell r="LE60" t="str">
            <v>0</v>
          </cell>
          <cell r="LF60" t="str">
            <v>0</v>
          </cell>
          <cell r="LG60" t="str">
            <v>0</v>
          </cell>
          <cell r="LH60" t="str">
            <v>0</v>
          </cell>
          <cell r="LI60" t="str">
            <v>0</v>
          </cell>
          <cell r="LJ60" t="str">
            <v>0</v>
          </cell>
          <cell r="LK60" t="str">
            <v>0</v>
          </cell>
          <cell r="LL60" t="str">
            <v>0</v>
          </cell>
          <cell r="LM60" t="str">
            <v>0</v>
          </cell>
          <cell r="LN60" t="str">
            <v/>
          </cell>
          <cell r="LO60" t="str">
            <v>Savon lessive Papier toilette Serviettes hygiéniques Eau pour boire (traité) Chlore liquide (nettoyage)</v>
          </cell>
          <cell r="LP60" t="str">
            <v>1</v>
          </cell>
          <cell r="LQ60" t="str">
            <v>0</v>
          </cell>
          <cell r="LR60" t="str">
            <v>0</v>
          </cell>
          <cell r="LS60" t="str">
            <v>1</v>
          </cell>
          <cell r="LT60" t="str">
            <v>1</v>
          </cell>
          <cell r="LU60" t="str">
            <v>1</v>
          </cell>
          <cell r="LV60" t="str">
            <v>1</v>
          </cell>
          <cell r="LW60" t="str">
            <v>0</v>
          </cell>
          <cell r="LX60" t="str">
            <v>0</v>
          </cell>
          <cell r="LY60" t="str">
            <v>Oui</v>
          </cell>
          <cell r="LZ60" t="str">
            <v>Ouest</v>
          </cell>
          <cell r="MA60" t="str">
            <v>Croix-Des-Bouquets</v>
          </cell>
          <cell r="MB60" t="str">
            <v>Non</v>
          </cell>
          <cell r="MC60" t="str">
            <v>Oui</v>
          </cell>
          <cell r="MD60" t="str">
            <v>18.836368333333333 -72.097485 90.8 5.0</v>
          </cell>
          <cell r="ME60" t="str">
            <v>18.836368333333333</v>
          </cell>
          <cell r="MF60" t="str">
            <v>-72.097485</v>
          </cell>
          <cell r="MG60" t="str">
            <v>90.8</v>
          </cell>
          <cell r="MH60" t="str">
            <v>5.0</v>
          </cell>
          <cell r="MI60" t="str">
            <v>Le marchand ne vend pas en detail et il n' a pas vendu le savon pour se laves ni la dentifrice ni les brosses à dent</v>
          </cell>
          <cell r="MJ60" t="str">
            <v/>
          </cell>
          <cell r="MK60">
            <v>140067041</v>
          </cell>
          <cell r="ML60" t="str">
            <v>39193829-a26c-4851-86da-2f54da31e6da</v>
          </cell>
          <cell r="MM60" t="str">
            <v>2020-11-24T20:09:17</v>
          </cell>
          <cell r="MN60" t="str">
            <v/>
          </cell>
          <cell r="MO60">
            <v>81</v>
          </cell>
        </row>
        <row r="61">
          <cell r="A61" t="str">
            <v>9c767058-7ca4-408e-941c-cc875d529f60</v>
          </cell>
          <cell r="B61" t="str">
            <v>Les Cayes, Sud</v>
          </cell>
          <cell r="C61" t="str">
            <v>WFP sud_8132</v>
          </cell>
          <cell r="D61" t="str">
            <v>2020-11-25T19:00:25.501-05:00</v>
          </cell>
          <cell r="E61" t="str">
            <v>2020-11-25T19:08:56.122-05:00</v>
          </cell>
          <cell r="F61" t="str">
            <v>2020-11-25 19:00</v>
          </cell>
          <cell r="G61" t="str">
            <v>2020-11-25 19:08</v>
          </cell>
          <cell r="H61">
            <v>5.5555555591126904E-3</v>
          </cell>
          <cell r="I61">
            <v>1</v>
          </cell>
          <cell r="J61" t="str">
            <v>2020-11-25</v>
          </cell>
          <cell r="K61" t="str">
            <v>icsm_haiti</v>
          </cell>
          <cell r="L61" t="str">
            <v/>
          </cell>
          <cell r="M61" t="str">
            <v/>
          </cell>
          <cell r="N61" t="str">
            <v>2020-11-25</v>
          </cell>
          <cell r="O61" t="str">
            <v>WFP</v>
          </cell>
          <cell r="P61" t="str">
            <v/>
          </cell>
          <cell r="Q61" t="str">
            <v>wfp</v>
          </cell>
          <cell r="R61" t="str">
            <v>WFP</v>
          </cell>
          <cell r="S61" t="str">
            <v>WFP</v>
          </cell>
          <cell r="T61" t="str">
            <v>sud_8132</v>
          </cell>
          <cell r="U61" t="str">
            <v/>
          </cell>
          <cell r="V61" t="str">
            <v>Sud</v>
          </cell>
          <cell r="W61" t="str">
            <v>Les Cayes</v>
          </cell>
          <cell r="X61" t="str">
            <v>HT0711</v>
          </cell>
          <cell r="Y61" t="str">
            <v>Les Cayes</v>
          </cell>
          <cell r="Z61" t="str">
            <v>Les Cayes</v>
          </cell>
          <cell r="AA61" t="str">
            <v>TBD- Les Cayes</v>
          </cell>
          <cell r="AB61" t="str">
            <v/>
          </cell>
          <cell r="AC61" t="str">
            <v>lescayes</v>
          </cell>
          <cell r="AD61" t="str">
            <v>TBD- Les Cayes</v>
          </cell>
          <cell r="AE61" t="str">
            <v>Marché des Cayes</v>
          </cell>
          <cell r="AF61" t="str">
            <v>Oui</v>
          </cell>
          <cell r="AG61" t="str">
            <v/>
          </cell>
          <cell r="AH61" t="str">
            <v>Oui</v>
          </cell>
          <cell r="AI61" t="str">
            <v/>
          </cell>
          <cell r="AJ61" t="str">
            <v>Eau Secours</v>
          </cell>
          <cell r="AK61"/>
          <cell r="AL61" t="str">
            <v>Produits d'hygiène, eau ou assainissement</v>
          </cell>
          <cell r="AM61" t="str">
            <v>0</v>
          </cell>
          <cell r="AN61" t="str">
            <v>1</v>
          </cell>
          <cell r="AO61" t="str">
            <v>0</v>
          </cell>
          <cell r="AP61" t="str">
            <v>0</v>
          </cell>
          <cell r="AQ61" t="str">
            <v>0</v>
          </cell>
          <cell r="AR61" t="str">
            <v>wash</v>
          </cell>
          <cell r="AS61" t="str">
            <v>Produits d'hygiène, eau ou assainissement</v>
          </cell>
          <cell r="AT61" t="str">
            <v>En espèces (Gourde)</v>
          </cell>
          <cell r="AU61" t="str">
            <v>1</v>
          </cell>
          <cell r="AV61" t="str">
            <v>0</v>
          </cell>
          <cell r="AW61" t="str">
            <v>0</v>
          </cell>
          <cell r="AX61" t="str">
            <v>0</v>
          </cell>
          <cell r="AY61" t="str">
            <v>0</v>
          </cell>
          <cell r="AZ61" t="str">
            <v>0</v>
          </cell>
          <cell r="BA61" t="str">
            <v>0</v>
          </cell>
          <cell r="BB61" t="str">
            <v/>
          </cell>
          <cell r="BC61" t="str">
            <v>Non, il n'y a pas eu de variation</v>
          </cell>
          <cell r="BD61" t="str">
            <v>Entre 30 et 100</v>
          </cell>
          <cell r="BE61" t="str">
            <v/>
          </cell>
          <cell r="BF61" t="str">
            <v/>
          </cell>
          <cell r="BG61" t="str">
            <v/>
          </cell>
          <cell r="BH61" t="str">
            <v/>
          </cell>
          <cell r="BI61" t="str">
            <v/>
          </cell>
          <cell r="BJ61" t="str">
            <v/>
          </cell>
          <cell r="BK61" t="str">
            <v/>
          </cell>
          <cell r="BL61" t="str">
            <v/>
          </cell>
          <cell r="BM61" t="str">
            <v/>
          </cell>
          <cell r="BN61" t="str">
            <v/>
          </cell>
          <cell r="BO61"/>
          <cell r="BP61" t="str">
            <v/>
          </cell>
          <cell r="BQ61" t="str">
            <v/>
          </cell>
          <cell r="BR61" t="str">
            <v/>
          </cell>
          <cell r="BS61" t="str">
            <v/>
          </cell>
          <cell r="BT61" t="str">
            <v/>
          </cell>
          <cell r="BU61" t="str">
            <v/>
          </cell>
          <cell r="BV61"/>
          <cell r="BW61" t="str">
            <v/>
          </cell>
          <cell r="BX61" t="str">
            <v/>
          </cell>
          <cell r="BY61"/>
          <cell r="BZ61" t="str">
            <v/>
          </cell>
          <cell r="CA61" t="str">
            <v/>
          </cell>
          <cell r="CB61" t="str">
            <v/>
          </cell>
          <cell r="CC61"/>
          <cell r="CD61" t="str">
            <v/>
          </cell>
          <cell r="CE61" t="str">
            <v/>
          </cell>
          <cell r="CF61" t="str">
            <v/>
          </cell>
          <cell r="CG61" t="str">
            <v/>
          </cell>
          <cell r="CH61" t="str">
            <v/>
          </cell>
          <cell r="CI61" t="str">
            <v/>
          </cell>
          <cell r="CJ61" t="str">
            <v/>
          </cell>
          <cell r="CK61" t="str">
            <v/>
          </cell>
          <cell r="CL61" t="str">
            <v/>
          </cell>
          <cell r="CM61" t="str">
            <v/>
          </cell>
          <cell r="CN61" t="str">
            <v/>
          </cell>
          <cell r="CO61" t="str">
            <v/>
          </cell>
          <cell r="CP61" t="str">
            <v/>
          </cell>
          <cell r="CQ61"/>
          <cell r="CR61" t="str">
            <v/>
          </cell>
          <cell r="CS61" t="str">
            <v/>
          </cell>
          <cell r="CT61"/>
          <cell r="CU61" t="str">
            <v/>
          </cell>
          <cell r="CV61" t="str">
            <v/>
          </cell>
          <cell r="CW61" t="str">
            <v/>
          </cell>
          <cell r="CX61" t="str">
            <v/>
          </cell>
          <cell r="CY61" t="str">
            <v/>
          </cell>
          <cell r="CZ61" t="str">
            <v/>
          </cell>
          <cell r="DA61" t="str">
            <v/>
          </cell>
          <cell r="DB61" t="str">
            <v/>
          </cell>
          <cell r="DC61" t="str">
            <v/>
          </cell>
          <cell r="DD61" t="str">
            <v/>
          </cell>
          <cell r="DE61" t="str">
            <v/>
          </cell>
          <cell r="DF61" t="str">
            <v/>
          </cell>
          <cell r="DG61" t="str">
            <v/>
          </cell>
          <cell r="DH61" t="str">
            <v/>
          </cell>
          <cell r="DI61" t="str">
            <v/>
          </cell>
          <cell r="DJ61" t="str">
            <v/>
          </cell>
          <cell r="DK61"/>
          <cell r="DL61" t="str">
            <v/>
          </cell>
          <cell r="DM61" t="str">
            <v/>
          </cell>
          <cell r="DN61"/>
          <cell r="DO61" t="str">
            <v/>
          </cell>
          <cell r="DP61" t="str">
            <v/>
          </cell>
          <cell r="DQ61" t="str">
            <v/>
          </cell>
          <cell r="DR61" t="str">
            <v/>
          </cell>
          <cell r="DS61" t="str">
            <v/>
          </cell>
          <cell r="DT61" t="str">
            <v/>
          </cell>
          <cell r="DU61" t="str">
            <v/>
          </cell>
          <cell r="DV61" t="str">
            <v/>
          </cell>
          <cell r="DW61" t="str">
            <v/>
          </cell>
          <cell r="DX61" t="str">
            <v/>
          </cell>
          <cell r="DY61" t="str">
            <v/>
          </cell>
          <cell r="DZ61" t="str">
            <v/>
          </cell>
          <cell r="EA61" t="str">
            <v/>
          </cell>
          <cell r="EB61" t="str">
            <v/>
          </cell>
          <cell r="EC61" t="str">
            <v/>
          </cell>
          <cell r="ED61" t="str">
            <v/>
          </cell>
          <cell r="EE61"/>
          <cell r="EF61" t="str">
            <v/>
          </cell>
          <cell r="EG61" t="str">
            <v/>
          </cell>
          <cell r="EH61"/>
          <cell r="EI61" t="str">
            <v/>
          </cell>
          <cell r="EJ61" t="str">
            <v/>
          </cell>
          <cell r="EK61" t="str">
            <v/>
          </cell>
          <cell r="EL61" t="str">
            <v/>
          </cell>
          <cell r="EM61" t="str">
            <v/>
          </cell>
          <cell r="EN61" t="str">
            <v/>
          </cell>
          <cell r="EO61" t="str">
            <v/>
          </cell>
          <cell r="EP61" t="str">
            <v/>
          </cell>
          <cell r="EQ61" t="str">
            <v/>
          </cell>
          <cell r="ER61" t="str">
            <v/>
          </cell>
          <cell r="ES61" t="str">
            <v/>
          </cell>
          <cell r="ET61" t="str">
            <v/>
          </cell>
          <cell r="EU61" t="str">
            <v/>
          </cell>
          <cell r="EV61" t="str">
            <v/>
          </cell>
          <cell r="EW61" t="str">
            <v/>
          </cell>
          <cell r="EX61" t="str">
            <v/>
          </cell>
          <cell r="EY61"/>
          <cell r="EZ61" t="str">
            <v/>
          </cell>
          <cell r="FA61" t="str">
            <v/>
          </cell>
          <cell r="FB61"/>
          <cell r="FC61" t="str">
            <v/>
          </cell>
          <cell r="FD61" t="str">
            <v/>
          </cell>
          <cell r="FE61" t="str">
            <v/>
          </cell>
          <cell r="FF61"/>
          <cell r="FG61" t="str">
            <v/>
          </cell>
          <cell r="FH61" t="str">
            <v/>
          </cell>
          <cell r="FI61" t="str">
            <v/>
          </cell>
          <cell r="FJ61" t="str">
            <v/>
          </cell>
          <cell r="FK61" t="str">
            <v/>
          </cell>
          <cell r="FL61" t="str">
            <v/>
          </cell>
          <cell r="FM61" t="str">
            <v/>
          </cell>
          <cell r="FN61" t="str">
            <v/>
          </cell>
          <cell r="FO61" t="str">
            <v/>
          </cell>
          <cell r="FP61" t="str">
            <v/>
          </cell>
          <cell r="FQ61" t="str">
            <v/>
          </cell>
          <cell r="FR61" t="str">
            <v/>
          </cell>
          <cell r="FS61" t="str">
            <v/>
          </cell>
          <cell r="FT61"/>
          <cell r="FU61" t="str">
            <v/>
          </cell>
          <cell r="FV61" t="str">
            <v/>
          </cell>
          <cell r="FW61"/>
          <cell r="FX61" t="str">
            <v/>
          </cell>
          <cell r="FY61" t="str">
            <v/>
          </cell>
          <cell r="FZ61" t="str">
            <v/>
          </cell>
          <cell r="GA61"/>
          <cell r="GB61" t="str">
            <v/>
          </cell>
          <cell r="GC61" t="str">
            <v/>
          </cell>
          <cell r="GD61" t="str">
            <v/>
          </cell>
          <cell r="GE61" t="str">
            <v/>
          </cell>
          <cell r="GF61" t="str">
            <v/>
          </cell>
          <cell r="GG61" t="str">
            <v/>
          </cell>
          <cell r="GH61" t="str">
            <v/>
          </cell>
          <cell r="GI61" t="str">
            <v/>
          </cell>
          <cell r="GJ61" t="str">
            <v/>
          </cell>
          <cell r="GK61" t="str">
            <v/>
          </cell>
          <cell r="GL61" t="str">
            <v/>
          </cell>
          <cell r="GM61" t="str">
            <v/>
          </cell>
          <cell r="GN61" t="str">
            <v/>
          </cell>
          <cell r="GO61" t="str">
            <v/>
          </cell>
          <cell r="GP61" t="str">
            <v/>
          </cell>
          <cell r="GQ61"/>
          <cell r="GR61" t="str">
            <v/>
          </cell>
          <cell r="GS61" t="str">
            <v/>
          </cell>
          <cell r="GT61" t="str">
            <v/>
          </cell>
          <cell r="GU61" t="str">
            <v/>
          </cell>
          <cell r="GV61" t="str">
            <v/>
          </cell>
          <cell r="GW61" t="str">
            <v/>
          </cell>
          <cell r="GX61" t="str">
            <v/>
          </cell>
          <cell r="GY61" t="str">
            <v/>
          </cell>
          <cell r="GZ61" t="str">
            <v/>
          </cell>
          <cell r="HA61" t="str">
            <v/>
          </cell>
          <cell r="HB61" t="str">
            <v/>
          </cell>
          <cell r="HC61" t="str">
            <v/>
          </cell>
          <cell r="HD61" t="str">
            <v/>
          </cell>
          <cell r="HE61" t="str">
            <v/>
          </cell>
          <cell r="HF61" t="str">
            <v/>
          </cell>
          <cell r="HG61" t="str">
            <v/>
          </cell>
          <cell r="HH61" t="str">
            <v/>
          </cell>
          <cell r="HI61" t="str">
            <v/>
          </cell>
          <cell r="HJ61" t="str">
            <v/>
          </cell>
          <cell r="HK61" t="str">
            <v/>
          </cell>
          <cell r="HL61" t="str">
            <v/>
          </cell>
          <cell r="HM61" t="str">
            <v/>
          </cell>
          <cell r="HN61" t="str">
            <v/>
          </cell>
          <cell r="HO61" t="str">
            <v/>
          </cell>
          <cell r="HP61" t="str">
            <v/>
          </cell>
          <cell r="HQ61" t="str">
            <v/>
          </cell>
          <cell r="HR61" t="str">
            <v/>
          </cell>
          <cell r="HS61" t="str">
            <v/>
          </cell>
          <cell r="HT61" t="str">
            <v/>
          </cell>
          <cell r="HU61" t="str">
            <v/>
          </cell>
          <cell r="HV61" t="str">
            <v/>
          </cell>
          <cell r="HW61" t="str">
            <v/>
          </cell>
          <cell r="HX61" t="str">
            <v/>
          </cell>
          <cell r="HY61" t="str">
            <v/>
          </cell>
          <cell r="HZ61" t="str">
            <v/>
          </cell>
          <cell r="IA61" t="str">
            <v/>
          </cell>
          <cell r="IB61" t="str">
            <v/>
          </cell>
          <cell r="IC61" t="str">
            <v>Eau pour boire (traité)</v>
          </cell>
          <cell r="ID61">
            <v>0</v>
          </cell>
          <cell r="IE61">
            <v>0</v>
          </cell>
          <cell r="IF61">
            <v>0</v>
          </cell>
          <cell r="IG61">
            <v>0</v>
          </cell>
          <cell r="IH61">
            <v>0</v>
          </cell>
          <cell r="II61">
            <v>1</v>
          </cell>
          <cell r="IJ61">
            <v>0</v>
          </cell>
          <cell r="IK61">
            <v>0</v>
          </cell>
          <cell r="IL61">
            <v>0</v>
          </cell>
          <cell r="IM61" t="str">
            <v/>
          </cell>
          <cell r="IN61" t="str">
            <v/>
          </cell>
          <cell r="IO61" t="str">
            <v/>
          </cell>
          <cell r="IP61" t="str">
            <v/>
          </cell>
          <cell r="IR61" t="str">
            <v/>
          </cell>
          <cell r="IS61" t="str">
            <v/>
          </cell>
          <cell r="IT61" t="str">
            <v/>
          </cell>
          <cell r="IU61" t="str">
            <v/>
          </cell>
          <cell r="IV61" t="str">
            <v/>
          </cell>
          <cell r="IX61" t="str">
            <v/>
          </cell>
          <cell r="IY61" t="str">
            <v/>
          </cell>
          <cell r="IZ61" t="str">
            <v/>
          </cell>
          <cell r="JA61" t="str">
            <v/>
          </cell>
          <cell r="JB61" t="str">
            <v/>
          </cell>
          <cell r="JD61" t="str">
            <v/>
          </cell>
          <cell r="JE61" t="str">
            <v/>
          </cell>
          <cell r="JF61" t="str">
            <v/>
          </cell>
          <cell r="JG61" t="str">
            <v/>
          </cell>
          <cell r="JH61" t="str">
            <v/>
          </cell>
          <cell r="JJ61" t="str">
            <v/>
          </cell>
          <cell r="JK61" t="str">
            <v/>
          </cell>
          <cell r="JL61" t="str">
            <v/>
          </cell>
          <cell r="JM61" t="str">
            <v/>
          </cell>
          <cell r="JN61" t="str">
            <v/>
          </cell>
          <cell r="JP61" t="str">
            <v/>
          </cell>
          <cell r="JQ61" t="str">
            <v>Non</v>
          </cell>
          <cell r="JR61" t="str">
            <v/>
          </cell>
          <cell r="JS61" t="str">
            <v/>
          </cell>
          <cell r="JT61" t="str">
            <v>Gallon</v>
          </cell>
          <cell r="JU61" t="str">
            <v/>
          </cell>
          <cell r="JV61" t="str">
            <v>gallon</v>
          </cell>
          <cell r="JW61" t="str">
            <v>Gallon</v>
          </cell>
          <cell r="JX61" t="str">
            <v>Gallon</v>
          </cell>
          <cell r="JZ61" t="str">
            <v>1.0</v>
          </cell>
          <cell r="KA61" t="str">
            <v>5.0</v>
          </cell>
          <cell r="KB61">
            <v>25</v>
          </cell>
          <cell r="KC61" t="str">
            <v>Non</v>
          </cell>
          <cell r="KD61" t="str">
            <v/>
          </cell>
          <cell r="KE61" t="str">
            <v/>
          </cell>
          <cell r="KF61" t="str">
            <v/>
          </cell>
          <cell r="KG61" t="str">
            <v/>
          </cell>
          <cell r="KH61" t="str">
            <v/>
          </cell>
          <cell r="KI61" t="str">
            <v/>
          </cell>
          <cell r="KJ61" t="str">
            <v/>
          </cell>
          <cell r="KK61" t="str">
            <v/>
          </cell>
          <cell r="KL61" t="str">
            <v/>
          </cell>
          <cell r="KM61" t="str">
            <v/>
          </cell>
          <cell r="KO61" t="str">
            <v/>
          </cell>
          <cell r="KP61" t="str">
            <v/>
          </cell>
          <cell r="KQ61" t="str">
            <v/>
          </cell>
          <cell r="KR61" t="str">
            <v/>
          </cell>
          <cell r="KS61" t="str">
            <v/>
          </cell>
          <cell r="KU61" t="str">
            <v/>
          </cell>
          <cell r="KV61" t="str">
            <v>Non</v>
          </cell>
          <cell r="KW61" t="str">
            <v/>
          </cell>
          <cell r="KX61" t="str">
            <v/>
          </cell>
          <cell r="KY61" t="str">
            <v/>
          </cell>
          <cell r="KZ61" t="str">
            <v/>
          </cell>
          <cell r="LA61" t="str">
            <v/>
          </cell>
          <cell r="LB61" t="str">
            <v/>
          </cell>
          <cell r="LC61" t="str">
            <v/>
          </cell>
          <cell r="LD61" t="str">
            <v/>
          </cell>
          <cell r="LE61" t="str">
            <v/>
          </cell>
          <cell r="LF61" t="str">
            <v/>
          </cell>
          <cell r="LG61" t="str">
            <v/>
          </cell>
          <cell r="LH61" t="str">
            <v/>
          </cell>
          <cell r="LI61" t="str">
            <v/>
          </cell>
          <cell r="LJ61" t="str">
            <v/>
          </cell>
          <cell r="LK61" t="str">
            <v/>
          </cell>
          <cell r="LL61" t="str">
            <v/>
          </cell>
          <cell r="LM61" t="str">
            <v/>
          </cell>
          <cell r="LN61" t="str">
            <v/>
          </cell>
          <cell r="LO61" t="str">
            <v/>
          </cell>
          <cell r="LP61" t="str">
            <v/>
          </cell>
          <cell r="LQ61" t="str">
            <v/>
          </cell>
          <cell r="LR61" t="str">
            <v/>
          </cell>
          <cell r="LS61" t="str">
            <v/>
          </cell>
          <cell r="LT61" t="str">
            <v/>
          </cell>
          <cell r="LU61" t="str">
            <v/>
          </cell>
          <cell r="LV61" t="str">
            <v/>
          </cell>
          <cell r="LW61" t="str">
            <v/>
          </cell>
          <cell r="LX61" t="str">
            <v/>
          </cell>
          <cell r="LY61" t="str">
            <v>Oui</v>
          </cell>
          <cell r="LZ61" t="str">
            <v>Sud</v>
          </cell>
          <cell r="MA61" t="str">
            <v>Les Cayes</v>
          </cell>
          <cell r="MB61" t="str">
            <v>Oui</v>
          </cell>
          <cell r="MC61" t="str">
            <v>Oui</v>
          </cell>
          <cell r="MD61" t="str">
            <v/>
          </cell>
          <cell r="ME61" t="str">
            <v/>
          </cell>
          <cell r="MF61" t="str">
            <v/>
          </cell>
          <cell r="MG61" t="str">
            <v/>
          </cell>
          <cell r="MH61" t="str">
            <v/>
          </cell>
          <cell r="MI61" t="str">
            <v xml:space="preserve">L'eau traitée se vend dans cette entreprise en gallon de 20 litres aussi au prix de 25 gourdes. </v>
          </cell>
          <cell r="MJ61" t="str">
            <v/>
          </cell>
          <cell r="MK61">
            <v>140393395</v>
          </cell>
          <cell r="ML61" t="str">
            <v>9c767058-7ca4-408e-941c-cc875d529f60</v>
          </cell>
          <cell r="MM61" t="str">
            <v>2020-11-26T00:59:58</v>
          </cell>
          <cell r="MN61" t="str">
            <v/>
          </cell>
          <cell r="MO61">
            <v>93</v>
          </cell>
        </row>
        <row r="62">
          <cell r="A62" t="str">
            <v>dfdd7f9c-4d73-48be-b735-8a144587663d</v>
          </cell>
          <cell r="B62" t="str">
            <v>Les Cayes, Sud</v>
          </cell>
          <cell r="C62" t="str">
            <v>WFP sud_8132</v>
          </cell>
          <cell r="D62" t="str">
            <v>2020-11-25T19:16:22.081-05:00</v>
          </cell>
          <cell r="E62" t="str">
            <v>2020-11-25T19:28:04.746-05:00</v>
          </cell>
          <cell r="F62" t="str">
            <v>2020-11-25 19:16</v>
          </cell>
          <cell r="G62" t="str">
            <v>2020-11-25 19:28</v>
          </cell>
          <cell r="H62">
            <v>8.3333333386690356E-3</v>
          </cell>
          <cell r="I62">
            <v>1</v>
          </cell>
          <cell r="J62" t="str">
            <v>2020-11-25</v>
          </cell>
          <cell r="K62" t="str">
            <v>icsm_haiti</v>
          </cell>
          <cell r="L62" t="str">
            <v/>
          </cell>
          <cell r="M62" t="str">
            <v/>
          </cell>
          <cell r="N62" t="str">
            <v>2020-11-25</v>
          </cell>
          <cell r="O62" t="str">
            <v>WFP</v>
          </cell>
          <cell r="P62" t="str">
            <v/>
          </cell>
          <cell r="Q62" t="str">
            <v>wfp</v>
          </cell>
          <cell r="R62" t="str">
            <v>WFP</v>
          </cell>
          <cell r="S62" t="str">
            <v>WFP</v>
          </cell>
          <cell r="T62" t="str">
            <v>sud_8132</v>
          </cell>
          <cell r="U62" t="str">
            <v/>
          </cell>
          <cell r="V62" t="str">
            <v>Sud</v>
          </cell>
          <cell r="W62" t="str">
            <v>Les Cayes</v>
          </cell>
          <cell r="X62" t="str">
            <v>HT0711</v>
          </cell>
          <cell r="Y62" t="str">
            <v>Les Cayes</v>
          </cell>
          <cell r="Z62" t="str">
            <v>Les Cayes</v>
          </cell>
          <cell r="AA62" t="str">
            <v>TBD- Les Cayes</v>
          </cell>
          <cell r="AB62" t="str">
            <v/>
          </cell>
          <cell r="AC62" t="str">
            <v>lescayes</v>
          </cell>
          <cell r="AD62" t="str">
            <v>TBD- Les Cayes</v>
          </cell>
          <cell r="AE62" t="str">
            <v>Marché des Cayes</v>
          </cell>
          <cell r="AF62" t="str">
            <v>Oui</v>
          </cell>
          <cell r="AG62" t="str">
            <v/>
          </cell>
          <cell r="AH62" t="str">
            <v>Oui</v>
          </cell>
          <cell r="AI62" t="str">
            <v/>
          </cell>
          <cell r="AJ62" t="str">
            <v>Eau Immaculée</v>
          </cell>
          <cell r="AK62"/>
          <cell r="AL62" t="str">
            <v>Produits d'hygiène, eau ou assainissement</v>
          </cell>
          <cell r="AM62" t="str">
            <v>0</v>
          </cell>
          <cell r="AN62" t="str">
            <v>1</v>
          </cell>
          <cell r="AO62" t="str">
            <v>0</v>
          </cell>
          <cell r="AP62" t="str">
            <v>0</v>
          </cell>
          <cell r="AQ62" t="str">
            <v>0</v>
          </cell>
          <cell r="AR62" t="str">
            <v>wash</v>
          </cell>
          <cell r="AS62" t="str">
            <v>Produits d'hygiène, eau ou assainissement</v>
          </cell>
          <cell r="AT62" t="str">
            <v>En espèces (Gourde)</v>
          </cell>
          <cell r="AU62" t="str">
            <v>1</v>
          </cell>
          <cell r="AV62" t="str">
            <v>0</v>
          </cell>
          <cell r="AW62" t="str">
            <v>0</v>
          </cell>
          <cell r="AX62" t="str">
            <v>0</v>
          </cell>
          <cell r="AY62" t="str">
            <v>0</v>
          </cell>
          <cell r="AZ62" t="str">
            <v>0</v>
          </cell>
          <cell r="BA62" t="str">
            <v>0</v>
          </cell>
          <cell r="BB62" t="str">
            <v/>
          </cell>
          <cell r="BC62" t="str">
            <v>Non, il n'y a pas eu de variation</v>
          </cell>
          <cell r="BD62" t="str">
            <v>Entre 30 et 100</v>
          </cell>
          <cell r="BE62" t="str">
            <v/>
          </cell>
          <cell r="BF62" t="str">
            <v/>
          </cell>
          <cell r="BG62" t="str">
            <v/>
          </cell>
          <cell r="BH62" t="str">
            <v/>
          </cell>
          <cell r="BI62" t="str">
            <v/>
          </cell>
          <cell r="BJ62" t="str">
            <v/>
          </cell>
          <cell r="BK62" t="str">
            <v/>
          </cell>
          <cell r="BL62" t="str">
            <v/>
          </cell>
          <cell r="BM62" t="str">
            <v/>
          </cell>
          <cell r="BN62" t="str">
            <v/>
          </cell>
          <cell r="BO62"/>
          <cell r="BP62" t="str">
            <v/>
          </cell>
          <cell r="BQ62" t="str">
            <v/>
          </cell>
          <cell r="BR62" t="str">
            <v/>
          </cell>
          <cell r="BS62" t="str">
            <v/>
          </cell>
          <cell r="BT62" t="str">
            <v/>
          </cell>
          <cell r="BU62" t="str">
            <v/>
          </cell>
          <cell r="BV62"/>
          <cell r="BW62" t="str">
            <v/>
          </cell>
          <cell r="BX62" t="str">
            <v/>
          </cell>
          <cell r="BY62"/>
          <cell r="BZ62" t="str">
            <v/>
          </cell>
          <cell r="CA62" t="str">
            <v/>
          </cell>
          <cell r="CB62" t="str">
            <v/>
          </cell>
          <cell r="CC62"/>
          <cell r="CD62" t="str">
            <v/>
          </cell>
          <cell r="CE62" t="str">
            <v/>
          </cell>
          <cell r="CF62" t="str">
            <v/>
          </cell>
          <cell r="CG62" t="str">
            <v/>
          </cell>
          <cell r="CH62" t="str">
            <v/>
          </cell>
          <cell r="CI62" t="str">
            <v/>
          </cell>
          <cell r="CJ62" t="str">
            <v/>
          </cell>
          <cell r="CK62" t="str">
            <v/>
          </cell>
          <cell r="CL62" t="str">
            <v/>
          </cell>
          <cell r="CM62" t="str">
            <v/>
          </cell>
          <cell r="CN62" t="str">
            <v/>
          </cell>
          <cell r="CO62" t="str">
            <v/>
          </cell>
          <cell r="CP62" t="str">
            <v/>
          </cell>
          <cell r="CQ62"/>
          <cell r="CR62" t="str">
            <v/>
          </cell>
          <cell r="CS62" t="str">
            <v/>
          </cell>
          <cell r="CT62"/>
          <cell r="CU62" t="str">
            <v/>
          </cell>
          <cell r="CV62" t="str">
            <v/>
          </cell>
          <cell r="CW62" t="str">
            <v/>
          </cell>
          <cell r="CX62" t="str">
            <v/>
          </cell>
          <cell r="CY62" t="str">
            <v/>
          </cell>
          <cell r="CZ62" t="str">
            <v/>
          </cell>
          <cell r="DA62" t="str">
            <v/>
          </cell>
          <cell r="DB62" t="str">
            <v/>
          </cell>
          <cell r="DC62" t="str">
            <v/>
          </cell>
          <cell r="DD62" t="str">
            <v/>
          </cell>
          <cell r="DE62" t="str">
            <v/>
          </cell>
          <cell r="DF62" t="str">
            <v/>
          </cell>
          <cell r="DG62" t="str">
            <v/>
          </cell>
          <cell r="DH62" t="str">
            <v/>
          </cell>
          <cell r="DI62" t="str">
            <v/>
          </cell>
          <cell r="DJ62" t="str">
            <v/>
          </cell>
          <cell r="DK62"/>
          <cell r="DL62" t="str">
            <v/>
          </cell>
          <cell r="DM62" t="str">
            <v/>
          </cell>
          <cell r="DN62"/>
          <cell r="DO62" t="str">
            <v/>
          </cell>
          <cell r="DP62" t="str">
            <v/>
          </cell>
          <cell r="DQ62" t="str">
            <v/>
          </cell>
          <cell r="DR62" t="str">
            <v/>
          </cell>
          <cell r="DS62" t="str">
            <v/>
          </cell>
          <cell r="DT62" t="str">
            <v/>
          </cell>
          <cell r="DU62" t="str">
            <v/>
          </cell>
          <cell r="DV62" t="str">
            <v/>
          </cell>
          <cell r="DW62" t="str">
            <v/>
          </cell>
          <cell r="DX62" t="str">
            <v/>
          </cell>
          <cell r="DY62" t="str">
            <v/>
          </cell>
          <cell r="DZ62" t="str">
            <v/>
          </cell>
          <cell r="EA62" t="str">
            <v/>
          </cell>
          <cell r="EB62" t="str">
            <v/>
          </cell>
          <cell r="EC62" t="str">
            <v/>
          </cell>
          <cell r="ED62" t="str">
            <v/>
          </cell>
          <cell r="EE62"/>
          <cell r="EF62" t="str">
            <v/>
          </cell>
          <cell r="EG62" t="str">
            <v/>
          </cell>
          <cell r="EH62"/>
          <cell r="EI62" t="str">
            <v/>
          </cell>
          <cell r="EJ62" t="str">
            <v/>
          </cell>
          <cell r="EK62" t="str">
            <v/>
          </cell>
          <cell r="EL62" t="str">
            <v/>
          </cell>
          <cell r="EM62" t="str">
            <v/>
          </cell>
          <cell r="EN62" t="str">
            <v/>
          </cell>
          <cell r="EO62" t="str">
            <v/>
          </cell>
          <cell r="EP62" t="str">
            <v/>
          </cell>
          <cell r="EQ62" t="str">
            <v/>
          </cell>
          <cell r="ER62" t="str">
            <v/>
          </cell>
          <cell r="ES62" t="str">
            <v/>
          </cell>
          <cell r="ET62" t="str">
            <v/>
          </cell>
          <cell r="EU62" t="str">
            <v/>
          </cell>
          <cell r="EV62" t="str">
            <v/>
          </cell>
          <cell r="EW62" t="str">
            <v/>
          </cell>
          <cell r="EX62" t="str">
            <v/>
          </cell>
          <cell r="EY62"/>
          <cell r="EZ62" t="str">
            <v/>
          </cell>
          <cell r="FA62" t="str">
            <v/>
          </cell>
          <cell r="FB62"/>
          <cell r="FC62" t="str">
            <v/>
          </cell>
          <cell r="FD62" t="str">
            <v/>
          </cell>
          <cell r="FE62" t="str">
            <v/>
          </cell>
          <cell r="FF62"/>
          <cell r="FG62" t="str">
            <v/>
          </cell>
          <cell r="FH62" t="str">
            <v/>
          </cell>
          <cell r="FI62" t="str">
            <v/>
          </cell>
          <cell r="FJ62" t="str">
            <v/>
          </cell>
          <cell r="FK62" t="str">
            <v/>
          </cell>
          <cell r="FL62" t="str">
            <v/>
          </cell>
          <cell r="FM62" t="str">
            <v/>
          </cell>
          <cell r="FN62" t="str">
            <v/>
          </cell>
          <cell r="FO62" t="str">
            <v/>
          </cell>
          <cell r="FP62" t="str">
            <v/>
          </cell>
          <cell r="FQ62" t="str">
            <v/>
          </cell>
          <cell r="FR62" t="str">
            <v/>
          </cell>
          <cell r="FS62" t="str">
            <v/>
          </cell>
          <cell r="FT62"/>
          <cell r="FU62" t="str">
            <v/>
          </cell>
          <cell r="FV62" t="str">
            <v/>
          </cell>
          <cell r="FW62"/>
          <cell r="FX62" t="str">
            <v/>
          </cell>
          <cell r="FY62" t="str">
            <v/>
          </cell>
          <cell r="FZ62" t="str">
            <v/>
          </cell>
          <cell r="GA62"/>
          <cell r="GB62" t="str">
            <v/>
          </cell>
          <cell r="GC62" t="str">
            <v/>
          </cell>
          <cell r="GD62" t="str">
            <v/>
          </cell>
          <cell r="GE62" t="str">
            <v/>
          </cell>
          <cell r="GF62" t="str">
            <v/>
          </cell>
          <cell r="GG62" t="str">
            <v/>
          </cell>
          <cell r="GH62" t="str">
            <v/>
          </cell>
          <cell r="GI62" t="str">
            <v/>
          </cell>
          <cell r="GJ62" t="str">
            <v/>
          </cell>
          <cell r="GK62" t="str">
            <v/>
          </cell>
          <cell r="GL62" t="str">
            <v/>
          </cell>
          <cell r="GM62" t="str">
            <v/>
          </cell>
          <cell r="GN62" t="str">
            <v/>
          </cell>
          <cell r="GO62" t="str">
            <v/>
          </cell>
          <cell r="GP62" t="str">
            <v/>
          </cell>
          <cell r="GQ62"/>
          <cell r="GR62" t="str">
            <v/>
          </cell>
          <cell r="GS62" t="str">
            <v/>
          </cell>
          <cell r="GT62" t="str">
            <v/>
          </cell>
          <cell r="GU62" t="str">
            <v/>
          </cell>
          <cell r="GV62" t="str">
            <v/>
          </cell>
          <cell r="GW62" t="str">
            <v/>
          </cell>
          <cell r="GX62" t="str">
            <v/>
          </cell>
          <cell r="GY62" t="str">
            <v/>
          </cell>
          <cell r="GZ62" t="str">
            <v/>
          </cell>
          <cell r="HA62" t="str">
            <v/>
          </cell>
          <cell r="HB62" t="str">
            <v/>
          </cell>
          <cell r="HC62" t="str">
            <v/>
          </cell>
          <cell r="HD62" t="str">
            <v/>
          </cell>
          <cell r="HE62" t="str">
            <v/>
          </cell>
          <cell r="HF62" t="str">
            <v/>
          </cell>
          <cell r="HG62" t="str">
            <v/>
          </cell>
          <cell r="HH62" t="str">
            <v/>
          </cell>
          <cell r="HI62" t="str">
            <v/>
          </cell>
          <cell r="HJ62" t="str">
            <v/>
          </cell>
          <cell r="HK62" t="str">
            <v/>
          </cell>
          <cell r="HL62" t="str">
            <v/>
          </cell>
          <cell r="HM62" t="str">
            <v/>
          </cell>
          <cell r="HN62" t="str">
            <v/>
          </cell>
          <cell r="HO62" t="str">
            <v/>
          </cell>
          <cell r="HP62" t="str">
            <v/>
          </cell>
          <cell r="HQ62" t="str">
            <v/>
          </cell>
          <cell r="HR62" t="str">
            <v/>
          </cell>
          <cell r="HS62" t="str">
            <v/>
          </cell>
          <cell r="HT62" t="str">
            <v/>
          </cell>
          <cell r="HU62" t="str">
            <v/>
          </cell>
          <cell r="HV62" t="str">
            <v/>
          </cell>
          <cell r="HW62" t="str">
            <v/>
          </cell>
          <cell r="HX62" t="str">
            <v/>
          </cell>
          <cell r="HY62" t="str">
            <v/>
          </cell>
          <cell r="HZ62" t="str">
            <v/>
          </cell>
          <cell r="IA62" t="str">
            <v/>
          </cell>
          <cell r="IB62" t="str">
            <v/>
          </cell>
          <cell r="IC62" t="str">
            <v>Eau pour boire (traité)</v>
          </cell>
          <cell r="ID62">
            <v>0</v>
          </cell>
          <cell r="IE62">
            <v>0</v>
          </cell>
          <cell r="IF62">
            <v>0</v>
          </cell>
          <cell r="IG62">
            <v>0</v>
          </cell>
          <cell r="IH62">
            <v>0</v>
          </cell>
          <cell r="II62">
            <v>1</v>
          </cell>
          <cell r="IJ62">
            <v>0</v>
          </cell>
          <cell r="IK62">
            <v>0</v>
          </cell>
          <cell r="IL62">
            <v>0</v>
          </cell>
          <cell r="IM62" t="str">
            <v/>
          </cell>
          <cell r="IN62" t="str">
            <v/>
          </cell>
          <cell r="IO62" t="str">
            <v/>
          </cell>
          <cell r="IP62" t="str">
            <v/>
          </cell>
          <cell r="IR62" t="str">
            <v/>
          </cell>
          <cell r="IS62" t="str">
            <v/>
          </cell>
          <cell r="IT62" t="str">
            <v/>
          </cell>
          <cell r="IU62" t="str">
            <v/>
          </cell>
          <cell r="IV62" t="str">
            <v/>
          </cell>
          <cell r="IX62" t="str">
            <v/>
          </cell>
          <cell r="IY62" t="str">
            <v/>
          </cell>
          <cell r="IZ62" t="str">
            <v/>
          </cell>
          <cell r="JA62" t="str">
            <v/>
          </cell>
          <cell r="JB62" t="str">
            <v/>
          </cell>
          <cell r="JD62" t="str">
            <v/>
          </cell>
          <cell r="JE62" t="str">
            <v/>
          </cell>
          <cell r="JF62" t="str">
            <v/>
          </cell>
          <cell r="JG62" t="str">
            <v/>
          </cell>
          <cell r="JH62" t="str">
            <v/>
          </cell>
          <cell r="JJ62" t="str">
            <v/>
          </cell>
          <cell r="JK62" t="str">
            <v/>
          </cell>
          <cell r="JL62" t="str">
            <v/>
          </cell>
          <cell r="JM62" t="str">
            <v/>
          </cell>
          <cell r="JN62" t="str">
            <v/>
          </cell>
          <cell r="JP62" t="str">
            <v/>
          </cell>
          <cell r="JQ62" t="str">
            <v>Non</v>
          </cell>
          <cell r="JR62" t="str">
            <v/>
          </cell>
          <cell r="JS62" t="str">
            <v/>
          </cell>
          <cell r="JT62" t="str">
            <v>Gallon</v>
          </cell>
          <cell r="JU62" t="str">
            <v/>
          </cell>
          <cell r="JV62" t="str">
            <v>gallon</v>
          </cell>
          <cell r="JW62" t="str">
            <v>Gallon</v>
          </cell>
          <cell r="JX62" t="str">
            <v>Gallon</v>
          </cell>
          <cell r="JZ62" t="str">
            <v>1.0</v>
          </cell>
          <cell r="KA62" t="str">
            <v>30.0</v>
          </cell>
          <cell r="KB62">
            <v>150</v>
          </cell>
          <cell r="KC62" t="str">
            <v>Non</v>
          </cell>
          <cell r="KD62" t="str">
            <v/>
          </cell>
          <cell r="KE62" t="str">
            <v/>
          </cell>
          <cell r="KF62" t="str">
            <v/>
          </cell>
          <cell r="KG62" t="str">
            <v/>
          </cell>
          <cell r="KH62" t="str">
            <v/>
          </cell>
          <cell r="KI62" t="str">
            <v/>
          </cell>
          <cell r="KJ62" t="str">
            <v/>
          </cell>
          <cell r="KK62" t="str">
            <v/>
          </cell>
          <cell r="KL62" t="str">
            <v/>
          </cell>
          <cell r="KM62" t="str">
            <v/>
          </cell>
          <cell r="KO62" t="str">
            <v/>
          </cell>
          <cell r="KP62" t="str">
            <v/>
          </cell>
          <cell r="KQ62" t="str">
            <v/>
          </cell>
          <cell r="KR62" t="str">
            <v/>
          </cell>
          <cell r="KS62" t="str">
            <v/>
          </cell>
          <cell r="KU62" t="str">
            <v/>
          </cell>
          <cell r="KV62" t="str">
            <v>Non</v>
          </cell>
          <cell r="KW62" t="str">
            <v/>
          </cell>
          <cell r="KX62" t="str">
            <v/>
          </cell>
          <cell r="KY62" t="str">
            <v/>
          </cell>
          <cell r="KZ62" t="str">
            <v/>
          </cell>
          <cell r="LA62" t="str">
            <v/>
          </cell>
          <cell r="LB62" t="str">
            <v/>
          </cell>
          <cell r="LC62" t="str">
            <v/>
          </cell>
          <cell r="LD62" t="str">
            <v/>
          </cell>
          <cell r="LE62" t="str">
            <v/>
          </cell>
          <cell r="LF62" t="str">
            <v/>
          </cell>
          <cell r="LG62" t="str">
            <v/>
          </cell>
          <cell r="LH62" t="str">
            <v/>
          </cell>
          <cell r="LI62" t="str">
            <v/>
          </cell>
          <cell r="LJ62" t="str">
            <v/>
          </cell>
          <cell r="LK62" t="str">
            <v/>
          </cell>
          <cell r="LL62" t="str">
            <v/>
          </cell>
          <cell r="LM62" t="str">
            <v/>
          </cell>
          <cell r="LN62" t="str">
            <v/>
          </cell>
          <cell r="LO62" t="str">
            <v/>
          </cell>
          <cell r="LP62" t="str">
            <v/>
          </cell>
          <cell r="LQ62" t="str">
            <v/>
          </cell>
          <cell r="LR62" t="str">
            <v/>
          </cell>
          <cell r="LS62" t="str">
            <v/>
          </cell>
          <cell r="LT62" t="str">
            <v/>
          </cell>
          <cell r="LU62" t="str">
            <v/>
          </cell>
          <cell r="LV62" t="str">
            <v/>
          </cell>
          <cell r="LW62" t="str">
            <v/>
          </cell>
          <cell r="LX62" t="str">
            <v/>
          </cell>
          <cell r="LY62" t="str">
            <v>Oui</v>
          </cell>
          <cell r="LZ62" t="str">
            <v>Sud</v>
          </cell>
          <cell r="MA62" t="str">
            <v>Les Cayes</v>
          </cell>
          <cell r="MB62" t="str">
            <v>Oui</v>
          </cell>
          <cell r="MC62" t="str">
            <v>Oui</v>
          </cell>
          <cell r="MD62" t="str">
            <v/>
          </cell>
          <cell r="ME62" t="str">
            <v/>
          </cell>
          <cell r="MF62" t="str">
            <v/>
          </cell>
          <cell r="MG62" t="str">
            <v/>
          </cell>
          <cell r="MH62" t="str">
            <v/>
          </cell>
          <cell r="MI62" t="str">
            <v>Eau vendue en gallon de 20 litres</v>
          </cell>
          <cell r="MJ62" t="str">
            <v/>
          </cell>
          <cell r="MK62">
            <v>140393405</v>
          </cell>
          <cell r="ML62" t="str">
            <v>dfdd7f9c-4d73-48be-b735-8a144587663d</v>
          </cell>
          <cell r="MM62" t="str">
            <v>2020-11-26T01:00:07</v>
          </cell>
          <cell r="MN62" t="str">
            <v/>
          </cell>
          <cell r="MO62">
            <v>95</v>
          </cell>
        </row>
        <row r="63">
          <cell r="A63" t="str">
            <v>4d40e818-9b1e-4897-ba76-b6eaf8e78a44</v>
          </cell>
          <cell r="B63" t="str">
            <v>Les Cayes, Sud</v>
          </cell>
          <cell r="C63" t="str">
            <v>WFP sud_8132</v>
          </cell>
          <cell r="D63" t="str">
            <v>2020-11-25T19:09:29.950-05:00</v>
          </cell>
          <cell r="E63" t="str">
            <v>2020-11-25T19:58:36.696-05:00</v>
          </cell>
          <cell r="F63" t="str">
            <v>2020-11-25 19:09</v>
          </cell>
          <cell r="G63" t="str">
            <v>2020-11-25 19:58</v>
          </cell>
          <cell r="H63">
            <v>3.4027777772280388E-2</v>
          </cell>
          <cell r="I63">
            <v>1</v>
          </cell>
          <cell r="J63" t="str">
            <v>2020-11-25</v>
          </cell>
          <cell r="K63" t="str">
            <v>icsm_haiti</v>
          </cell>
          <cell r="L63" t="str">
            <v/>
          </cell>
          <cell r="M63" t="str">
            <v>0</v>
          </cell>
          <cell r="N63" t="str">
            <v>2020-11-25</v>
          </cell>
          <cell r="O63" t="str">
            <v>WFP</v>
          </cell>
          <cell r="P63" t="str">
            <v/>
          </cell>
          <cell r="Q63" t="str">
            <v>wfp</v>
          </cell>
          <cell r="R63" t="str">
            <v>WFP</v>
          </cell>
          <cell r="S63" t="str">
            <v>WFP</v>
          </cell>
          <cell r="T63" t="str">
            <v>sud_8132</v>
          </cell>
          <cell r="U63" t="str">
            <v/>
          </cell>
          <cell r="V63" t="str">
            <v>Sud</v>
          </cell>
          <cell r="W63" t="str">
            <v>Les Cayes</v>
          </cell>
          <cell r="X63" t="str">
            <v>HT0711</v>
          </cell>
          <cell r="Y63" t="str">
            <v>Les Cayes</v>
          </cell>
          <cell r="Z63" t="str">
            <v>Les Cayes</v>
          </cell>
          <cell r="AA63" t="str">
            <v>TBD- Les Cayes</v>
          </cell>
          <cell r="AB63" t="str">
            <v/>
          </cell>
          <cell r="AC63" t="str">
            <v>lescayes</v>
          </cell>
          <cell r="AD63" t="str">
            <v>TBD- Les Cayes</v>
          </cell>
          <cell r="AE63" t="str">
            <v>Marché des Cayes</v>
          </cell>
          <cell r="AF63" t="str">
            <v>Oui</v>
          </cell>
          <cell r="AG63" t="str">
            <v/>
          </cell>
          <cell r="AH63" t="str">
            <v>Oui</v>
          </cell>
          <cell r="AI63" t="str">
            <v/>
          </cell>
          <cell r="AJ63" t="str">
            <v>Eau Delivrance</v>
          </cell>
          <cell r="AK63"/>
          <cell r="AL63" t="str">
            <v>Produits d'hygiène, eau ou assainissement</v>
          </cell>
          <cell r="AM63" t="str">
            <v>0</v>
          </cell>
          <cell r="AN63" t="str">
            <v>1</v>
          </cell>
          <cell r="AO63" t="str">
            <v>0</v>
          </cell>
          <cell r="AP63" t="str">
            <v>0</v>
          </cell>
          <cell r="AQ63" t="str">
            <v>0</v>
          </cell>
          <cell r="AR63" t="str">
            <v>wash</v>
          </cell>
          <cell r="AS63" t="str">
            <v>Produits d'hygiène, eau ou assainissement</v>
          </cell>
          <cell r="AT63" t="str">
            <v>En espèces (Gourde)</v>
          </cell>
          <cell r="AU63" t="str">
            <v>1</v>
          </cell>
          <cell r="AV63" t="str">
            <v>0</v>
          </cell>
          <cell r="AW63" t="str">
            <v>0</v>
          </cell>
          <cell r="AX63" t="str">
            <v>0</v>
          </cell>
          <cell r="AY63" t="str">
            <v>0</v>
          </cell>
          <cell r="AZ63" t="str">
            <v>0</v>
          </cell>
          <cell r="BA63" t="str">
            <v>0</v>
          </cell>
          <cell r="BB63" t="str">
            <v/>
          </cell>
          <cell r="BC63" t="str">
            <v>Non, il n'y a pas eu de variation</v>
          </cell>
          <cell r="BD63" t="str">
            <v>Entre 30 et 100</v>
          </cell>
          <cell r="BE63" t="str">
            <v/>
          </cell>
          <cell r="BF63" t="str">
            <v/>
          </cell>
          <cell r="BG63" t="str">
            <v/>
          </cell>
          <cell r="BH63" t="str">
            <v/>
          </cell>
          <cell r="BI63" t="str">
            <v/>
          </cell>
          <cell r="BJ63" t="str">
            <v/>
          </cell>
          <cell r="BK63" t="str">
            <v/>
          </cell>
          <cell r="BL63" t="str">
            <v/>
          </cell>
          <cell r="BM63" t="str">
            <v/>
          </cell>
          <cell r="BN63" t="str">
            <v/>
          </cell>
          <cell r="BO63"/>
          <cell r="BP63" t="str">
            <v/>
          </cell>
          <cell r="BQ63" t="str">
            <v/>
          </cell>
          <cell r="BR63" t="str">
            <v/>
          </cell>
          <cell r="BS63" t="str">
            <v/>
          </cell>
          <cell r="BT63" t="str">
            <v/>
          </cell>
          <cell r="BU63" t="str">
            <v/>
          </cell>
          <cell r="BV63"/>
          <cell r="BW63" t="str">
            <v/>
          </cell>
          <cell r="BX63" t="str">
            <v/>
          </cell>
          <cell r="BY63"/>
          <cell r="BZ63" t="str">
            <v/>
          </cell>
          <cell r="CA63" t="str">
            <v/>
          </cell>
          <cell r="CB63" t="str">
            <v/>
          </cell>
          <cell r="CC63"/>
          <cell r="CD63" t="str">
            <v/>
          </cell>
          <cell r="CE63" t="str">
            <v/>
          </cell>
          <cell r="CF63" t="str">
            <v/>
          </cell>
          <cell r="CG63" t="str">
            <v/>
          </cell>
          <cell r="CH63" t="str">
            <v/>
          </cell>
          <cell r="CI63" t="str">
            <v/>
          </cell>
          <cell r="CJ63" t="str">
            <v/>
          </cell>
          <cell r="CK63" t="str">
            <v/>
          </cell>
          <cell r="CL63" t="str">
            <v/>
          </cell>
          <cell r="CM63" t="str">
            <v/>
          </cell>
          <cell r="CN63" t="str">
            <v/>
          </cell>
          <cell r="CO63" t="str">
            <v/>
          </cell>
          <cell r="CP63" t="str">
            <v/>
          </cell>
          <cell r="CQ63"/>
          <cell r="CR63" t="str">
            <v/>
          </cell>
          <cell r="CS63" t="str">
            <v/>
          </cell>
          <cell r="CT63"/>
          <cell r="CU63" t="str">
            <v/>
          </cell>
          <cell r="CV63" t="str">
            <v/>
          </cell>
          <cell r="CW63" t="str">
            <v/>
          </cell>
          <cell r="CX63" t="str">
            <v/>
          </cell>
          <cell r="CY63" t="str">
            <v/>
          </cell>
          <cell r="CZ63" t="str">
            <v/>
          </cell>
          <cell r="DA63" t="str">
            <v/>
          </cell>
          <cell r="DB63" t="str">
            <v/>
          </cell>
          <cell r="DC63" t="str">
            <v/>
          </cell>
          <cell r="DD63" t="str">
            <v/>
          </cell>
          <cell r="DE63" t="str">
            <v/>
          </cell>
          <cell r="DF63" t="str">
            <v/>
          </cell>
          <cell r="DG63" t="str">
            <v/>
          </cell>
          <cell r="DH63" t="str">
            <v/>
          </cell>
          <cell r="DI63" t="str">
            <v/>
          </cell>
          <cell r="DJ63" t="str">
            <v/>
          </cell>
          <cell r="DK63"/>
          <cell r="DL63" t="str">
            <v/>
          </cell>
          <cell r="DM63" t="str">
            <v/>
          </cell>
          <cell r="DN63"/>
          <cell r="DO63" t="str">
            <v/>
          </cell>
          <cell r="DP63" t="str">
            <v/>
          </cell>
          <cell r="DQ63" t="str">
            <v/>
          </cell>
          <cell r="DR63" t="str">
            <v/>
          </cell>
          <cell r="DS63" t="str">
            <v/>
          </cell>
          <cell r="DT63" t="str">
            <v/>
          </cell>
          <cell r="DU63" t="str">
            <v/>
          </cell>
          <cell r="DV63" t="str">
            <v/>
          </cell>
          <cell r="DW63" t="str">
            <v/>
          </cell>
          <cell r="DX63" t="str">
            <v/>
          </cell>
          <cell r="DY63" t="str">
            <v/>
          </cell>
          <cell r="DZ63" t="str">
            <v/>
          </cell>
          <cell r="EA63" t="str">
            <v/>
          </cell>
          <cell r="EB63" t="str">
            <v/>
          </cell>
          <cell r="EC63" t="str">
            <v/>
          </cell>
          <cell r="ED63" t="str">
            <v/>
          </cell>
          <cell r="EE63"/>
          <cell r="EF63" t="str">
            <v/>
          </cell>
          <cell r="EG63" t="str">
            <v/>
          </cell>
          <cell r="EH63"/>
          <cell r="EI63" t="str">
            <v/>
          </cell>
          <cell r="EJ63" t="str">
            <v/>
          </cell>
          <cell r="EK63" t="str">
            <v/>
          </cell>
          <cell r="EL63" t="str">
            <v/>
          </cell>
          <cell r="EM63" t="str">
            <v/>
          </cell>
          <cell r="EN63" t="str">
            <v/>
          </cell>
          <cell r="EO63" t="str">
            <v/>
          </cell>
          <cell r="EP63" t="str">
            <v/>
          </cell>
          <cell r="EQ63" t="str">
            <v/>
          </cell>
          <cell r="ER63" t="str">
            <v/>
          </cell>
          <cell r="ES63" t="str">
            <v/>
          </cell>
          <cell r="ET63" t="str">
            <v/>
          </cell>
          <cell r="EU63" t="str">
            <v/>
          </cell>
          <cell r="EV63" t="str">
            <v/>
          </cell>
          <cell r="EW63" t="str">
            <v/>
          </cell>
          <cell r="EX63" t="str">
            <v/>
          </cell>
          <cell r="EY63"/>
          <cell r="EZ63" t="str">
            <v/>
          </cell>
          <cell r="FA63" t="str">
            <v/>
          </cell>
          <cell r="FB63"/>
          <cell r="FC63" t="str">
            <v/>
          </cell>
          <cell r="FD63" t="str">
            <v/>
          </cell>
          <cell r="FE63" t="str">
            <v/>
          </cell>
          <cell r="FF63"/>
          <cell r="FG63" t="str">
            <v/>
          </cell>
          <cell r="FH63" t="str">
            <v/>
          </cell>
          <cell r="FI63" t="str">
            <v/>
          </cell>
          <cell r="FJ63" t="str">
            <v/>
          </cell>
          <cell r="FK63" t="str">
            <v/>
          </cell>
          <cell r="FL63" t="str">
            <v/>
          </cell>
          <cell r="FM63" t="str">
            <v/>
          </cell>
          <cell r="FN63" t="str">
            <v/>
          </cell>
          <cell r="FO63" t="str">
            <v/>
          </cell>
          <cell r="FP63" t="str">
            <v/>
          </cell>
          <cell r="FQ63" t="str">
            <v/>
          </cell>
          <cell r="FR63" t="str">
            <v/>
          </cell>
          <cell r="FS63" t="str">
            <v/>
          </cell>
          <cell r="FT63"/>
          <cell r="FU63" t="str">
            <v/>
          </cell>
          <cell r="FV63" t="str">
            <v/>
          </cell>
          <cell r="FW63"/>
          <cell r="FX63" t="str">
            <v/>
          </cell>
          <cell r="FY63" t="str">
            <v/>
          </cell>
          <cell r="FZ63" t="str">
            <v/>
          </cell>
          <cell r="GA63"/>
          <cell r="GB63" t="str">
            <v/>
          </cell>
          <cell r="GC63" t="str">
            <v/>
          </cell>
          <cell r="GD63" t="str">
            <v/>
          </cell>
          <cell r="GE63" t="str">
            <v/>
          </cell>
          <cell r="GF63" t="str">
            <v/>
          </cell>
          <cell r="GG63" t="str">
            <v/>
          </cell>
          <cell r="GH63" t="str">
            <v/>
          </cell>
          <cell r="GI63" t="str">
            <v/>
          </cell>
          <cell r="GJ63" t="str">
            <v/>
          </cell>
          <cell r="GK63" t="str">
            <v/>
          </cell>
          <cell r="GL63" t="str">
            <v/>
          </cell>
          <cell r="GM63" t="str">
            <v/>
          </cell>
          <cell r="GN63" t="str">
            <v/>
          </cell>
          <cell r="GO63" t="str">
            <v/>
          </cell>
          <cell r="GP63" t="str">
            <v/>
          </cell>
          <cell r="GQ63"/>
          <cell r="GR63" t="str">
            <v/>
          </cell>
          <cell r="GS63" t="str">
            <v/>
          </cell>
          <cell r="GT63" t="str">
            <v/>
          </cell>
          <cell r="GU63" t="str">
            <v/>
          </cell>
          <cell r="GV63" t="str">
            <v/>
          </cell>
          <cell r="GW63" t="str">
            <v/>
          </cell>
          <cell r="GX63" t="str">
            <v/>
          </cell>
          <cell r="GY63" t="str">
            <v/>
          </cell>
          <cell r="GZ63" t="str">
            <v/>
          </cell>
          <cell r="HA63" t="str">
            <v/>
          </cell>
          <cell r="HB63" t="str">
            <v/>
          </cell>
          <cell r="HC63" t="str">
            <v/>
          </cell>
          <cell r="HD63" t="str">
            <v/>
          </cell>
          <cell r="HE63" t="str">
            <v/>
          </cell>
          <cell r="HF63" t="str">
            <v/>
          </cell>
          <cell r="HG63" t="str">
            <v/>
          </cell>
          <cell r="HH63" t="str">
            <v/>
          </cell>
          <cell r="HI63" t="str">
            <v/>
          </cell>
          <cell r="HJ63" t="str">
            <v/>
          </cell>
          <cell r="HK63" t="str">
            <v/>
          </cell>
          <cell r="HL63" t="str">
            <v/>
          </cell>
          <cell r="HM63" t="str">
            <v/>
          </cell>
          <cell r="HN63" t="str">
            <v/>
          </cell>
          <cell r="HO63" t="str">
            <v/>
          </cell>
          <cell r="HP63" t="str">
            <v/>
          </cell>
          <cell r="HQ63" t="str">
            <v/>
          </cell>
          <cell r="HR63" t="str">
            <v/>
          </cell>
          <cell r="HS63" t="str">
            <v/>
          </cell>
          <cell r="HT63" t="str">
            <v/>
          </cell>
          <cell r="HU63" t="str">
            <v/>
          </cell>
          <cell r="HV63" t="str">
            <v/>
          </cell>
          <cell r="HW63" t="str">
            <v/>
          </cell>
          <cell r="HX63" t="str">
            <v/>
          </cell>
          <cell r="HY63" t="str">
            <v/>
          </cell>
          <cell r="HZ63" t="str">
            <v/>
          </cell>
          <cell r="IA63" t="str">
            <v/>
          </cell>
          <cell r="IB63" t="str">
            <v/>
          </cell>
          <cell r="IC63" t="str">
            <v>Eau pour boire (traité)</v>
          </cell>
          <cell r="ID63">
            <v>0</v>
          </cell>
          <cell r="IE63">
            <v>0</v>
          </cell>
          <cell r="IF63">
            <v>0</v>
          </cell>
          <cell r="IG63">
            <v>0</v>
          </cell>
          <cell r="IH63">
            <v>0</v>
          </cell>
          <cell r="II63">
            <v>1</v>
          </cell>
          <cell r="IJ63">
            <v>0</v>
          </cell>
          <cell r="IK63">
            <v>0</v>
          </cell>
          <cell r="IL63">
            <v>0</v>
          </cell>
          <cell r="IM63" t="str">
            <v/>
          </cell>
          <cell r="IN63" t="str">
            <v/>
          </cell>
          <cell r="IO63" t="str">
            <v/>
          </cell>
          <cell r="IP63" t="str">
            <v/>
          </cell>
          <cell r="IR63" t="str">
            <v/>
          </cell>
          <cell r="IS63" t="str">
            <v/>
          </cell>
          <cell r="IT63" t="str">
            <v/>
          </cell>
          <cell r="IU63" t="str">
            <v/>
          </cell>
          <cell r="IV63" t="str">
            <v/>
          </cell>
          <cell r="IX63" t="str">
            <v/>
          </cell>
          <cell r="IY63" t="str">
            <v/>
          </cell>
          <cell r="IZ63" t="str">
            <v/>
          </cell>
          <cell r="JA63" t="str">
            <v/>
          </cell>
          <cell r="JB63" t="str">
            <v/>
          </cell>
          <cell r="JD63" t="str">
            <v/>
          </cell>
          <cell r="JE63" t="str">
            <v/>
          </cell>
          <cell r="JF63" t="str">
            <v/>
          </cell>
          <cell r="JG63" t="str">
            <v/>
          </cell>
          <cell r="JH63" t="str">
            <v/>
          </cell>
          <cell r="JJ63" t="str">
            <v/>
          </cell>
          <cell r="JK63" t="str">
            <v/>
          </cell>
          <cell r="JL63" t="str">
            <v/>
          </cell>
          <cell r="JM63" t="str">
            <v/>
          </cell>
          <cell r="JN63" t="str">
            <v/>
          </cell>
          <cell r="JP63" t="str">
            <v/>
          </cell>
          <cell r="JQ63" t="str">
            <v>Non</v>
          </cell>
          <cell r="JR63" t="str">
            <v/>
          </cell>
          <cell r="JS63" t="str">
            <v/>
          </cell>
          <cell r="JT63" t="str">
            <v>Gallon</v>
          </cell>
          <cell r="JU63" t="str">
            <v/>
          </cell>
          <cell r="JV63" t="str">
            <v>gallon</v>
          </cell>
          <cell r="JW63" t="str">
            <v>Gallon</v>
          </cell>
          <cell r="JX63" t="str">
            <v>Gallon</v>
          </cell>
          <cell r="JZ63" t="str">
            <v>1.0</v>
          </cell>
          <cell r="KA63" t="str">
            <v>25.0</v>
          </cell>
          <cell r="KB63">
            <v>125</v>
          </cell>
          <cell r="KC63" t="str">
            <v>Non</v>
          </cell>
          <cell r="KD63" t="str">
            <v/>
          </cell>
          <cell r="KE63" t="str">
            <v/>
          </cell>
          <cell r="KF63" t="str">
            <v/>
          </cell>
          <cell r="KG63" t="str">
            <v/>
          </cell>
          <cell r="KH63" t="str">
            <v/>
          </cell>
          <cell r="KI63" t="str">
            <v/>
          </cell>
          <cell r="KJ63" t="str">
            <v/>
          </cell>
          <cell r="KK63" t="str">
            <v/>
          </cell>
          <cell r="KL63" t="str">
            <v/>
          </cell>
          <cell r="KM63" t="str">
            <v/>
          </cell>
          <cell r="KO63" t="str">
            <v/>
          </cell>
          <cell r="KP63" t="str">
            <v/>
          </cell>
          <cell r="KQ63" t="str">
            <v/>
          </cell>
          <cell r="KR63" t="str">
            <v/>
          </cell>
          <cell r="KS63" t="str">
            <v/>
          </cell>
          <cell r="KU63" t="str">
            <v/>
          </cell>
          <cell r="KV63" t="str">
            <v>Non</v>
          </cell>
          <cell r="KW63" t="str">
            <v/>
          </cell>
          <cell r="KX63" t="str">
            <v/>
          </cell>
          <cell r="KY63" t="str">
            <v/>
          </cell>
          <cell r="KZ63" t="str">
            <v/>
          </cell>
          <cell r="LA63" t="str">
            <v/>
          </cell>
          <cell r="LB63" t="str">
            <v/>
          </cell>
          <cell r="LC63" t="str">
            <v/>
          </cell>
          <cell r="LD63" t="str">
            <v/>
          </cell>
          <cell r="LE63" t="str">
            <v/>
          </cell>
          <cell r="LF63" t="str">
            <v/>
          </cell>
          <cell r="LG63" t="str">
            <v/>
          </cell>
          <cell r="LH63" t="str">
            <v/>
          </cell>
          <cell r="LI63" t="str">
            <v/>
          </cell>
          <cell r="LJ63" t="str">
            <v/>
          </cell>
          <cell r="LK63" t="str">
            <v/>
          </cell>
          <cell r="LL63" t="str">
            <v/>
          </cell>
          <cell r="LM63" t="str">
            <v/>
          </cell>
          <cell r="LN63" t="str">
            <v/>
          </cell>
          <cell r="LO63" t="str">
            <v/>
          </cell>
          <cell r="LP63" t="str">
            <v/>
          </cell>
          <cell r="LQ63" t="str">
            <v/>
          </cell>
          <cell r="LR63" t="str">
            <v/>
          </cell>
          <cell r="LS63" t="str">
            <v/>
          </cell>
          <cell r="LT63" t="str">
            <v/>
          </cell>
          <cell r="LU63" t="str">
            <v/>
          </cell>
          <cell r="LV63" t="str">
            <v/>
          </cell>
          <cell r="LW63" t="str">
            <v/>
          </cell>
          <cell r="LX63" t="str">
            <v/>
          </cell>
          <cell r="LY63" t="str">
            <v>Oui</v>
          </cell>
          <cell r="LZ63" t="str">
            <v>Sud</v>
          </cell>
          <cell r="MA63" t="str">
            <v>Les Cayes</v>
          </cell>
          <cell r="MB63" t="str">
            <v>Oui</v>
          </cell>
          <cell r="MC63" t="str">
            <v>Oui</v>
          </cell>
          <cell r="MD63" t="str">
            <v/>
          </cell>
          <cell r="ME63" t="str">
            <v/>
          </cell>
          <cell r="MF63" t="str">
            <v/>
          </cell>
          <cell r="MG63" t="str">
            <v/>
          </cell>
          <cell r="MH63" t="str">
            <v/>
          </cell>
          <cell r="MI63" t="str">
            <v>Eau vendue en gallon de 20 litres</v>
          </cell>
          <cell r="MJ63" t="str">
            <v/>
          </cell>
          <cell r="MK63">
            <v>140393401</v>
          </cell>
          <cell r="ML63" t="str">
            <v>4d40e818-9b1e-4897-ba76-b6eaf8e78a44</v>
          </cell>
          <cell r="MM63" t="str">
            <v>2020-11-26T01:00:02</v>
          </cell>
          <cell r="MN63" t="str">
            <v/>
          </cell>
          <cell r="MO63">
            <v>94</v>
          </cell>
        </row>
        <row r="64">
          <cell r="A64" t="str">
            <v>99b1ff5a-ed99-4f98-926a-d2e3e34b37b0</v>
          </cell>
          <cell r="B64" t="str">
            <v>Cité Soleil, Ouest</v>
          </cell>
          <cell r="C64" t="str">
            <v>Concern CWW-02</v>
          </cell>
          <cell r="D64" t="str">
            <v>2020-11-24T12:24:28.450-05:00</v>
          </cell>
          <cell r="E64" t="str">
            <v>2020-11-24T12:36:26.716-05:00</v>
          </cell>
          <cell r="F64" t="str">
            <v>2020-11-24 12:24</v>
          </cell>
          <cell r="G64" t="str">
            <v>2020-11-24 12:36</v>
          </cell>
          <cell r="H64">
            <v>8.333333331393078E-3</v>
          </cell>
          <cell r="I64">
            <v>3</v>
          </cell>
          <cell r="J64" t="str">
            <v>2020-11-24</v>
          </cell>
          <cell r="K64" t="str">
            <v>icsm_haiti</v>
          </cell>
          <cell r="L64" t="str">
            <v/>
          </cell>
          <cell r="M64" t="str">
            <v/>
          </cell>
          <cell r="N64" t="str">
            <v>2020-11-24</v>
          </cell>
          <cell r="O64" t="str">
            <v>Concern</v>
          </cell>
          <cell r="P64" t="str">
            <v/>
          </cell>
          <cell r="Q64" t="str">
            <v>concern</v>
          </cell>
          <cell r="R64" t="str">
            <v>Concern</v>
          </cell>
          <cell r="S64" t="str">
            <v>Concern</v>
          </cell>
          <cell r="T64" t="str">
            <v>CWW-02</v>
          </cell>
          <cell r="U64" t="str">
            <v/>
          </cell>
          <cell r="V64" t="str">
            <v>Ouest</v>
          </cell>
          <cell r="W64" t="str">
            <v>Cité Soleil</v>
          </cell>
          <cell r="X64" t="str">
            <v>HT0117</v>
          </cell>
          <cell r="Y64" t="str">
            <v>Cité Soleil</v>
          </cell>
          <cell r="Z64" t="str">
            <v>Terre-noire</v>
          </cell>
          <cell r="AA64" t="str">
            <v>Marché de Terre Noire</v>
          </cell>
          <cell r="AB64" t="str">
            <v/>
          </cell>
          <cell r="AC64" t="str">
            <v>terre_noir</v>
          </cell>
          <cell r="AD64" t="str">
            <v>Marché de Terre Noire</v>
          </cell>
          <cell r="AE64" t="str">
            <v>Marché de Terre Noire</v>
          </cell>
          <cell r="AF64" t="str">
            <v>Oui</v>
          </cell>
          <cell r="AG64" t="str">
            <v/>
          </cell>
          <cell r="AH64" t="str">
            <v>Oui</v>
          </cell>
          <cell r="AI64" t="str">
            <v/>
          </cell>
          <cell r="AJ64" t="str">
            <v>Doucette charlemagne</v>
          </cell>
          <cell r="AK64" t="str">
            <v>49460476</v>
          </cell>
          <cell r="AL64" t="str">
            <v>Produits d'hygiène, eau ou assainissement</v>
          </cell>
          <cell r="AM64" t="str">
            <v>0</v>
          </cell>
          <cell r="AN64" t="str">
            <v>1</v>
          </cell>
          <cell r="AO64" t="str">
            <v>0</v>
          </cell>
          <cell r="AP64" t="str">
            <v>0</v>
          </cell>
          <cell r="AQ64" t="str">
            <v>0</v>
          </cell>
          <cell r="AR64" t="str">
            <v>wash</v>
          </cell>
          <cell r="AS64" t="str">
            <v>Produits d'hygiène, eau ou assainissement</v>
          </cell>
          <cell r="AT64" t="str">
            <v>En espèces (Gourde)</v>
          </cell>
          <cell r="AU64" t="str">
            <v>1</v>
          </cell>
          <cell r="AV64" t="str">
            <v>0</v>
          </cell>
          <cell r="AW64" t="str">
            <v>0</v>
          </cell>
          <cell r="AX64" t="str">
            <v>0</v>
          </cell>
          <cell r="AY64" t="str">
            <v>0</v>
          </cell>
          <cell r="AZ64" t="str">
            <v>0</v>
          </cell>
          <cell r="BA64" t="str">
            <v>0</v>
          </cell>
          <cell r="BB64" t="str">
            <v/>
          </cell>
          <cell r="BC64" t="str">
            <v>Non, il n'y a pas eu de variation</v>
          </cell>
          <cell r="BD64" t="str">
            <v>Je ne sais pas / Je ne souhaite pas répondre</v>
          </cell>
          <cell r="BE64" t="str">
            <v/>
          </cell>
          <cell r="BF64" t="str">
            <v/>
          </cell>
          <cell r="BG64" t="str">
            <v/>
          </cell>
          <cell r="BH64" t="str">
            <v/>
          </cell>
          <cell r="BI64" t="str">
            <v/>
          </cell>
          <cell r="BJ64" t="str">
            <v/>
          </cell>
          <cell r="BK64" t="str">
            <v/>
          </cell>
          <cell r="BL64" t="str">
            <v/>
          </cell>
          <cell r="BM64" t="str">
            <v/>
          </cell>
          <cell r="BN64" t="str">
            <v/>
          </cell>
          <cell r="BO64" t="str">
            <v/>
          </cell>
          <cell r="BP64" t="str">
            <v/>
          </cell>
          <cell r="BQ64" t="str">
            <v/>
          </cell>
          <cell r="BR64" t="str">
            <v/>
          </cell>
          <cell r="BS64" t="str">
            <v/>
          </cell>
          <cell r="BT64" t="str">
            <v/>
          </cell>
          <cell r="BU64" t="str">
            <v/>
          </cell>
          <cell r="BV64"/>
          <cell r="BW64" t="str">
            <v/>
          </cell>
          <cell r="BX64" t="str">
            <v/>
          </cell>
          <cell r="BY64"/>
          <cell r="BZ64" t="str">
            <v/>
          </cell>
          <cell r="CA64" t="str">
            <v/>
          </cell>
          <cell r="CB64" t="str">
            <v/>
          </cell>
          <cell r="CC64"/>
          <cell r="CD64" t="str">
            <v/>
          </cell>
          <cell r="CE64" t="str">
            <v/>
          </cell>
          <cell r="CF64" t="str">
            <v/>
          </cell>
          <cell r="CG64" t="str">
            <v/>
          </cell>
          <cell r="CH64" t="str">
            <v/>
          </cell>
          <cell r="CI64" t="str">
            <v/>
          </cell>
          <cell r="CJ64" t="str">
            <v/>
          </cell>
          <cell r="CK64" t="str">
            <v/>
          </cell>
          <cell r="CL64" t="str">
            <v/>
          </cell>
          <cell r="CM64" t="str">
            <v/>
          </cell>
          <cell r="CN64" t="str">
            <v/>
          </cell>
          <cell r="CO64" t="str">
            <v/>
          </cell>
          <cell r="CP64" t="str">
            <v/>
          </cell>
          <cell r="CQ64"/>
          <cell r="CR64" t="str">
            <v/>
          </cell>
          <cell r="CS64" t="str">
            <v/>
          </cell>
          <cell r="CT64"/>
          <cell r="CU64" t="str">
            <v/>
          </cell>
          <cell r="CV64" t="str">
            <v/>
          </cell>
          <cell r="CW64" t="str">
            <v/>
          </cell>
          <cell r="CX64" t="str">
            <v/>
          </cell>
          <cell r="CY64" t="str">
            <v/>
          </cell>
          <cell r="CZ64" t="str">
            <v/>
          </cell>
          <cell r="DA64" t="str">
            <v/>
          </cell>
          <cell r="DB64" t="str">
            <v/>
          </cell>
          <cell r="DC64" t="str">
            <v/>
          </cell>
          <cell r="DD64" t="str">
            <v/>
          </cell>
          <cell r="DE64" t="str">
            <v/>
          </cell>
          <cell r="DF64" t="str">
            <v/>
          </cell>
          <cell r="DG64" t="str">
            <v/>
          </cell>
          <cell r="DH64" t="str">
            <v/>
          </cell>
          <cell r="DI64" t="str">
            <v/>
          </cell>
          <cell r="DJ64" t="str">
            <v/>
          </cell>
          <cell r="DK64"/>
          <cell r="DL64" t="str">
            <v/>
          </cell>
          <cell r="DM64" t="str">
            <v/>
          </cell>
          <cell r="DN64"/>
          <cell r="DO64" t="str">
            <v/>
          </cell>
          <cell r="DP64" t="str">
            <v/>
          </cell>
          <cell r="DQ64" t="str">
            <v/>
          </cell>
          <cell r="DR64" t="str">
            <v/>
          </cell>
          <cell r="DS64" t="str">
            <v/>
          </cell>
          <cell r="DT64" t="str">
            <v/>
          </cell>
          <cell r="DU64" t="str">
            <v/>
          </cell>
          <cell r="DV64" t="str">
            <v/>
          </cell>
          <cell r="DW64" t="str">
            <v/>
          </cell>
          <cell r="DX64" t="str">
            <v/>
          </cell>
          <cell r="DY64" t="str">
            <v/>
          </cell>
          <cell r="DZ64" t="str">
            <v/>
          </cell>
          <cell r="EA64" t="str">
            <v/>
          </cell>
          <cell r="EB64" t="str">
            <v/>
          </cell>
          <cell r="EC64" t="str">
            <v/>
          </cell>
          <cell r="ED64" t="str">
            <v/>
          </cell>
          <cell r="EE64"/>
          <cell r="EF64" t="str">
            <v/>
          </cell>
          <cell r="EG64" t="str">
            <v/>
          </cell>
          <cell r="EH64"/>
          <cell r="EI64" t="str">
            <v/>
          </cell>
          <cell r="EJ64" t="str">
            <v/>
          </cell>
          <cell r="EK64" t="str">
            <v/>
          </cell>
          <cell r="EL64" t="str">
            <v/>
          </cell>
          <cell r="EM64" t="str">
            <v/>
          </cell>
          <cell r="EN64" t="str">
            <v/>
          </cell>
          <cell r="EO64" t="str">
            <v/>
          </cell>
          <cell r="EP64" t="str">
            <v/>
          </cell>
          <cell r="EQ64" t="str">
            <v/>
          </cell>
          <cell r="ER64" t="str">
            <v/>
          </cell>
          <cell r="ES64" t="str">
            <v/>
          </cell>
          <cell r="ET64" t="str">
            <v/>
          </cell>
          <cell r="EU64" t="str">
            <v/>
          </cell>
          <cell r="EV64" t="str">
            <v/>
          </cell>
          <cell r="EW64" t="str">
            <v/>
          </cell>
          <cell r="EX64" t="str">
            <v/>
          </cell>
          <cell r="EY64"/>
          <cell r="EZ64" t="str">
            <v/>
          </cell>
          <cell r="FA64" t="str">
            <v/>
          </cell>
          <cell r="FB64"/>
          <cell r="FC64" t="str">
            <v/>
          </cell>
          <cell r="FD64" t="str">
            <v/>
          </cell>
          <cell r="FE64" t="str">
            <v/>
          </cell>
          <cell r="FF64"/>
          <cell r="FG64" t="str">
            <v/>
          </cell>
          <cell r="FH64" t="str">
            <v/>
          </cell>
          <cell r="FI64" t="str">
            <v/>
          </cell>
          <cell r="FJ64" t="str">
            <v/>
          </cell>
          <cell r="FK64" t="str">
            <v/>
          </cell>
          <cell r="FL64" t="str">
            <v/>
          </cell>
          <cell r="FM64" t="str">
            <v/>
          </cell>
          <cell r="FN64" t="str">
            <v/>
          </cell>
          <cell r="FO64" t="str">
            <v/>
          </cell>
          <cell r="FP64" t="str">
            <v/>
          </cell>
          <cell r="FQ64" t="str">
            <v/>
          </cell>
          <cell r="FR64" t="str">
            <v/>
          </cell>
          <cell r="FS64" t="str">
            <v/>
          </cell>
          <cell r="FT64"/>
          <cell r="FU64" t="str">
            <v/>
          </cell>
          <cell r="FV64" t="str">
            <v/>
          </cell>
          <cell r="FW64"/>
          <cell r="FX64" t="str">
            <v/>
          </cell>
          <cell r="FY64" t="str">
            <v/>
          </cell>
          <cell r="FZ64" t="str">
            <v/>
          </cell>
          <cell r="GA64"/>
          <cell r="GB64" t="str">
            <v/>
          </cell>
          <cell r="GC64" t="str">
            <v/>
          </cell>
          <cell r="GD64" t="str">
            <v/>
          </cell>
          <cell r="GE64" t="str">
            <v/>
          </cell>
          <cell r="GF64" t="str">
            <v/>
          </cell>
          <cell r="GG64" t="str">
            <v/>
          </cell>
          <cell r="GH64" t="str">
            <v/>
          </cell>
          <cell r="GI64" t="str">
            <v/>
          </cell>
          <cell r="GJ64" t="str">
            <v/>
          </cell>
          <cell r="GK64" t="str">
            <v/>
          </cell>
          <cell r="GL64" t="str">
            <v/>
          </cell>
          <cell r="GM64" t="str">
            <v/>
          </cell>
          <cell r="GN64" t="str">
            <v/>
          </cell>
          <cell r="GO64" t="str">
            <v/>
          </cell>
          <cell r="GP64" t="str">
            <v/>
          </cell>
          <cell r="GQ64"/>
          <cell r="GR64" t="str">
            <v/>
          </cell>
          <cell r="GS64" t="str">
            <v/>
          </cell>
          <cell r="GT64" t="str">
            <v/>
          </cell>
          <cell r="GU64" t="str">
            <v/>
          </cell>
          <cell r="GV64" t="str">
            <v/>
          </cell>
          <cell r="GW64" t="str">
            <v/>
          </cell>
          <cell r="GX64" t="str">
            <v/>
          </cell>
          <cell r="GY64" t="str">
            <v/>
          </cell>
          <cell r="GZ64" t="str">
            <v/>
          </cell>
          <cell r="HA64" t="str">
            <v/>
          </cell>
          <cell r="HB64" t="str">
            <v/>
          </cell>
          <cell r="HC64" t="str">
            <v/>
          </cell>
          <cell r="HD64" t="str">
            <v/>
          </cell>
          <cell r="HE64" t="str">
            <v/>
          </cell>
          <cell r="HF64" t="str">
            <v/>
          </cell>
          <cell r="HG64" t="str">
            <v/>
          </cell>
          <cell r="HH64" t="str">
            <v/>
          </cell>
          <cell r="HI64" t="str">
            <v/>
          </cell>
          <cell r="HJ64" t="str">
            <v/>
          </cell>
          <cell r="HK64" t="str">
            <v/>
          </cell>
          <cell r="HL64" t="str">
            <v/>
          </cell>
          <cell r="HM64" t="str">
            <v/>
          </cell>
          <cell r="HN64" t="str">
            <v/>
          </cell>
          <cell r="HO64" t="str">
            <v/>
          </cell>
          <cell r="HP64" t="str">
            <v/>
          </cell>
          <cell r="HQ64" t="str">
            <v/>
          </cell>
          <cell r="HR64" t="str">
            <v/>
          </cell>
          <cell r="HS64" t="str">
            <v/>
          </cell>
          <cell r="HT64" t="str">
            <v/>
          </cell>
          <cell r="HU64" t="str">
            <v/>
          </cell>
          <cell r="HV64" t="str">
            <v/>
          </cell>
          <cell r="HW64" t="str">
            <v/>
          </cell>
          <cell r="HX64" t="str">
            <v/>
          </cell>
          <cell r="HY64" t="str">
            <v/>
          </cell>
          <cell r="HZ64" t="str">
            <v/>
          </cell>
          <cell r="IA64" t="str">
            <v/>
          </cell>
          <cell r="IB64" t="str">
            <v/>
          </cell>
          <cell r="IC64" t="str">
            <v>Savon lessive Chlore liquide (nettoyage) Eau pour boire (traité)</v>
          </cell>
          <cell r="ID64">
            <v>1</v>
          </cell>
          <cell r="IE64">
            <v>0</v>
          </cell>
          <cell r="IF64">
            <v>0</v>
          </cell>
          <cell r="IG64">
            <v>0</v>
          </cell>
          <cell r="IH64">
            <v>0</v>
          </cell>
          <cell r="II64">
            <v>1</v>
          </cell>
          <cell r="IJ64">
            <v>1</v>
          </cell>
          <cell r="IK64">
            <v>0</v>
          </cell>
          <cell r="IL64">
            <v>0</v>
          </cell>
          <cell r="IM64" t="str">
            <v>Oui</v>
          </cell>
          <cell r="IN64" t="str">
            <v>20.0</v>
          </cell>
          <cell r="IO64" t="str">
            <v/>
          </cell>
          <cell r="IP64" t="str">
            <v/>
          </cell>
          <cell r="IQ64">
            <v>20</v>
          </cell>
          <cell r="IR64" t="str">
            <v>Oui</v>
          </cell>
          <cell r="IS64" t="str">
            <v/>
          </cell>
          <cell r="IT64" t="str">
            <v/>
          </cell>
          <cell r="IU64" t="str">
            <v/>
          </cell>
          <cell r="IV64" t="str">
            <v/>
          </cell>
          <cell r="IX64" t="str">
            <v/>
          </cell>
          <cell r="IY64" t="str">
            <v/>
          </cell>
          <cell r="IZ64" t="str">
            <v/>
          </cell>
          <cell r="JA64" t="str">
            <v/>
          </cell>
          <cell r="JB64" t="str">
            <v/>
          </cell>
          <cell r="JD64" t="str">
            <v/>
          </cell>
          <cell r="JE64" t="str">
            <v/>
          </cell>
          <cell r="JF64" t="str">
            <v/>
          </cell>
          <cell r="JG64" t="str">
            <v/>
          </cell>
          <cell r="JH64" t="str">
            <v/>
          </cell>
          <cell r="JJ64" t="str">
            <v/>
          </cell>
          <cell r="JK64" t="str">
            <v/>
          </cell>
          <cell r="JL64" t="str">
            <v/>
          </cell>
          <cell r="JM64" t="str">
            <v/>
          </cell>
          <cell r="JN64" t="str">
            <v/>
          </cell>
          <cell r="JP64" t="str">
            <v/>
          </cell>
          <cell r="JQ64" t="str">
            <v>Non</v>
          </cell>
          <cell r="JR64" t="str">
            <v/>
          </cell>
          <cell r="JS64" t="str">
            <v/>
          </cell>
          <cell r="JT64" t="str">
            <v>Bouteille type Barbancourt (750 ml)</v>
          </cell>
          <cell r="JU64" t="str">
            <v/>
          </cell>
          <cell r="JV64" t="str">
            <v>bouteille_barbancourt</v>
          </cell>
          <cell r="JW64" t="str">
            <v>Bouteille type Barbancourt (750 ml)</v>
          </cell>
          <cell r="JX64" t="str">
            <v>Bouteille type Barbancourt (750 ml)</v>
          </cell>
          <cell r="JY64">
            <v>0.75</v>
          </cell>
          <cell r="JZ64" t="str">
            <v>1.0</v>
          </cell>
          <cell r="KA64" t="str">
            <v>25.0</v>
          </cell>
          <cell r="KB64">
            <v>126.16666666666669</v>
          </cell>
          <cell r="KC64" t="str">
            <v>Non</v>
          </cell>
          <cell r="KD64" t="str">
            <v>Oui</v>
          </cell>
          <cell r="KE64" t="str">
            <v>15.0</v>
          </cell>
          <cell r="KF64" t="str">
            <v/>
          </cell>
          <cell r="KG64" t="str">
            <v/>
          </cell>
          <cell r="KH64" t="str">
            <v/>
          </cell>
          <cell r="KI64" t="str">
            <v/>
          </cell>
          <cell r="KJ64" t="str">
            <v/>
          </cell>
          <cell r="KK64" t="str">
            <v/>
          </cell>
          <cell r="KL64" t="str">
            <v/>
          </cell>
          <cell r="KM64" t="str">
            <v/>
          </cell>
          <cell r="KN64">
            <v>15</v>
          </cell>
          <cell r="KO64" t="str">
            <v>Oui</v>
          </cell>
          <cell r="KP64" t="str">
            <v/>
          </cell>
          <cell r="KQ64" t="str">
            <v/>
          </cell>
          <cell r="KR64" t="str">
            <v/>
          </cell>
          <cell r="KS64" t="str">
            <v/>
          </cell>
          <cell r="KU64" t="str">
            <v/>
          </cell>
          <cell r="KV64" t="str">
            <v>Oui</v>
          </cell>
          <cell r="KW64" t="str">
            <v>Changement du taux de change de la Gourde</v>
          </cell>
          <cell r="KX64" t="str">
            <v>1</v>
          </cell>
          <cell r="KY64" t="str">
            <v>0</v>
          </cell>
          <cell r="KZ64" t="str">
            <v>0</v>
          </cell>
          <cell r="LA64" t="str">
            <v>0</v>
          </cell>
          <cell r="LB64" t="str">
            <v>0</v>
          </cell>
          <cell r="LC64" t="str">
            <v>0</v>
          </cell>
          <cell r="LD64" t="str">
            <v>0</v>
          </cell>
          <cell r="LE64" t="str">
            <v>0</v>
          </cell>
          <cell r="LF64" t="str">
            <v>0</v>
          </cell>
          <cell r="LG64" t="str">
            <v>0</v>
          </cell>
          <cell r="LH64" t="str">
            <v>0</v>
          </cell>
          <cell r="LI64" t="str">
            <v>0</v>
          </cell>
          <cell r="LJ64" t="str">
            <v>0</v>
          </cell>
          <cell r="LK64" t="str">
            <v>0</v>
          </cell>
          <cell r="LL64" t="str">
            <v>0</v>
          </cell>
          <cell r="LM64" t="str">
            <v>0</v>
          </cell>
          <cell r="LN64" t="str">
            <v/>
          </cell>
          <cell r="LO64" t="str">
            <v>Eau pour boire (traité) Savon lessive</v>
          </cell>
          <cell r="LP64" t="str">
            <v>1</v>
          </cell>
          <cell r="LQ64" t="str">
            <v>0</v>
          </cell>
          <cell r="LR64" t="str">
            <v>0</v>
          </cell>
          <cell r="LS64" t="str">
            <v>0</v>
          </cell>
          <cell r="LT64" t="str">
            <v>0</v>
          </cell>
          <cell r="LU64" t="str">
            <v>1</v>
          </cell>
          <cell r="LV64" t="str">
            <v>0</v>
          </cell>
          <cell r="LW64" t="str">
            <v>0</v>
          </cell>
          <cell r="LX64" t="str">
            <v>0</v>
          </cell>
          <cell r="LY64" t="str">
            <v>Oui</v>
          </cell>
          <cell r="LZ64" t="str">
            <v>Ouest</v>
          </cell>
          <cell r="MA64" t="str">
            <v>Cité Soleil</v>
          </cell>
          <cell r="MB64" t="str">
            <v>Non</v>
          </cell>
          <cell r="MC64" t="str">
            <v>Non</v>
          </cell>
          <cell r="MD64" t="str">
            <v>18.5933946 -72.3109123 22.100000381469727 4.5</v>
          </cell>
          <cell r="ME64" t="str">
            <v>18.5933946</v>
          </cell>
          <cell r="MF64" t="str">
            <v>-72.3109123</v>
          </cell>
          <cell r="MG64" t="str">
            <v>22.100000381469727</v>
          </cell>
          <cell r="MH64" t="str">
            <v>4.5</v>
          </cell>
          <cell r="MI64" t="str">
            <v/>
          </cell>
          <cell r="MJ64" t="str">
            <v/>
          </cell>
          <cell r="MK64">
            <v>140048786</v>
          </cell>
          <cell r="ML64" t="str">
            <v>99b1ff5a-ed99-4f98-926a-d2e3e34b37b0</v>
          </cell>
          <cell r="MM64" t="str">
            <v>2020-11-24T18:35:39</v>
          </cell>
          <cell r="MN64" t="str">
            <v/>
          </cell>
          <cell r="MO64">
            <v>77</v>
          </cell>
        </row>
        <row r="65">
          <cell r="A65" t="str">
            <v>69d5bdc3-ded4-4813-9fb1-646386a16b8c</v>
          </cell>
          <cell r="B65" t="str">
            <v>Chamsolme, Nord-Ouest</v>
          </cell>
          <cell r="C65" t="str">
            <v>ACF Code enquêteur 5</v>
          </cell>
          <cell r="D65" t="str">
            <v>2020-11-24T14:09:53.962-05</v>
          </cell>
          <cell r="E65" t="str">
            <v>2020-12-01T09:32:44.345-05</v>
          </cell>
          <cell r="F65" t="str">
            <v>2020-11-24 14:09</v>
          </cell>
          <cell r="G65" t="str">
            <v>2020-12-01 09:32</v>
          </cell>
          <cell r="H65">
            <v>6.8076388888875954</v>
          </cell>
          <cell r="I65">
            <v>5</v>
          </cell>
          <cell r="J65" t="str">
            <v>2020-11-24</v>
          </cell>
          <cell r="K65" t="str">
            <v>icsm_haiti</v>
          </cell>
          <cell r="L65" t="str">
            <v/>
          </cell>
          <cell r="M65" t="str">
            <v>1</v>
          </cell>
          <cell r="N65" t="str">
            <v>2020-12-01</v>
          </cell>
          <cell r="O65" t="str">
            <v>ACF</v>
          </cell>
          <cell r="P65" t="str">
            <v/>
          </cell>
          <cell r="Q65" t="str">
            <v>acf</v>
          </cell>
          <cell r="R65" t="str">
            <v>ACF</v>
          </cell>
          <cell r="S65" t="str">
            <v>ACF</v>
          </cell>
          <cell r="T65" t="str">
            <v>Code enquêteur 5</v>
          </cell>
          <cell r="U65" t="str">
            <v/>
          </cell>
          <cell r="V65" t="str">
            <v>Nord-Ouest</v>
          </cell>
          <cell r="W65" t="str">
            <v>Chamsolme</v>
          </cell>
          <cell r="X65" t="str">
            <v>HT0914</v>
          </cell>
          <cell r="Y65" t="str">
            <v>Chamsolme</v>
          </cell>
          <cell r="Z65" t="str">
            <v>Chamsolme</v>
          </cell>
          <cell r="AA65" t="str">
            <v>Marché Erla Jean Francois</v>
          </cell>
          <cell r="AB65" t="str">
            <v/>
          </cell>
          <cell r="AC65" t="str">
            <v>erla_jean_f</v>
          </cell>
          <cell r="AD65" t="str">
            <v>Marché Erla Jean Francois</v>
          </cell>
          <cell r="AE65" t="str">
            <v>Marché Erla Jean Francois</v>
          </cell>
          <cell r="AF65" t="str">
            <v>Oui</v>
          </cell>
          <cell r="AG65" t="str">
            <v/>
          </cell>
          <cell r="AH65" t="str">
            <v>Oui</v>
          </cell>
          <cell r="AI65" t="str">
            <v/>
          </cell>
          <cell r="AJ65" t="str">
            <v>Marie Jocelyne</v>
          </cell>
          <cell r="AK65" t="str">
            <v>0</v>
          </cell>
          <cell r="AL65" t="str">
            <v>Produits d'hygiène, eau ou assainissement</v>
          </cell>
          <cell r="AM65" t="str">
            <v>0</v>
          </cell>
          <cell r="AN65" t="str">
            <v>1</v>
          </cell>
          <cell r="AO65" t="str">
            <v>0</v>
          </cell>
          <cell r="AP65" t="str">
            <v>0</v>
          </cell>
          <cell r="AQ65" t="str">
            <v>0</v>
          </cell>
          <cell r="AR65" t="str">
            <v>wash</v>
          </cell>
          <cell r="AS65" t="str">
            <v>Produits d'hygiène, eau ou assainissement</v>
          </cell>
          <cell r="AT65" t="str">
            <v>En espèces (Gourde)</v>
          </cell>
          <cell r="AU65" t="str">
            <v>1</v>
          </cell>
          <cell r="AV65" t="str">
            <v>0</v>
          </cell>
          <cell r="AW65" t="str">
            <v>0</v>
          </cell>
          <cell r="AX65" t="str">
            <v>0</v>
          </cell>
          <cell r="AY65" t="str">
            <v>0</v>
          </cell>
          <cell r="AZ65" t="str">
            <v>0</v>
          </cell>
          <cell r="BA65" t="str">
            <v>0</v>
          </cell>
          <cell r="BB65" t="str">
            <v/>
          </cell>
          <cell r="BC65" t="str">
            <v>Oui, il y a moins de commerçants par rapport au mois passé</v>
          </cell>
          <cell r="BD65" t="str">
            <v>Moins de 30</v>
          </cell>
          <cell r="BE65" t="str">
            <v/>
          </cell>
          <cell r="BF65" t="str">
            <v/>
          </cell>
          <cell r="BG65" t="str">
            <v/>
          </cell>
          <cell r="BH65" t="str">
            <v/>
          </cell>
          <cell r="BI65" t="str">
            <v/>
          </cell>
          <cell r="BJ65" t="str">
            <v/>
          </cell>
          <cell r="BK65" t="str">
            <v/>
          </cell>
          <cell r="BL65" t="str">
            <v/>
          </cell>
          <cell r="BM65" t="str">
            <v/>
          </cell>
          <cell r="BN65" t="str">
            <v/>
          </cell>
          <cell r="BO65" t="str">
            <v/>
          </cell>
          <cell r="BP65" t="str">
            <v/>
          </cell>
          <cell r="BQ65" t="str">
            <v/>
          </cell>
          <cell r="BR65" t="str">
            <v/>
          </cell>
          <cell r="BS65" t="str">
            <v/>
          </cell>
          <cell r="BT65" t="str">
            <v/>
          </cell>
          <cell r="BU65" t="str">
            <v/>
          </cell>
          <cell r="BV65"/>
          <cell r="BW65" t="str">
            <v/>
          </cell>
          <cell r="BX65" t="str">
            <v/>
          </cell>
          <cell r="BY65"/>
          <cell r="BZ65" t="str">
            <v/>
          </cell>
          <cell r="CA65" t="str">
            <v/>
          </cell>
          <cell r="CB65" t="str">
            <v/>
          </cell>
          <cell r="CC65"/>
          <cell r="CD65" t="str">
            <v/>
          </cell>
          <cell r="CE65" t="str">
            <v/>
          </cell>
          <cell r="CF65" t="str">
            <v/>
          </cell>
          <cell r="CG65" t="str">
            <v/>
          </cell>
          <cell r="CH65" t="str">
            <v/>
          </cell>
          <cell r="CI65" t="str">
            <v/>
          </cell>
          <cell r="CJ65" t="str">
            <v/>
          </cell>
          <cell r="CK65" t="str">
            <v/>
          </cell>
          <cell r="CL65" t="str">
            <v/>
          </cell>
          <cell r="CM65" t="str">
            <v/>
          </cell>
          <cell r="CN65" t="str">
            <v/>
          </cell>
          <cell r="CO65" t="str">
            <v/>
          </cell>
          <cell r="CP65" t="str">
            <v/>
          </cell>
          <cell r="CQ65"/>
          <cell r="CR65" t="str">
            <v/>
          </cell>
          <cell r="CS65" t="str">
            <v/>
          </cell>
          <cell r="CT65"/>
          <cell r="CU65" t="str">
            <v/>
          </cell>
          <cell r="CV65" t="str">
            <v/>
          </cell>
          <cell r="CW65" t="str">
            <v/>
          </cell>
          <cell r="CX65" t="str">
            <v/>
          </cell>
          <cell r="CY65" t="str">
            <v/>
          </cell>
          <cell r="CZ65" t="str">
            <v/>
          </cell>
          <cell r="DA65" t="str">
            <v/>
          </cell>
          <cell r="DB65" t="str">
            <v/>
          </cell>
          <cell r="DC65" t="str">
            <v/>
          </cell>
          <cell r="DD65" t="str">
            <v/>
          </cell>
          <cell r="DE65" t="str">
            <v/>
          </cell>
          <cell r="DF65" t="str">
            <v/>
          </cell>
          <cell r="DG65" t="str">
            <v/>
          </cell>
          <cell r="DH65" t="str">
            <v/>
          </cell>
          <cell r="DI65" t="str">
            <v/>
          </cell>
          <cell r="DJ65" t="str">
            <v/>
          </cell>
          <cell r="DK65"/>
          <cell r="DL65" t="str">
            <v/>
          </cell>
          <cell r="DM65" t="str">
            <v/>
          </cell>
          <cell r="DN65"/>
          <cell r="DO65" t="str">
            <v/>
          </cell>
          <cell r="DP65" t="str">
            <v/>
          </cell>
          <cell r="DQ65" t="str">
            <v/>
          </cell>
          <cell r="DR65" t="str">
            <v/>
          </cell>
          <cell r="DS65" t="str">
            <v/>
          </cell>
          <cell r="DT65" t="str">
            <v/>
          </cell>
          <cell r="DU65" t="str">
            <v/>
          </cell>
          <cell r="DV65" t="str">
            <v/>
          </cell>
          <cell r="DW65" t="str">
            <v/>
          </cell>
          <cell r="DX65" t="str">
            <v/>
          </cell>
          <cell r="DY65" t="str">
            <v/>
          </cell>
          <cell r="DZ65" t="str">
            <v/>
          </cell>
          <cell r="EA65" t="str">
            <v/>
          </cell>
          <cell r="EB65" t="str">
            <v/>
          </cell>
          <cell r="EC65" t="str">
            <v/>
          </cell>
          <cell r="ED65" t="str">
            <v/>
          </cell>
          <cell r="EE65"/>
          <cell r="EF65" t="str">
            <v/>
          </cell>
          <cell r="EG65" t="str">
            <v/>
          </cell>
          <cell r="EH65"/>
          <cell r="EI65" t="str">
            <v/>
          </cell>
          <cell r="EJ65" t="str">
            <v/>
          </cell>
          <cell r="EK65" t="str">
            <v/>
          </cell>
          <cell r="EL65" t="str">
            <v/>
          </cell>
          <cell r="EM65" t="str">
            <v/>
          </cell>
          <cell r="EN65" t="str">
            <v/>
          </cell>
          <cell r="EO65" t="str">
            <v/>
          </cell>
          <cell r="EP65" t="str">
            <v/>
          </cell>
          <cell r="EQ65" t="str">
            <v/>
          </cell>
          <cell r="ER65" t="str">
            <v/>
          </cell>
          <cell r="ES65" t="str">
            <v/>
          </cell>
          <cell r="ET65" t="str">
            <v/>
          </cell>
          <cell r="EU65" t="str">
            <v/>
          </cell>
          <cell r="EV65" t="str">
            <v/>
          </cell>
          <cell r="EW65" t="str">
            <v/>
          </cell>
          <cell r="EX65" t="str">
            <v/>
          </cell>
          <cell r="EY65"/>
          <cell r="EZ65" t="str">
            <v/>
          </cell>
          <cell r="FA65" t="str">
            <v/>
          </cell>
          <cell r="FB65"/>
          <cell r="FC65" t="str">
            <v/>
          </cell>
          <cell r="FD65" t="str">
            <v/>
          </cell>
          <cell r="FE65" t="str">
            <v/>
          </cell>
          <cell r="FF65"/>
          <cell r="FG65" t="str">
            <v/>
          </cell>
          <cell r="FH65" t="str">
            <v/>
          </cell>
          <cell r="FI65" t="str">
            <v/>
          </cell>
          <cell r="FJ65" t="str">
            <v/>
          </cell>
          <cell r="FK65" t="str">
            <v/>
          </cell>
          <cell r="FL65" t="str">
            <v/>
          </cell>
          <cell r="FM65" t="str">
            <v/>
          </cell>
          <cell r="FN65" t="str">
            <v/>
          </cell>
          <cell r="FO65" t="str">
            <v/>
          </cell>
          <cell r="FP65" t="str">
            <v/>
          </cell>
          <cell r="FQ65" t="str">
            <v/>
          </cell>
          <cell r="FR65" t="str">
            <v/>
          </cell>
          <cell r="FS65" t="str">
            <v/>
          </cell>
          <cell r="FT65"/>
          <cell r="FU65" t="str">
            <v/>
          </cell>
          <cell r="FV65" t="str">
            <v/>
          </cell>
          <cell r="FW65"/>
          <cell r="FX65" t="str">
            <v/>
          </cell>
          <cell r="FY65" t="str">
            <v/>
          </cell>
          <cell r="FZ65" t="str">
            <v/>
          </cell>
          <cell r="GA65"/>
          <cell r="GB65" t="str">
            <v/>
          </cell>
          <cell r="GC65" t="str">
            <v/>
          </cell>
          <cell r="GD65" t="str">
            <v/>
          </cell>
          <cell r="GE65" t="str">
            <v/>
          </cell>
          <cell r="GF65" t="str">
            <v/>
          </cell>
          <cell r="GG65" t="str">
            <v/>
          </cell>
          <cell r="GH65" t="str">
            <v/>
          </cell>
          <cell r="GI65" t="str">
            <v/>
          </cell>
          <cell r="GJ65" t="str">
            <v/>
          </cell>
          <cell r="GK65" t="str">
            <v/>
          </cell>
          <cell r="GL65" t="str">
            <v/>
          </cell>
          <cell r="GM65" t="str">
            <v/>
          </cell>
          <cell r="GN65" t="str">
            <v/>
          </cell>
          <cell r="GO65" t="str">
            <v/>
          </cell>
          <cell r="GP65" t="str">
            <v/>
          </cell>
          <cell r="GQ65"/>
          <cell r="GR65" t="str">
            <v/>
          </cell>
          <cell r="GS65" t="str">
            <v/>
          </cell>
          <cell r="GT65" t="str">
            <v/>
          </cell>
          <cell r="GU65" t="str">
            <v/>
          </cell>
          <cell r="GV65" t="str">
            <v/>
          </cell>
          <cell r="GW65" t="str">
            <v/>
          </cell>
          <cell r="GX65" t="str">
            <v/>
          </cell>
          <cell r="GY65" t="str">
            <v/>
          </cell>
          <cell r="GZ65" t="str">
            <v/>
          </cell>
          <cell r="HA65" t="str">
            <v/>
          </cell>
          <cell r="HB65" t="str">
            <v/>
          </cell>
          <cell r="HC65" t="str">
            <v/>
          </cell>
          <cell r="HD65" t="str">
            <v/>
          </cell>
          <cell r="HE65" t="str">
            <v/>
          </cell>
          <cell r="HF65" t="str">
            <v/>
          </cell>
          <cell r="HG65" t="str">
            <v/>
          </cell>
          <cell r="HH65" t="str">
            <v/>
          </cell>
          <cell r="HI65" t="str">
            <v/>
          </cell>
          <cell r="HJ65" t="str">
            <v/>
          </cell>
          <cell r="HK65" t="str">
            <v/>
          </cell>
          <cell r="HL65" t="str">
            <v/>
          </cell>
          <cell r="HM65" t="str">
            <v/>
          </cell>
          <cell r="HN65" t="str">
            <v/>
          </cell>
          <cell r="HO65" t="str">
            <v/>
          </cell>
          <cell r="HP65" t="str">
            <v/>
          </cell>
          <cell r="HQ65" t="str">
            <v/>
          </cell>
          <cell r="HR65" t="str">
            <v/>
          </cell>
          <cell r="HS65" t="str">
            <v/>
          </cell>
          <cell r="HT65" t="str">
            <v/>
          </cell>
          <cell r="HU65" t="str">
            <v/>
          </cell>
          <cell r="HV65" t="str">
            <v/>
          </cell>
          <cell r="HW65" t="str">
            <v/>
          </cell>
          <cell r="HX65" t="str">
            <v/>
          </cell>
          <cell r="HY65" t="str">
            <v/>
          </cell>
          <cell r="HZ65" t="str">
            <v/>
          </cell>
          <cell r="IA65" t="str">
            <v/>
          </cell>
          <cell r="IB65" t="str">
            <v/>
          </cell>
          <cell r="IC65" t="str">
            <v>Savon lessive Brosse à dent Dentifrice Papier toilette Serviettes hygiéniques</v>
          </cell>
          <cell r="ID65">
            <v>1</v>
          </cell>
          <cell r="IE65">
            <v>1</v>
          </cell>
          <cell r="IF65">
            <v>1</v>
          </cell>
          <cell r="IG65">
            <v>1</v>
          </cell>
          <cell r="IH65">
            <v>1</v>
          </cell>
          <cell r="II65">
            <v>0</v>
          </cell>
          <cell r="IJ65">
            <v>0</v>
          </cell>
          <cell r="IK65">
            <v>0</v>
          </cell>
          <cell r="IL65">
            <v>0</v>
          </cell>
          <cell r="IM65" t="str">
            <v>Non</v>
          </cell>
          <cell r="IN65" t="str">
            <v/>
          </cell>
          <cell r="IO65"/>
          <cell r="IP65"/>
          <cell r="IQ65"/>
          <cell r="IR65" t="str">
            <v>Oui</v>
          </cell>
          <cell r="IS65" t="str">
            <v>Oui</v>
          </cell>
          <cell r="IT65" t="str">
            <v>25.0</v>
          </cell>
          <cell r="IU65" t="str">
            <v/>
          </cell>
          <cell r="IV65" t="str">
            <v/>
          </cell>
          <cell r="IW65">
            <v>25</v>
          </cell>
          <cell r="IX65" t="str">
            <v>Oui</v>
          </cell>
          <cell r="IY65" t="str">
            <v>Non</v>
          </cell>
          <cell r="IZ65" t="str">
            <v/>
          </cell>
          <cell r="JA65" t="str">
            <v>150</v>
          </cell>
          <cell r="JB65" t="str">
            <v>100.0</v>
          </cell>
          <cell r="JC65">
            <v>56.666666666666664</v>
          </cell>
          <cell r="JD65" t="str">
            <v>Oui</v>
          </cell>
          <cell r="JE65" t="str">
            <v>Oui</v>
          </cell>
          <cell r="JF65" t="str">
            <v>50.0</v>
          </cell>
          <cell r="JG65" t="str">
            <v/>
          </cell>
          <cell r="JH65" t="str">
            <v/>
          </cell>
          <cell r="JI65">
            <v>50</v>
          </cell>
          <cell r="JJ65" t="str">
            <v>Oui</v>
          </cell>
          <cell r="JK65" t="str">
            <v>Oui</v>
          </cell>
          <cell r="JL65" t="str">
            <v>75.0</v>
          </cell>
          <cell r="JM65" t="str">
            <v/>
          </cell>
          <cell r="JN65" t="str">
            <v/>
          </cell>
          <cell r="JO65">
            <v>75</v>
          </cell>
          <cell r="JP65" t="str">
            <v>Oui</v>
          </cell>
          <cell r="JQ65" t="str">
            <v/>
          </cell>
          <cell r="JR65" t="str">
            <v/>
          </cell>
          <cell r="JS65" t="str">
            <v/>
          </cell>
          <cell r="JT65" t="str">
            <v/>
          </cell>
          <cell r="JU65" t="str">
            <v/>
          </cell>
          <cell r="JV65" t="str">
            <v/>
          </cell>
          <cell r="JW65" t="str">
            <v/>
          </cell>
          <cell r="JX65" t="str">
            <v/>
          </cell>
          <cell r="JZ65" t="str">
            <v/>
          </cell>
          <cell r="KA65" t="str">
            <v/>
          </cell>
          <cell r="KC65" t="str">
            <v/>
          </cell>
          <cell r="KD65" t="str">
            <v/>
          </cell>
          <cell r="KE65" t="str">
            <v/>
          </cell>
          <cell r="KF65" t="str">
            <v/>
          </cell>
          <cell r="KG65" t="str">
            <v/>
          </cell>
          <cell r="KH65" t="str">
            <v/>
          </cell>
          <cell r="KI65" t="str">
            <v/>
          </cell>
          <cell r="KJ65" t="str">
            <v/>
          </cell>
          <cell r="KK65" t="str">
            <v/>
          </cell>
          <cell r="KL65" t="str">
            <v/>
          </cell>
          <cell r="KM65" t="str">
            <v/>
          </cell>
          <cell r="KO65" t="str">
            <v/>
          </cell>
          <cell r="KP65" t="str">
            <v/>
          </cell>
          <cell r="KQ65" t="str">
            <v/>
          </cell>
          <cell r="KR65" t="str">
            <v/>
          </cell>
          <cell r="KS65" t="str">
            <v/>
          </cell>
          <cell r="KU65" t="str">
            <v/>
          </cell>
          <cell r="KV65" t="str">
            <v>Non</v>
          </cell>
          <cell r="KW65" t="str">
            <v/>
          </cell>
          <cell r="KX65" t="str">
            <v/>
          </cell>
          <cell r="KY65" t="str">
            <v/>
          </cell>
          <cell r="KZ65" t="str">
            <v/>
          </cell>
          <cell r="LA65" t="str">
            <v/>
          </cell>
          <cell r="LB65" t="str">
            <v/>
          </cell>
          <cell r="LC65" t="str">
            <v/>
          </cell>
          <cell r="LD65" t="str">
            <v/>
          </cell>
          <cell r="LE65" t="str">
            <v/>
          </cell>
          <cell r="LF65" t="str">
            <v/>
          </cell>
          <cell r="LG65" t="str">
            <v/>
          </cell>
          <cell r="LH65" t="str">
            <v/>
          </cell>
          <cell r="LI65" t="str">
            <v/>
          </cell>
          <cell r="LJ65" t="str">
            <v/>
          </cell>
          <cell r="LK65" t="str">
            <v/>
          </cell>
          <cell r="LL65" t="str">
            <v/>
          </cell>
          <cell r="LM65" t="str">
            <v/>
          </cell>
          <cell r="LN65" t="str">
            <v/>
          </cell>
          <cell r="LO65" t="str">
            <v/>
          </cell>
          <cell r="LP65" t="str">
            <v/>
          </cell>
          <cell r="LQ65" t="str">
            <v/>
          </cell>
          <cell r="LR65" t="str">
            <v/>
          </cell>
          <cell r="LS65" t="str">
            <v/>
          </cell>
          <cell r="LT65" t="str">
            <v/>
          </cell>
          <cell r="LU65" t="str">
            <v/>
          </cell>
          <cell r="LV65" t="str">
            <v/>
          </cell>
          <cell r="LW65" t="str">
            <v/>
          </cell>
          <cell r="LX65" t="str">
            <v/>
          </cell>
          <cell r="LY65" t="str">
            <v>Oui</v>
          </cell>
          <cell r="LZ65" t="str">
            <v>Ouest</v>
          </cell>
          <cell r="MA65" t="str">
            <v>Port-au-Prince</v>
          </cell>
          <cell r="MB65" t="str">
            <v>Non</v>
          </cell>
          <cell r="MC65" t="str">
            <v>Non</v>
          </cell>
          <cell r="MD65" t="str">
            <v/>
          </cell>
          <cell r="ME65" t="str">
            <v/>
          </cell>
          <cell r="MF65" t="str">
            <v/>
          </cell>
          <cell r="MG65" t="str">
            <v/>
          </cell>
          <cell r="MH65" t="str">
            <v/>
          </cell>
          <cell r="MI65" t="str">
            <v>Nous aimerions avoir la clientèle des ONG qui travaille dans l'humanitaire.</v>
          </cell>
          <cell r="MJ65" t="str">
            <v/>
          </cell>
          <cell r="MK65">
            <v>141811640</v>
          </cell>
          <cell r="ML65" t="str">
            <v>69d5bdc3-ded4-4813-9fb1-646386a16b8c</v>
          </cell>
          <cell r="MM65" t="str">
            <v>2020-12-01T14:58:10</v>
          </cell>
          <cell r="MN65" t="str">
            <v/>
          </cell>
          <cell r="MO65">
            <v>151</v>
          </cell>
        </row>
        <row r="66">
          <cell r="A66" t="str">
            <v>e6c6fd10-0c1f-4b89-9703-5980d723e68c</v>
          </cell>
          <cell r="B66" t="str">
            <v>Cité Soleil, Ouest</v>
          </cell>
          <cell r="C66" t="str">
            <v>Concern CWW-02</v>
          </cell>
          <cell r="D66" t="str">
            <v>2020-11-24T11:37:29.869-05:00</v>
          </cell>
          <cell r="E66" t="str">
            <v>2020-11-24T12:19:20.463-05:00</v>
          </cell>
          <cell r="F66" t="str">
            <v>2020-11-24 11:37</v>
          </cell>
          <cell r="G66" t="str">
            <v>2020-11-24 12:19</v>
          </cell>
          <cell r="H66">
            <v>2.9166666667151731E-2</v>
          </cell>
          <cell r="I66">
            <v>4</v>
          </cell>
          <cell r="J66" t="str">
            <v>2020-11-24</v>
          </cell>
          <cell r="K66" t="str">
            <v>icsm_haiti</v>
          </cell>
          <cell r="L66" t="str">
            <v/>
          </cell>
          <cell r="M66" t="str">
            <v>0</v>
          </cell>
          <cell r="N66" t="str">
            <v>2020-11-24</v>
          </cell>
          <cell r="O66" t="str">
            <v>Concern</v>
          </cell>
          <cell r="P66" t="str">
            <v/>
          </cell>
          <cell r="Q66" t="str">
            <v>concern</v>
          </cell>
          <cell r="R66" t="str">
            <v>Concern</v>
          </cell>
          <cell r="S66" t="str">
            <v>Concern</v>
          </cell>
          <cell r="T66" t="str">
            <v>CWW-02</v>
          </cell>
          <cell r="U66" t="str">
            <v/>
          </cell>
          <cell r="V66" t="str">
            <v>Ouest</v>
          </cell>
          <cell r="W66" t="str">
            <v>Cité Soleil</v>
          </cell>
          <cell r="X66" t="str">
            <v>HT0117</v>
          </cell>
          <cell r="Y66" t="str">
            <v>Cité Soleil</v>
          </cell>
          <cell r="Z66" t="str">
            <v>Terre-noire</v>
          </cell>
          <cell r="AA66" t="str">
            <v>Marché de Terre Noire</v>
          </cell>
          <cell r="AB66" t="str">
            <v/>
          </cell>
          <cell r="AC66" t="str">
            <v>terre_noir</v>
          </cell>
          <cell r="AD66" t="str">
            <v>Marché de Terre Noire</v>
          </cell>
          <cell r="AE66" t="str">
            <v>Marché de Terre Noire</v>
          </cell>
          <cell r="AF66" t="str">
            <v>Oui</v>
          </cell>
          <cell r="AG66" t="str">
            <v/>
          </cell>
          <cell r="AH66" t="str">
            <v>Oui</v>
          </cell>
          <cell r="AI66" t="str">
            <v/>
          </cell>
          <cell r="AJ66" t="str">
            <v>Youseline Desauguste</v>
          </cell>
          <cell r="AK66" t="str">
            <v>47135405</v>
          </cell>
          <cell r="AL66" t="str">
            <v>Produits d'hygiène, eau ou assainissement</v>
          </cell>
          <cell r="AM66" t="str">
            <v>0</v>
          </cell>
          <cell r="AN66" t="str">
            <v>1</v>
          </cell>
          <cell r="AO66" t="str">
            <v>0</v>
          </cell>
          <cell r="AP66" t="str">
            <v>0</v>
          </cell>
          <cell r="AQ66" t="str">
            <v>0</v>
          </cell>
          <cell r="AR66" t="str">
            <v>wash</v>
          </cell>
          <cell r="AS66" t="str">
            <v>Produits d'hygiène, eau ou assainissement</v>
          </cell>
          <cell r="AT66" t="str">
            <v>En espèces (Gourde)</v>
          </cell>
          <cell r="AU66" t="str">
            <v>1</v>
          </cell>
          <cell r="AV66" t="str">
            <v>0</v>
          </cell>
          <cell r="AW66" t="str">
            <v>0</v>
          </cell>
          <cell r="AX66" t="str">
            <v>0</v>
          </cell>
          <cell r="AY66" t="str">
            <v>0</v>
          </cell>
          <cell r="AZ66" t="str">
            <v>0</v>
          </cell>
          <cell r="BA66" t="str">
            <v>0</v>
          </cell>
          <cell r="BB66" t="str">
            <v/>
          </cell>
          <cell r="BC66" t="str">
            <v>Non, il n'y a pas eu de variation</v>
          </cell>
          <cell r="BD66" t="str">
            <v>Je ne sais pas / Je ne souhaite pas répondre</v>
          </cell>
          <cell r="BE66" t="str">
            <v/>
          </cell>
          <cell r="BF66" t="str">
            <v/>
          </cell>
          <cell r="BG66" t="str">
            <v/>
          </cell>
          <cell r="BH66" t="str">
            <v/>
          </cell>
          <cell r="BI66" t="str">
            <v/>
          </cell>
          <cell r="BJ66" t="str">
            <v/>
          </cell>
          <cell r="BK66" t="str">
            <v/>
          </cell>
          <cell r="BL66" t="str">
            <v/>
          </cell>
          <cell r="BM66" t="str">
            <v/>
          </cell>
          <cell r="BN66" t="str">
            <v/>
          </cell>
          <cell r="BO66" t="str">
            <v/>
          </cell>
          <cell r="BP66" t="str">
            <v/>
          </cell>
          <cell r="BQ66" t="str">
            <v/>
          </cell>
          <cell r="BR66" t="str">
            <v/>
          </cell>
          <cell r="BS66" t="str">
            <v/>
          </cell>
          <cell r="BT66" t="str">
            <v/>
          </cell>
          <cell r="BU66" t="str">
            <v/>
          </cell>
          <cell r="BV66"/>
          <cell r="BW66" t="str">
            <v/>
          </cell>
          <cell r="BX66" t="str">
            <v/>
          </cell>
          <cell r="BY66"/>
          <cell r="BZ66" t="str">
            <v/>
          </cell>
          <cell r="CA66" t="str">
            <v/>
          </cell>
          <cell r="CB66" t="str">
            <v/>
          </cell>
          <cell r="CC66"/>
          <cell r="CD66" t="str">
            <v/>
          </cell>
          <cell r="CE66" t="str">
            <v/>
          </cell>
          <cell r="CF66" t="str">
            <v/>
          </cell>
          <cell r="CG66" t="str">
            <v/>
          </cell>
          <cell r="CH66" t="str">
            <v/>
          </cell>
          <cell r="CI66" t="str">
            <v/>
          </cell>
          <cell r="CJ66" t="str">
            <v/>
          </cell>
          <cell r="CK66" t="str">
            <v/>
          </cell>
          <cell r="CL66" t="str">
            <v/>
          </cell>
          <cell r="CM66" t="str">
            <v/>
          </cell>
          <cell r="CN66" t="str">
            <v/>
          </cell>
          <cell r="CO66" t="str">
            <v/>
          </cell>
          <cell r="CP66" t="str">
            <v/>
          </cell>
          <cell r="CQ66"/>
          <cell r="CR66" t="str">
            <v/>
          </cell>
          <cell r="CS66" t="str">
            <v/>
          </cell>
          <cell r="CT66"/>
          <cell r="CU66" t="str">
            <v/>
          </cell>
          <cell r="CV66" t="str">
            <v/>
          </cell>
          <cell r="CW66" t="str">
            <v/>
          </cell>
          <cell r="CX66" t="str">
            <v/>
          </cell>
          <cell r="CY66" t="str">
            <v/>
          </cell>
          <cell r="CZ66" t="str">
            <v/>
          </cell>
          <cell r="DA66" t="str">
            <v/>
          </cell>
          <cell r="DB66" t="str">
            <v/>
          </cell>
          <cell r="DC66" t="str">
            <v/>
          </cell>
          <cell r="DD66" t="str">
            <v/>
          </cell>
          <cell r="DE66" t="str">
            <v/>
          </cell>
          <cell r="DF66" t="str">
            <v/>
          </cell>
          <cell r="DG66" t="str">
            <v/>
          </cell>
          <cell r="DH66" t="str">
            <v/>
          </cell>
          <cell r="DI66" t="str">
            <v/>
          </cell>
          <cell r="DJ66" t="str">
            <v/>
          </cell>
          <cell r="DK66"/>
          <cell r="DL66" t="str">
            <v/>
          </cell>
          <cell r="DM66" t="str">
            <v/>
          </cell>
          <cell r="DN66"/>
          <cell r="DO66" t="str">
            <v/>
          </cell>
          <cell r="DP66" t="str">
            <v/>
          </cell>
          <cell r="DQ66" t="str">
            <v/>
          </cell>
          <cell r="DR66" t="str">
            <v/>
          </cell>
          <cell r="DS66" t="str">
            <v/>
          </cell>
          <cell r="DT66" t="str">
            <v/>
          </cell>
          <cell r="DU66" t="str">
            <v/>
          </cell>
          <cell r="DV66" t="str">
            <v/>
          </cell>
          <cell r="DW66" t="str">
            <v/>
          </cell>
          <cell r="DX66" t="str">
            <v/>
          </cell>
          <cell r="DY66" t="str">
            <v/>
          </cell>
          <cell r="DZ66" t="str">
            <v/>
          </cell>
          <cell r="EA66" t="str">
            <v/>
          </cell>
          <cell r="EB66" t="str">
            <v/>
          </cell>
          <cell r="EC66" t="str">
            <v/>
          </cell>
          <cell r="ED66" t="str">
            <v/>
          </cell>
          <cell r="EE66"/>
          <cell r="EF66" t="str">
            <v/>
          </cell>
          <cell r="EG66" t="str">
            <v/>
          </cell>
          <cell r="EH66"/>
          <cell r="EI66" t="str">
            <v/>
          </cell>
          <cell r="EJ66" t="str">
            <v/>
          </cell>
          <cell r="EK66" t="str">
            <v/>
          </cell>
          <cell r="EL66" t="str">
            <v/>
          </cell>
          <cell r="EM66" t="str">
            <v/>
          </cell>
          <cell r="EN66" t="str">
            <v/>
          </cell>
          <cell r="EO66" t="str">
            <v/>
          </cell>
          <cell r="EP66" t="str">
            <v/>
          </cell>
          <cell r="EQ66" t="str">
            <v/>
          </cell>
          <cell r="ER66" t="str">
            <v/>
          </cell>
          <cell r="ES66" t="str">
            <v/>
          </cell>
          <cell r="ET66" t="str">
            <v/>
          </cell>
          <cell r="EU66" t="str">
            <v/>
          </cell>
          <cell r="EV66" t="str">
            <v/>
          </cell>
          <cell r="EW66" t="str">
            <v/>
          </cell>
          <cell r="EX66" t="str">
            <v/>
          </cell>
          <cell r="EY66"/>
          <cell r="EZ66" t="str">
            <v/>
          </cell>
          <cell r="FA66" t="str">
            <v/>
          </cell>
          <cell r="FB66"/>
          <cell r="FC66" t="str">
            <v/>
          </cell>
          <cell r="FD66" t="str">
            <v/>
          </cell>
          <cell r="FE66" t="str">
            <v/>
          </cell>
          <cell r="FF66"/>
          <cell r="FG66" t="str">
            <v/>
          </cell>
          <cell r="FH66" t="str">
            <v/>
          </cell>
          <cell r="FI66" t="str">
            <v/>
          </cell>
          <cell r="FJ66" t="str">
            <v/>
          </cell>
          <cell r="FK66" t="str">
            <v/>
          </cell>
          <cell r="FL66" t="str">
            <v/>
          </cell>
          <cell r="FM66" t="str">
            <v/>
          </cell>
          <cell r="FN66" t="str">
            <v/>
          </cell>
          <cell r="FO66" t="str">
            <v/>
          </cell>
          <cell r="FP66" t="str">
            <v/>
          </cell>
          <cell r="FQ66" t="str">
            <v/>
          </cell>
          <cell r="FR66" t="str">
            <v/>
          </cell>
          <cell r="FS66" t="str">
            <v/>
          </cell>
          <cell r="FT66"/>
          <cell r="FU66" t="str">
            <v/>
          </cell>
          <cell r="FV66" t="str">
            <v/>
          </cell>
          <cell r="FW66"/>
          <cell r="FX66" t="str">
            <v/>
          </cell>
          <cell r="FY66" t="str">
            <v/>
          </cell>
          <cell r="FZ66" t="str">
            <v/>
          </cell>
          <cell r="GA66"/>
          <cell r="GB66" t="str">
            <v/>
          </cell>
          <cell r="GC66" t="str">
            <v/>
          </cell>
          <cell r="GD66" t="str">
            <v/>
          </cell>
          <cell r="GE66" t="str">
            <v/>
          </cell>
          <cell r="GF66" t="str">
            <v/>
          </cell>
          <cell r="GG66" t="str">
            <v/>
          </cell>
          <cell r="GH66" t="str">
            <v/>
          </cell>
          <cell r="GI66" t="str">
            <v/>
          </cell>
          <cell r="GJ66" t="str">
            <v/>
          </cell>
          <cell r="GK66" t="str">
            <v/>
          </cell>
          <cell r="GL66" t="str">
            <v/>
          </cell>
          <cell r="GM66" t="str">
            <v/>
          </cell>
          <cell r="GN66" t="str">
            <v/>
          </cell>
          <cell r="GO66" t="str">
            <v/>
          </cell>
          <cell r="GP66" t="str">
            <v/>
          </cell>
          <cell r="GQ66"/>
          <cell r="GR66" t="str">
            <v/>
          </cell>
          <cell r="GS66" t="str">
            <v/>
          </cell>
          <cell r="GT66" t="str">
            <v/>
          </cell>
          <cell r="GU66" t="str">
            <v/>
          </cell>
          <cell r="GV66" t="str">
            <v/>
          </cell>
          <cell r="GW66" t="str">
            <v/>
          </cell>
          <cell r="GX66" t="str">
            <v/>
          </cell>
          <cell r="GY66" t="str">
            <v/>
          </cell>
          <cell r="GZ66" t="str">
            <v/>
          </cell>
          <cell r="HA66" t="str">
            <v/>
          </cell>
          <cell r="HB66" t="str">
            <v/>
          </cell>
          <cell r="HC66" t="str">
            <v/>
          </cell>
          <cell r="HD66" t="str">
            <v/>
          </cell>
          <cell r="HE66" t="str">
            <v/>
          </cell>
          <cell r="HF66" t="str">
            <v/>
          </cell>
          <cell r="HG66" t="str">
            <v/>
          </cell>
          <cell r="HH66" t="str">
            <v/>
          </cell>
          <cell r="HI66" t="str">
            <v/>
          </cell>
          <cell r="HJ66" t="str">
            <v/>
          </cell>
          <cell r="HK66" t="str">
            <v/>
          </cell>
          <cell r="HL66" t="str">
            <v/>
          </cell>
          <cell r="HM66" t="str">
            <v/>
          </cell>
          <cell r="HN66" t="str">
            <v/>
          </cell>
          <cell r="HO66" t="str">
            <v/>
          </cell>
          <cell r="HP66" t="str">
            <v/>
          </cell>
          <cell r="HQ66" t="str">
            <v/>
          </cell>
          <cell r="HR66" t="str">
            <v/>
          </cell>
          <cell r="HS66" t="str">
            <v/>
          </cell>
          <cell r="HT66" t="str">
            <v/>
          </cell>
          <cell r="HU66" t="str">
            <v/>
          </cell>
          <cell r="HV66" t="str">
            <v/>
          </cell>
          <cell r="HW66" t="str">
            <v/>
          </cell>
          <cell r="HX66" t="str">
            <v/>
          </cell>
          <cell r="HY66" t="str">
            <v/>
          </cell>
          <cell r="HZ66" t="str">
            <v/>
          </cell>
          <cell r="IA66" t="str">
            <v/>
          </cell>
          <cell r="IB66" t="str">
            <v/>
          </cell>
          <cell r="IC66" t="str">
            <v>Brosse à dent Dentifrice Papier toilette Serviettes hygiéniques</v>
          </cell>
          <cell r="ID66">
            <v>0</v>
          </cell>
          <cell r="IE66">
            <v>1</v>
          </cell>
          <cell r="IF66">
            <v>1</v>
          </cell>
          <cell r="IG66">
            <v>1</v>
          </cell>
          <cell r="IH66">
            <v>1</v>
          </cell>
          <cell r="II66">
            <v>0</v>
          </cell>
          <cell r="IJ66">
            <v>0</v>
          </cell>
          <cell r="IK66">
            <v>0</v>
          </cell>
          <cell r="IL66">
            <v>0</v>
          </cell>
          <cell r="IM66" t="str">
            <v/>
          </cell>
          <cell r="IN66" t="str">
            <v/>
          </cell>
          <cell r="IO66" t="str">
            <v/>
          </cell>
          <cell r="IP66" t="str">
            <v/>
          </cell>
          <cell r="IQ66"/>
          <cell r="IR66" t="str">
            <v/>
          </cell>
          <cell r="IS66" t="str">
            <v>Oui</v>
          </cell>
          <cell r="IT66" t="str">
            <v>20.0</v>
          </cell>
          <cell r="IU66" t="str">
            <v/>
          </cell>
          <cell r="IV66" t="str">
            <v/>
          </cell>
          <cell r="IW66">
            <v>20</v>
          </cell>
          <cell r="IX66" t="str">
            <v>Oui</v>
          </cell>
          <cell r="IY66" t="str">
            <v>Oui</v>
          </cell>
          <cell r="IZ66" t="str">
            <v>75.0</v>
          </cell>
          <cell r="JA66" t="str">
            <v/>
          </cell>
          <cell r="JB66" t="str">
            <v/>
          </cell>
          <cell r="JC66">
            <v>75</v>
          </cell>
          <cell r="JD66" t="str">
            <v>Oui</v>
          </cell>
          <cell r="JE66" t="str">
            <v>Oui</v>
          </cell>
          <cell r="JF66" t="str">
            <v>25.0</v>
          </cell>
          <cell r="JG66" t="str">
            <v/>
          </cell>
          <cell r="JH66" t="str">
            <v/>
          </cell>
          <cell r="JI66">
            <v>25</v>
          </cell>
          <cell r="JJ66" t="str">
            <v>Oui</v>
          </cell>
          <cell r="JK66" t="str">
            <v>Oui</v>
          </cell>
          <cell r="JL66" t="str">
            <v>75.0</v>
          </cell>
          <cell r="JM66" t="str">
            <v/>
          </cell>
          <cell r="JN66" t="str">
            <v/>
          </cell>
          <cell r="JO66">
            <v>75</v>
          </cell>
          <cell r="JP66" t="str">
            <v>Oui</v>
          </cell>
          <cell r="JQ66" t="str">
            <v/>
          </cell>
          <cell r="JR66" t="str">
            <v/>
          </cell>
          <cell r="JS66" t="str">
            <v/>
          </cell>
          <cell r="JT66" t="str">
            <v/>
          </cell>
          <cell r="JU66" t="str">
            <v/>
          </cell>
          <cell r="JV66" t="str">
            <v/>
          </cell>
          <cell r="JW66" t="str">
            <v/>
          </cell>
          <cell r="JX66" t="str">
            <v/>
          </cell>
          <cell r="JZ66" t="str">
            <v/>
          </cell>
          <cell r="KA66" t="str">
            <v/>
          </cell>
          <cell r="KC66" t="str">
            <v/>
          </cell>
          <cell r="KD66" t="str">
            <v/>
          </cell>
          <cell r="KE66" t="str">
            <v/>
          </cell>
          <cell r="KF66" t="str">
            <v/>
          </cell>
          <cell r="KG66" t="str">
            <v/>
          </cell>
          <cell r="KH66" t="str">
            <v/>
          </cell>
          <cell r="KI66" t="str">
            <v/>
          </cell>
          <cell r="KJ66" t="str">
            <v/>
          </cell>
          <cell r="KK66" t="str">
            <v/>
          </cell>
          <cell r="KL66" t="str">
            <v/>
          </cell>
          <cell r="KM66" t="str">
            <v/>
          </cell>
          <cell r="KO66" t="str">
            <v/>
          </cell>
          <cell r="KP66" t="str">
            <v/>
          </cell>
          <cell r="KQ66" t="str">
            <v/>
          </cell>
          <cell r="KR66" t="str">
            <v/>
          </cell>
          <cell r="KS66" t="str">
            <v/>
          </cell>
          <cell r="KU66" t="str">
            <v/>
          </cell>
          <cell r="KV66" t="str">
            <v>Oui</v>
          </cell>
          <cell r="KW66" t="str">
            <v>Changement du taux de change de la Gourde</v>
          </cell>
          <cell r="KX66" t="str">
            <v>1</v>
          </cell>
          <cell r="KY66" t="str">
            <v>0</v>
          </cell>
          <cell r="KZ66" t="str">
            <v>0</v>
          </cell>
          <cell r="LA66" t="str">
            <v>0</v>
          </cell>
          <cell r="LB66" t="str">
            <v>0</v>
          </cell>
          <cell r="LC66" t="str">
            <v>0</v>
          </cell>
          <cell r="LD66" t="str">
            <v>0</v>
          </cell>
          <cell r="LE66" t="str">
            <v>0</v>
          </cell>
          <cell r="LF66" t="str">
            <v>0</v>
          </cell>
          <cell r="LG66" t="str">
            <v>0</v>
          </cell>
          <cell r="LH66" t="str">
            <v>0</v>
          </cell>
          <cell r="LI66" t="str">
            <v>0</v>
          </cell>
          <cell r="LJ66" t="str">
            <v>0</v>
          </cell>
          <cell r="LK66" t="str">
            <v>0</v>
          </cell>
          <cell r="LL66" t="str">
            <v>0</v>
          </cell>
          <cell r="LM66" t="str">
            <v>0</v>
          </cell>
          <cell r="LN66" t="str">
            <v/>
          </cell>
          <cell r="LO66" t="str">
            <v>Dentifrice Serviettes hygiéniques Papier toilette Brosse à dent Eau pour boire (traité)</v>
          </cell>
          <cell r="LP66" t="str">
            <v>0</v>
          </cell>
          <cell r="LQ66" t="str">
            <v>1</v>
          </cell>
          <cell r="LR66" t="str">
            <v>1</v>
          </cell>
          <cell r="LS66" t="str">
            <v>1</v>
          </cell>
          <cell r="LT66" t="str">
            <v>1</v>
          </cell>
          <cell r="LU66" t="str">
            <v>1</v>
          </cell>
          <cell r="LV66" t="str">
            <v>0</v>
          </cell>
          <cell r="LW66" t="str">
            <v>0</v>
          </cell>
          <cell r="LX66" t="str">
            <v>0</v>
          </cell>
          <cell r="LY66" t="str">
            <v>Oui</v>
          </cell>
          <cell r="LZ66" t="str">
            <v>Ouest</v>
          </cell>
          <cell r="MA66" t="str">
            <v>Tabarre</v>
          </cell>
          <cell r="MB66" t="str">
            <v>Non</v>
          </cell>
          <cell r="MC66" t="str">
            <v>Non</v>
          </cell>
          <cell r="MD66" t="str">
            <v>18.5934289 -72.3114335 -7.599999904632568 5.0</v>
          </cell>
          <cell r="ME66" t="str">
            <v>18.5934289</v>
          </cell>
          <cell r="MF66" t="str">
            <v>-72.3114335</v>
          </cell>
          <cell r="MG66" t="str">
            <v>-7.599999904632568</v>
          </cell>
          <cell r="MH66" t="str">
            <v>5.0</v>
          </cell>
          <cell r="MI66" t="str">
            <v>A cause du changement de la gourde sur le marche nous  avons eu des pertes.</v>
          </cell>
          <cell r="MJ66" t="str">
            <v/>
          </cell>
          <cell r="MK66">
            <v>140048771</v>
          </cell>
          <cell r="ML66" t="str">
            <v>e6c6fd10-0c1f-4b89-9703-5980d723e68c</v>
          </cell>
          <cell r="MM66" t="str">
            <v>2020-11-24T18:35:29</v>
          </cell>
          <cell r="MN66" t="str">
            <v/>
          </cell>
          <cell r="MO66">
            <v>76</v>
          </cell>
        </row>
        <row r="67">
          <cell r="A67" t="str">
            <v>66f4e9ba-b089-4a51-a692-11378ac08ef5</v>
          </cell>
          <cell r="B67" t="str">
            <v>Mirebalais, Centre</v>
          </cell>
          <cell r="C67" t="str">
            <v>ACTED ND1985</v>
          </cell>
          <cell r="D67" t="str">
            <v>2020-11-24T13:52:31.678-05:00</v>
          </cell>
          <cell r="E67" t="str">
            <v>2020-11-24T14:05:05.750-05:00</v>
          </cell>
          <cell r="F67" t="str">
            <v>2020-11-24 13:52</v>
          </cell>
          <cell r="G67" t="str">
            <v>2020-11-24 14:05</v>
          </cell>
          <cell r="H67">
            <v>9.0277777781011537E-3</v>
          </cell>
          <cell r="I67">
            <v>10</v>
          </cell>
          <cell r="J67" t="str">
            <v>2020-11-24</v>
          </cell>
          <cell r="K67" t="str">
            <v>icsm_haiti</v>
          </cell>
          <cell r="L67" t="str">
            <v>338050909276664</v>
          </cell>
          <cell r="M67" t="str">
            <v/>
          </cell>
          <cell r="N67" t="str">
            <v>2020-11-24</v>
          </cell>
          <cell r="O67" t="str">
            <v>ACTED</v>
          </cell>
          <cell r="P67" t="str">
            <v/>
          </cell>
          <cell r="Q67" t="str">
            <v>acted</v>
          </cell>
          <cell r="R67" t="str">
            <v>ACTED</v>
          </cell>
          <cell r="S67" t="str">
            <v>ACTED</v>
          </cell>
          <cell r="T67" t="str">
            <v>ND1985</v>
          </cell>
          <cell r="U67" t="str">
            <v/>
          </cell>
          <cell r="V67" t="str">
            <v>Centre</v>
          </cell>
          <cell r="W67" t="str">
            <v>Mirebalais</v>
          </cell>
          <cell r="X67" t="str">
            <v>HT0621</v>
          </cell>
          <cell r="Y67" t="str">
            <v>Mirebalais</v>
          </cell>
          <cell r="Z67" t="str">
            <v>Mirebalais</v>
          </cell>
          <cell r="AA67" t="str">
            <v>Marché communal de Mirebalais</v>
          </cell>
          <cell r="AB67" t="str">
            <v/>
          </cell>
          <cell r="AC67" t="str">
            <v>mirebalais</v>
          </cell>
          <cell r="AD67" t="str">
            <v>Marché communal de Mirebalais</v>
          </cell>
          <cell r="AE67" t="str">
            <v>Marché communal de Mirebalais</v>
          </cell>
          <cell r="AF67" t="str">
            <v>Oui</v>
          </cell>
          <cell r="AG67" t="str">
            <v/>
          </cell>
          <cell r="AH67" t="str">
            <v>Oui</v>
          </cell>
          <cell r="AI67" t="str">
            <v/>
          </cell>
          <cell r="AJ67" t="str">
            <v>L'Eternel est ma lumière dépot</v>
          </cell>
          <cell r="AK67" t="str">
            <v>41188800</v>
          </cell>
          <cell r="AL67" t="str">
            <v>Nourriture Produits d'hygiène, eau ou assainissement Biens non alimentaires et produits d'abris Médicament ou produits de santé</v>
          </cell>
          <cell r="AM67" t="str">
            <v>1</v>
          </cell>
          <cell r="AN67" t="str">
            <v>1</v>
          </cell>
          <cell r="AO67" t="str">
            <v>1</v>
          </cell>
          <cell r="AP67" t="str">
            <v>1</v>
          </cell>
          <cell r="AQ67" t="str">
            <v>0</v>
          </cell>
          <cell r="AR67" t="str">
            <v>nourriture</v>
          </cell>
          <cell r="AS67" t="str">
            <v>Nourriture</v>
          </cell>
          <cell r="AT67" t="str">
            <v>En espèces (Gourde)</v>
          </cell>
          <cell r="AU67" t="str">
            <v>1</v>
          </cell>
          <cell r="AV67" t="str">
            <v>0</v>
          </cell>
          <cell r="AW67" t="str">
            <v>0</v>
          </cell>
          <cell r="AX67" t="str">
            <v>0</v>
          </cell>
          <cell r="AY67" t="str">
            <v>0</v>
          </cell>
          <cell r="AZ67" t="str">
            <v>0</v>
          </cell>
          <cell r="BA67" t="str">
            <v>0</v>
          </cell>
          <cell r="BB67" t="str">
            <v/>
          </cell>
          <cell r="BC67" t="str">
            <v>Oui, il y a moins de commerçants par rapport au mois passé</v>
          </cell>
          <cell r="BD67" t="str">
            <v>Plus de 100</v>
          </cell>
          <cell r="BE67" t="str">
            <v>Farine de blé (blanche) Riz Maïs Sucre Haricot rouge Huile végétale</v>
          </cell>
          <cell r="BF67">
            <v>1</v>
          </cell>
          <cell r="BG67">
            <v>1</v>
          </cell>
          <cell r="BH67">
            <v>1</v>
          </cell>
          <cell r="BI67">
            <v>1</v>
          </cell>
          <cell r="BJ67">
            <v>0</v>
          </cell>
          <cell r="BK67">
            <v>1</v>
          </cell>
          <cell r="BL67">
            <v>1</v>
          </cell>
          <cell r="BM67">
            <v>0</v>
          </cell>
          <cell r="BN67" t="str">
            <v>Oui</v>
          </cell>
          <cell r="BO67"/>
          <cell r="BP67" t="str">
            <v/>
          </cell>
          <cell r="BQ67" t="str">
            <v/>
          </cell>
          <cell r="BR67" t="str">
            <v/>
          </cell>
          <cell r="BS67" t="str">
            <v/>
          </cell>
          <cell r="BT67" t="str">
            <v/>
          </cell>
          <cell r="BU67" t="str">
            <v/>
          </cell>
          <cell r="BV67"/>
          <cell r="BW67" t="str">
            <v/>
          </cell>
          <cell r="BX67" t="str">
            <v/>
          </cell>
          <cell r="BY67"/>
          <cell r="BZ67" t="str">
            <v>Oui</v>
          </cell>
          <cell r="CA67" t="str">
            <v>Non</v>
          </cell>
          <cell r="CB67" t="str">
            <v/>
          </cell>
          <cell r="CC67"/>
          <cell r="CD67" t="str">
            <v/>
          </cell>
          <cell r="CE67" t="str">
            <v/>
          </cell>
          <cell r="CF67" t="str">
            <v/>
          </cell>
          <cell r="CG67" t="str">
            <v/>
          </cell>
          <cell r="CH67" t="str">
            <v/>
          </cell>
          <cell r="CI67" t="str">
            <v>Oui</v>
          </cell>
          <cell r="CJ67"/>
          <cell r="CK67" t="str">
            <v/>
          </cell>
          <cell r="CL67" t="str">
            <v/>
          </cell>
          <cell r="CM67" t="str">
            <v/>
          </cell>
          <cell r="CN67" t="str">
            <v/>
          </cell>
          <cell r="CO67" t="str">
            <v/>
          </cell>
          <cell r="CP67" t="str">
            <v/>
          </cell>
          <cell r="CQ67"/>
          <cell r="CR67" t="str">
            <v/>
          </cell>
          <cell r="CS67" t="str">
            <v/>
          </cell>
          <cell r="CT67"/>
          <cell r="CU67" t="str">
            <v>Oui</v>
          </cell>
          <cell r="CV67" t="str">
            <v>Non</v>
          </cell>
          <cell r="CW67" t="str">
            <v/>
          </cell>
          <cell r="CX67" t="str">
            <v/>
          </cell>
          <cell r="CY67" t="str">
            <v/>
          </cell>
          <cell r="CZ67" t="str">
            <v/>
          </cell>
          <cell r="DA67" t="str">
            <v/>
          </cell>
          <cell r="DB67" t="str">
            <v/>
          </cell>
          <cell r="DC67" t="str">
            <v>Oui</v>
          </cell>
          <cell r="DD67"/>
          <cell r="DE67" t="str">
            <v/>
          </cell>
          <cell r="DF67" t="str">
            <v/>
          </cell>
          <cell r="DG67" t="str">
            <v/>
          </cell>
          <cell r="DH67" t="str">
            <v/>
          </cell>
          <cell r="DI67" t="str">
            <v/>
          </cell>
          <cell r="DJ67" t="str">
            <v/>
          </cell>
          <cell r="DK67"/>
          <cell r="DL67" t="str">
            <v/>
          </cell>
          <cell r="DM67" t="str">
            <v/>
          </cell>
          <cell r="DN67"/>
          <cell r="DO67" t="str">
            <v>Oui</v>
          </cell>
          <cell r="DP67" t="str">
            <v>Non</v>
          </cell>
          <cell r="DQ67" t="str">
            <v/>
          </cell>
          <cell r="DR67" t="str">
            <v/>
          </cell>
          <cell r="DS67" t="str">
            <v/>
          </cell>
          <cell r="DT67" t="str">
            <v/>
          </cell>
          <cell r="DU67" t="str">
            <v/>
          </cell>
          <cell r="DV67" t="str">
            <v/>
          </cell>
          <cell r="DW67" t="str">
            <v>Oui</v>
          </cell>
          <cell r="DX67"/>
          <cell r="DY67" t="str">
            <v/>
          </cell>
          <cell r="DZ67" t="str">
            <v/>
          </cell>
          <cell r="EA67" t="str">
            <v/>
          </cell>
          <cell r="EB67" t="str">
            <v/>
          </cell>
          <cell r="EC67" t="str">
            <v/>
          </cell>
          <cell r="ED67" t="str">
            <v/>
          </cell>
          <cell r="EE67"/>
          <cell r="EF67" t="str">
            <v/>
          </cell>
          <cell r="EG67" t="str">
            <v/>
          </cell>
          <cell r="EH67"/>
          <cell r="EI67" t="str">
            <v>Oui</v>
          </cell>
          <cell r="EJ67" t="str">
            <v>Non</v>
          </cell>
          <cell r="EK67" t="str">
            <v/>
          </cell>
          <cell r="EL67" t="str">
            <v/>
          </cell>
          <cell r="EM67" t="str">
            <v/>
          </cell>
          <cell r="EN67" t="str">
            <v/>
          </cell>
          <cell r="EO67" t="str">
            <v/>
          </cell>
          <cell r="EP67" t="str">
            <v/>
          </cell>
          <cell r="EQ67" t="str">
            <v/>
          </cell>
          <cell r="ER67" t="str">
            <v/>
          </cell>
          <cell r="ES67" t="str">
            <v/>
          </cell>
          <cell r="ET67" t="str">
            <v/>
          </cell>
          <cell r="EU67" t="str">
            <v/>
          </cell>
          <cell r="EV67" t="str">
            <v/>
          </cell>
          <cell r="EW67" t="str">
            <v/>
          </cell>
          <cell r="EX67" t="str">
            <v/>
          </cell>
          <cell r="EY67"/>
          <cell r="EZ67" t="str">
            <v/>
          </cell>
          <cell r="FA67" t="str">
            <v/>
          </cell>
          <cell r="FB67"/>
          <cell r="FC67" t="str">
            <v/>
          </cell>
          <cell r="FD67" t="str">
            <v/>
          </cell>
          <cell r="FE67" t="str">
            <v/>
          </cell>
          <cell r="FF67"/>
          <cell r="FG67" t="str">
            <v/>
          </cell>
          <cell r="FH67" t="str">
            <v/>
          </cell>
          <cell r="FI67" t="str">
            <v/>
          </cell>
          <cell r="FJ67" t="str">
            <v/>
          </cell>
          <cell r="FK67" t="str">
            <v/>
          </cell>
          <cell r="FL67" t="str">
            <v>Oui</v>
          </cell>
          <cell r="FM67"/>
          <cell r="FN67" t="str">
            <v/>
          </cell>
          <cell r="FO67" t="str">
            <v/>
          </cell>
          <cell r="FP67" t="str">
            <v/>
          </cell>
          <cell r="FQ67" t="str">
            <v/>
          </cell>
          <cell r="FR67" t="str">
            <v/>
          </cell>
          <cell r="FS67" t="str">
            <v/>
          </cell>
          <cell r="FT67"/>
          <cell r="FU67" t="str">
            <v/>
          </cell>
          <cell r="FV67" t="str">
            <v/>
          </cell>
          <cell r="FW67"/>
          <cell r="FX67" t="str">
            <v>Oui</v>
          </cell>
          <cell r="FY67" t="str">
            <v>Non</v>
          </cell>
          <cell r="FZ67" t="str">
            <v/>
          </cell>
          <cell r="GA67"/>
          <cell r="GB67" t="str">
            <v/>
          </cell>
          <cell r="GC67" t="str">
            <v/>
          </cell>
          <cell r="GD67" t="str">
            <v/>
          </cell>
          <cell r="GE67" t="str">
            <v/>
          </cell>
          <cell r="GF67" t="str">
            <v/>
          </cell>
          <cell r="GG67" t="str">
            <v>Oui</v>
          </cell>
          <cell r="GH67" t="str">
            <v>500.0</v>
          </cell>
          <cell r="GI67" t="str">
            <v/>
          </cell>
          <cell r="GJ67" t="str">
            <v/>
          </cell>
          <cell r="GK67" t="str">
            <v/>
          </cell>
          <cell r="GL67" t="str">
            <v/>
          </cell>
          <cell r="GM67" t="str">
            <v/>
          </cell>
          <cell r="GN67" t="str">
            <v/>
          </cell>
          <cell r="GO67" t="str">
            <v/>
          </cell>
          <cell r="GP67" t="str">
            <v/>
          </cell>
          <cell r="GQ67">
            <v>500</v>
          </cell>
          <cell r="GR67" t="str">
            <v>Oui</v>
          </cell>
          <cell r="GS67" t="str">
            <v>Oui</v>
          </cell>
          <cell r="GT67" t="str">
            <v>Changement du taux de change de la Gourde</v>
          </cell>
          <cell r="GU67" t="str">
            <v>1</v>
          </cell>
          <cell r="GV67" t="str">
            <v>0</v>
          </cell>
          <cell r="GW67" t="str">
            <v>0</v>
          </cell>
          <cell r="GX67" t="str">
            <v>0</v>
          </cell>
          <cell r="GY67" t="str">
            <v>0</v>
          </cell>
          <cell r="GZ67" t="str">
            <v>0</v>
          </cell>
          <cell r="HA67" t="str">
            <v>0</v>
          </cell>
          <cell r="HB67" t="str">
            <v>0</v>
          </cell>
          <cell r="HC67" t="str">
            <v>0</v>
          </cell>
          <cell r="HD67" t="str">
            <v>0</v>
          </cell>
          <cell r="HE67" t="str">
            <v>0</v>
          </cell>
          <cell r="HF67" t="str">
            <v>0</v>
          </cell>
          <cell r="HG67" t="str">
            <v>0</v>
          </cell>
          <cell r="HH67" t="str">
            <v>0</v>
          </cell>
          <cell r="HI67" t="str">
            <v>0</v>
          </cell>
          <cell r="HJ67" t="str">
            <v>0</v>
          </cell>
          <cell r="HK67" t="str">
            <v>0</v>
          </cell>
          <cell r="HL67" t="str">
            <v/>
          </cell>
          <cell r="HM67" t="str">
            <v>Farine de blé (blanche) Riz Maïs Sucre Haricot rouge Huile végétale</v>
          </cell>
          <cell r="HN67" t="str">
            <v>1</v>
          </cell>
          <cell r="HO67" t="str">
            <v>1</v>
          </cell>
          <cell r="HP67" t="str">
            <v>1</v>
          </cell>
          <cell r="HQ67" t="str">
            <v>1</v>
          </cell>
          <cell r="HR67" t="str">
            <v>0</v>
          </cell>
          <cell r="HS67" t="str">
            <v>1</v>
          </cell>
          <cell r="HT67" t="str">
            <v>1</v>
          </cell>
          <cell r="HU67" t="str">
            <v>0</v>
          </cell>
          <cell r="HV67" t="str">
            <v>Oui</v>
          </cell>
          <cell r="HW67" t="str">
            <v>Ouest</v>
          </cell>
          <cell r="HX67" t="str">
            <v>Cité Soleil</v>
          </cell>
          <cell r="HY67" t="str">
            <v>Oui</v>
          </cell>
          <cell r="HZ67" t="str">
            <v>Non</v>
          </cell>
          <cell r="IA67" t="str">
            <v>Non</v>
          </cell>
          <cell r="IB67" t="str">
            <v/>
          </cell>
          <cell r="IC67" t="str">
            <v>Savon lessive Serviettes hygiéniques Papier toilette Chlore liquide (nettoyage)</v>
          </cell>
          <cell r="ID67">
            <v>1</v>
          </cell>
          <cell r="IE67">
            <v>0</v>
          </cell>
          <cell r="IF67">
            <v>0</v>
          </cell>
          <cell r="IG67">
            <v>1</v>
          </cell>
          <cell r="IH67">
            <v>1</v>
          </cell>
          <cell r="II67">
            <v>0</v>
          </cell>
          <cell r="IJ67">
            <v>1</v>
          </cell>
          <cell r="IK67">
            <v>0</v>
          </cell>
          <cell r="IL67">
            <v>0</v>
          </cell>
          <cell r="IM67" t="str">
            <v>Oui</v>
          </cell>
          <cell r="IN67"/>
          <cell r="IO67" t="str">
            <v/>
          </cell>
          <cell r="IP67" t="str">
            <v/>
          </cell>
          <cell r="IQ67"/>
          <cell r="IR67" t="str">
            <v>Non</v>
          </cell>
          <cell r="IS67" t="str">
            <v/>
          </cell>
          <cell r="IT67" t="str">
            <v/>
          </cell>
          <cell r="IU67" t="str">
            <v/>
          </cell>
          <cell r="IV67" t="str">
            <v/>
          </cell>
          <cell r="IX67" t="str">
            <v/>
          </cell>
          <cell r="IY67" t="str">
            <v/>
          </cell>
          <cell r="IZ67" t="str">
            <v/>
          </cell>
          <cell r="JA67" t="str">
            <v/>
          </cell>
          <cell r="JB67" t="str">
            <v/>
          </cell>
          <cell r="JD67" t="str">
            <v/>
          </cell>
          <cell r="JE67" t="str">
            <v>Oui</v>
          </cell>
          <cell r="JF67"/>
          <cell r="JG67" t="str">
            <v/>
          </cell>
          <cell r="JH67" t="str">
            <v/>
          </cell>
          <cell r="JJ67" t="str">
            <v>Oui</v>
          </cell>
          <cell r="JK67" t="str">
            <v>Oui</v>
          </cell>
          <cell r="JL67" t="str">
            <v>75.0</v>
          </cell>
          <cell r="JM67" t="str">
            <v/>
          </cell>
          <cell r="JN67" t="str">
            <v/>
          </cell>
          <cell r="JO67">
            <v>75</v>
          </cell>
          <cell r="JP67" t="str">
            <v>Oui</v>
          </cell>
          <cell r="JQ67" t="str">
            <v/>
          </cell>
          <cell r="JR67" t="str">
            <v/>
          </cell>
          <cell r="JS67" t="str">
            <v/>
          </cell>
          <cell r="JT67" t="str">
            <v/>
          </cell>
          <cell r="JU67" t="str">
            <v/>
          </cell>
          <cell r="JV67" t="str">
            <v/>
          </cell>
          <cell r="JW67" t="str">
            <v/>
          </cell>
          <cell r="JX67" t="str">
            <v/>
          </cell>
          <cell r="JZ67" t="str">
            <v/>
          </cell>
          <cell r="KA67" t="str">
            <v/>
          </cell>
          <cell r="KC67" t="str">
            <v/>
          </cell>
          <cell r="KD67" t="str">
            <v>Non</v>
          </cell>
          <cell r="KE67"/>
          <cell r="KF67" t="str">
            <v/>
          </cell>
          <cell r="KG67" t="str">
            <v/>
          </cell>
          <cell r="KH67" t="str">
            <v/>
          </cell>
          <cell r="KI67" t="str">
            <v/>
          </cell>
          <cell r="KJ67" t="str">
            <v/>
          </cell>
          <cell r="KK67" t="str">
            <v>Litre</v>
          </cell>
          <cell r="KL67">
            <v>4.5</v>
          </cell>
          <cell r="KM67">
            <v>500</v>
          </cell>
          <cell r="KN67">
            <v>111.11111111111111</v>
          </cell>
          <cell r="KO67" t="str">
            <v>Oui</v>
          </cell>
          <cell r="KP67" t="str">
            <v/>
          </cell>
          <cell r="KQ67" t="str">
            <v/>
          </cell>
          <cell r="KR67" t="str">
            <v/>
          </cell>
          <cell r="KS67" t="str">
            <v/>
          </cell>
          <cell r="KU67" t="str">
            <v/>
          </cell>
          <cell r="KV67" t="str">
            <v>Oui</v>
          </cell>
          <cell r="KW67" t="str">
            <v>Changement du taux de change de la Gourde</v>
          </cell>
          <cell r="KX67" t="str">
            <v>1</v>
          </cell>
          <cell r="KY67" t="str">
            <v>0</v>
          </cell>
          <cell r="KZ67" t="str">
            <v>0</v>
          </cell>
          <cell r="LA67" t="str">
            <v>0</v>
          </cell>
          <cell r="LB67" t="str">
            <v>0</v>
          </cell>
          <cell r="LC67" t="str">
            <v>0</v>
          </cell>
          <cell r="LD67" t="str">
            <v>0</v>
          </cell>
          <cell r="LE67" t="str">
            <v>0</v>
          </cell>
          <cell r="LF67" t="str">
            <v>0</v>
          </cell>
          <cell r="LG67" t="str">
            <v>0</v>
          </cell>
          <cell r="LH67" t="str">
            <v>0</v>
          </cell>
          <cell r="LI67" t="str">
            <v>0</v>
          </cell>
          <cell r="LJ67" t="str">
            <v>0</v>
          </cell>
          <cell r="LK67" t="str">
            <v>0</v>
          </cell>
          <cell r="LL67" t="str">
            <v>0</v>
          </cell>
          <cell r="LM67" t="str">
            <v>0</v>
          </cell>
          <cell r="LN67" t="str">
            <v/>
          </cell>
          <cell r="LO67" t="str">
            <v>Savon lessive Papier toilette Serviettes hygiéniques Chlore liquide (nettoyage)</v>
          </cell>
          <cell r="LP67" t="str">
            <v>1</v>
          </cell>
          <cell r="LQ67" t="str">
            <v>0</v>
          </cell>
          <cell r="LR67" t="str">
            <v>0</v>
          </cell>
          <cell r="LS67" t="str">
            <v>1</v>
          </cell>
          <cell r="LT67" t="str">
            <v>1</v>
          </cell>
          <cell r="LU67" t="str">
            <v>0</v>
          </cell>
          <cell r="LV67" t="str">
            <v>1</v>
          </cell>
          <cell r="LW67" t="str">
            <v>0</v>
          </cell>
          <cell r="LX67" t="str">
            <v>0</v>
          </cell>
          <cell r="LY67" t="str">
            <v>Oui</v>
          </cell>
          <cell r="LZ67" t="str">
            <v>Ouest</v>
          </cell>
          <cell r="MA67" t="str">
            <v>Croix-Des-Bouquets</v>
          </cell>
          <cell r="MB67" t="str">
            <v>Non</v>
          </cell>
          <cell r="MC67" t="str">
            <v>Oui</v>
          </cell>
          <cell r="MD67" t="str">
            <v>18.836546666666667 -72.09786833333332 130.1 5.0</v>
          </cell>
          <cell r="ME67" t="str">
            <v>18.836546666666667</v>
          </cell>
          <cell r="MF67" t="str">
            <v>-72.09786833333332</v>
          </cell>
          <cell r="MG67" t="str">
            <v>130.1</v>
          </cell>
          <cell r="MH67" t="str">
            <v>5.0</v>
          </cell>
          <cell r="MI67" t="str">
            <v>Il ya certains produits qu'il ne vend pas en détail mais il ne vend pas de l'eau,savon pour se laver, dentifrice et brosse à dent</v>
          </cell>
          <cell r="MJ67" t="str">
            <v/>
          </cell>
          <cell r="MK67">
            <v>140067043</v>
          </cell>
          <cell r="ML67" t="str">
            <v>66f4e9ba-b089-4a51-a692-11378ac08ef5</v>
          </cell>
          <cell r="MM67" t="str">
            <v>2020-11-24T20:09:18</v>
          </cell>
          <cell r="MN67" t="str">
            <v/>
          </cell>
          <cell r="MO67">
            <v>82</v>
          </cell>
        </row>
        <row r="68">
          <cell r="A68" t="str">
            <v>a1e197df-cde8-460f-b127-5e769b1096fc</v>
          </cell>
          <cell r="B68" t="str">
            <v>L'Estère, Artibonite</v>
          </cell>
          <cell r="C68" t="str">
            <v>Save the Children ASV758</v>
          </cell>
          <cell r="D68" t="str">
            <v>2020-11-27T14:41:09.845-05:00</v>
          </cell>
          <cell r="E68" t="str">
            <v>2020-11-27T15:08:52.749-05:00</v>
          </cell>
          <cell r="F68" t="str">
            <v>2020-11-27 14:41</v>
          </cell>
          <cell r="G68" t="str">
            <v>2020-11-27 15:08</v>
          </cell>
          <cell r="H68">
            <v>1.8750000002910383E-2</v>
          </cell>
          <cell r="I68">
            <v>10</v>
          </cell>
          <cell r="J68" t="str">
            <v>2020-11-27</v>
          </cell>
          <cell r="K68" t="str">
            <v>icsm_haiti</v>
          </cell>
          <cell r="L68" t="str">
            <v>372032324556046</v>
          </cell>
          <cell r="M68" t="str">
            <v/>
          </cell>
          <cell r="N68" t="str">
            <v>2020-11-27</v>
          </cell>
          <cell r="O68" t="str">
            <v>Save the Children</v>
          </cell>
          <cell r="P68" t="str">
            <v/>
          </cell>
          <cell r="Q68" t="str">
            <v>save</v>
          </cell>
          <cell r="R68" t="str">
            <v>Save the Children</v>
          </cell>
          <cell r="S68" t="str">
            <v>Save the Children</v>
          </cell>
          <cell r="T68" t="str">
            <v>ASV758</v>
          </cell>
          <cell r="U68" t="str">
            <v/>
          </cell>
          <cell r="V68" t="str">
            <v>Artibonite</v>
          </cell>
          <cell r="W68" t="str">
            <v>L'Estère</v>
          </cell>
          <cell r="X68" t="str">
            <v>HT0513</v>
          </cell>
          <cell r="Y68" t="str">
            <v>L'Estère</v>
          </cell>
          <cell r="Z68" t="str">
            <v>L'Estère</v>
          </cell>
          <cell r="AA68" t="str">
            <v>Autre</v>
          </cell>
          <cell r="AB68" t="str">
            <v>Marché de l'Estére</v>
          </cell>
          <cell r="AC68" t="str">
            <v>autre</v>
          </cell>
          <cell r="AD68" t="str">
            <v>Autre</v>
          </cell>
          <cell r="AE68" t="str">
            <v>Marché de l'Estère</v>
          </cell>
          <cell r="AF68" t="str">
            <v>Oui</v>
          </cell>
          <cell r="AG68" t="str">
            <v/>
          </cell>
          <cell r="AH68" t="str">
            <v>Oui</v>
          </cell>
          <cell r="AI68" t="str">
            <v/>
          </cell>
          <cell r="AJ68" t="str">
            <v>Loveda st-fleur</v>
          </cell>
          <cell r="AK68" t="str">
            <v>43058995</v>
          </cell>
          <cell r="AL68" t="str">
            <v>Nourriture Produits d'hygiène, eau ou assainissement</v>
          </cell>
          <cell r="AM68" t="str">
            <v>1</v>
          </cell>
          <cell r="AN68" t="str">
            <v>1</v>
          </cell>
          <cell r="AO68" t="str">
            <v>0</v>
          </cell>
          <cell r="AP68" t="str">
            <v>0</v>
          </cell>
          <cell r="AQ68" t="str">
            <v>0</v>
          </cell>
          <cell r="AR68" t="str">
            <v>nourriture</v>
          </cell>
          <cell r="AS68" t="str">
            <v>Nourriture</v>
          </cell>
          <cell r="AT68" t="str">
            <v>En espèces (Gourde) À crédit</v>
          </cell>
          <cell r="AU68" t="str">
            <v>1</v>
          </cell>
          <cell r="AV68" t="str">
            <v>0</v>
          </cell>
          <cell r="AW68" t="str">
            <v>0</v>
          </cell>
          <cell r="AX68" t="str">
            <v>1</v>
          </cell>
          <cell r="AY68" t="str">
            <v>0</v>
          </cell>
          <cell r="AZ68" t="str">
            <v>0</v>
          </cell>
          <cell r="BA68" t="str">
            <v>0</v>
          </cell>
          <cell r="BB68" t="str">
            <v/>
          </cell>
          <cell r="BC68" t="str">
            <v>Oui, il y a moins de commerçants par rapport au mois passé</v>
          </cell>
          <cell r="BD68" t="str">
            <v>Entre 30 et 100</v>
          </cell>
          <cell r="BE68" t="str">
            <v>Farine de blé (blanche) Riz Maïs Sucre Huile végétale</v>
          </cell>
          <cell r="BF68">
            <v>1</v>
          </cell>
          <cell r="BG68">
            <v>1</v>
          </cell>
          <cell r="BH68">
            <v>1</v>
          </cell>
          <cell r="BI68">
            <v>1</v>
          </cell>
          <cell r="BJ68">
            <v>0</v>
          </cell>
          <cell r="BK68">
            <v>0</v>
          </cell>
          <cell r="BL68">
            <v>1</v>
          </cell>
          <cell r="BM68">
            <v>0</v>
          </cell>
          <cell r="BN68" t="str">
            <v>Non</v>
          </cell>
          <cell r="BO68"/>
          <cell r="BP68" t="str">
            <v/>
          </cell>
          <cell r="BQ68" t="str">
            <v>Autre</v>
          </cell>
          <cell r="BR68" t="str">
            <v>Goblet</v>
          </cell>
          <cell r="BS68" t="str">
            <v>autre</v>
          </cell>
          <cell r="BT68" t="str">
            <v>Autre</v>
          </cell>
          <cell r="BU68"/>
          <cell r="BV68"/>
          <cell r="BW68"/>
          <cell r="BX68"/>
          <cell r="BY68"/>
          <cell r="BZ68" t="str">
            <v>Oui</v>
          </cell>
          <cell r="CA68" t="str">
            <v>Oui</v>
          </cell>
          <cell r="CB68" t="str">
            <v>175.0</v>
          </cell>
          <cell r="CC68">
            <v>175</v>
          </cell>
          <cell r="CD68" t="str">
            <v>Non</v>
          </cell>
          <cell r="CE68" t="str">
            <v/>
          </cell>
          <cell r="CF68" t="str">
            <v/>
          </cell>
          <cell r="CG68" t="str">
            <v/>
          </cell>
          <cell r="CH68" t="str">
            <v/>
          </cell>
          <cell r="CI68" t="str">
            <v>Non</v>
          </cell>
          <cell r="CJ68" t="str">
            <v/>
          </cell>
          <cell r="CK68" t="str">
            <v/>
          </cell>
          <cell r="CL68" t="str">
            <v>Autre</v>
          </cell>
          <cell r="CM68" t="str">
            <v>Goblet</v>
          </cell>
          <cell r="CN68" t="str">
            <v>autre</v>
          </cell>
          <cell r="CO68" t="str">
            <v>Autre</v>
          </cell>
          <cell r="CP68"/>
          <cell r="CQ68"/>
          <cell r="CR68"/>
          <cell r="CS68"/>
          <cell r="CT68"/>
          <cell r="CU68" t="str">
            <v>Oui</v>
          </cell>
          <cell r="CV68" t="str">
            <v>Oui</v>
          </cell>
          <cell r="CW68" t="str">
            <v>250.0</v>
          </cell>
          <cell r="CX68" t="str">
            <v>Non</v>
          </cell>
          <cell r="CY68" t="str">
            <v/>
          </cell>
          <cell r="CZ68" t="str">
            <v/>
          </cell>
          <cell r="DA68" t="str">
            <v/>
          </cell>
          <cell r="DB68" t="str">
            <v/>
          </cell>
          <cell r="DC68" t="str">
            <v>Non</v>
          </cell>
          <cell r="DD68" t="str">
            <v/>
          </cell>
          <cell r="DE68" t="str">
            <v/>
          </cell>
          <cell r="DF68" t="str">
            <v>Autre</v>
          </cell>
          <cell r="DG68" t="str">
            <v>Goblet</v>
          </cell>
          <cell r="DH68" t="str">
            <v>autre</v>
          </cell>
          <cell r="DI68" t="str">
            <v>Autre</v>
          </cell>
          <cell r="DJ68"/>
          <cell r="DK68"/>
          <cell r="DL68"/>
          <cell r="DM68"/>
          <cell r="DN68"/>
          <cell r="DO68" t="str">
            <v>Oui</v>
          </cell>
          <cell r="DP68" t="str">
            <v>Oui</v>
          </cell>
          <cell r="DQ68" t="str">
            <v>120.0</v>
          </cell>
          <cell r="DR68" t="str">
            <v>Non</v>
          </cell>
          <cell r="DS68" t="str">
            <v/>
          </cell>
          <cell r="DT68" t="str">
            <v/>
          </cell>
          <cell r="DU68" t="str">
            <v/>
          </cell>
          <cell r="DV68" t="str">
            <v/>
          </cell>
          <cell r="DW68" t="str">
            <v>Non</v>
          </cell>
          <cell r="DX68" t="str">
            <v/>
          </cell>
          <cell r="DY68" t="str">
            <v/>
          </cell>
          <cell r="DZ68" t="str">
            <v>Autre</v>
          </cell>
          <cell r="EA68" t="str">
            <v>Goblet</v>
          </cell>
          <cell r="EB68" t="str">
            <v>autre</v>
          </cell>
          <cell r="EC68" t="str">
            <v>Autre</v>
          </cell>
          <cell r="ED68"/>
          <cell r="EE68"/>
          <cell r="EF68"/>
          <cell r="EG68"/>
          <cell r="EH68"/>
          <cell r="EI68" t="str">
            <v>Oui</v>
          </cell>
          <cell r="EJ68" t="str">
            <v>Oui</v>
          </cell>
          <cell r="EK68" t="str">
            <v>200.0</v>
          </cell>
          <cell r="EL68" t="str">
            <v>Non</v>
          </cell>
          <cell r="EM68" t="str">
            <v/>
          </cell>
          <cell r="EN68" t="str">
            <v/>
          </cell>
          <cell r="EO68" t="str">
            <v/>
          </cell>
          <cell r="EP68" t="str">
            <v/>
          </cell>
          <cell r="EQ68" t="str">
            <v/>
          </cell>
          <cell r="ER68" t="str">
            <v/>
          </cell>
          <cell r="ES68" t="str">
            <v/>
          </cell>
          <cell r="ET68" t="str">
            <v/>
          </cell>
          <cell r="EU68" t="str">
            <v/>
          </cell>
          <cell r="EV68" t="str">
            <v/>
          </cell>
          <cell r="EW68" t="str">
            <v/>
          </cell>
          <cell r="EX68" t="str">
            <v/>
          </cell>
          <cell r="EY68"/>
          <cell r="EZ68" t="str">
            <v/>
          </cell>
          <cell r="FA68" t="str">
            <v/>
          </cell>
          <cell r="FB68"/>
          <cell r="FC68" t="str">
            <v/>
          </cell>
          <cell r="FD68" t="str">
            <v/>
          </cell>
          <cell r="FE68" t="str">
            <v/>
          </cell>
          <cell r="FF68"/>
          <cell r="FG68" t="str">
            <v/>
          </cell>
          <cell r="FH68" t="str">
            <v/>
          </cell>
          <cell r="FI68" t="str">
            <v/>
          </cell>
          <cell r="FJ68" t="str">
            <v/>
          </cell>
          <cell r="FK68" t="str">
            <v/>
          </cell>
          <cell r="FL68" t="str">
            <v/>
          </cell>
          <cell r="FM68" t="str">
            <v/>
          </cell>
          <cell r="FN68" t="str">
            <v/>
          </cell>
          <cell r="FO68" t="str">
            <v/>
          </cell>
          <cell r="FP68" t="str">
            <v/>
          </cell>
          <cell r="FQ68" t="str">
            <v/>
          </cell>
          <cell r="FR68" t="str">
            <v/>
          </cell>
          <cell r="FS68" t="str">
            <v/>
          </cell>
          <cell r="FT68"/>
          <cell r="FU68" t="str">
            <v/>
          </cell>
          <cell r="FV68" t="str">
            <v/>
          </cell>
          <cell r="FW68"/>
          <cell r="FX68" t="str">
            <v/>
          </cell>
          <cell r="FY68" t="str">
            <v/>
          </cell>
          <cell r="FZ68" t="str">
            <v/>
          </cell>
          <cell r="GA68"/>
          <cell r="GB68" t="str">
            <v/>
          </cell>
          <cell r="GC68" t="str">
            <v/>
          </cell>
          <cell r="GD68" t="str">
            <v/>
          </cell>
          <cell r="GE68" t="str">
            <v/>
          </cell>
          <cell r="GF68" t="str">
            <v/>
          </cell>
          <cell r="GG68" t="str">
            <v>Oui</v>
          </cell>
          <cell r="GH68" t="str">
            <v>400.0</v>
          </cell>
          <cell r="GI68" t="str">
            <v/>
          </cell>
          <cell r="GJ68" t="str">
            <v/>
          </cell>
          <cell r="GK68" t="str">
            <v/>
          </cell>
          <cell r="GL68" t="str">
            <v/>
          </cell>
          <cell r="GM68" t="str">
            <v/>
          </cell>
          <cell r="GN68" t="str">
            <v/>
          </cell>
          <cell r="GO68" t="str">
            <v/>
          </cell>
          <cell r="GP68" t="str">
            <v/>
          </cell>
          <cell r="GQ68">
            <v>400</v>
          </cell>
          <cell r="GR68" t="str">
            <v>Oui</v>
          </cell>
          <cell r="GS68" t="str">
            <v>Oui</v>
          </cell>
          <cell r="GT68" t="str">
            <v>Insécurité sur les routes La route a été fermée Absence de moyen de transport</v>
          </cell>
          <cell r="GU68" t="str">
            <v>0</v>
          </cell>
          <cell r="GV68" t="str">
            <v>0</v>
          </cell>
          <cell r="GW68" t="str">
            <v>1</v>
          </cell>
          <cell r="GX68" t="str">
            <v>0</v>
          </cell>
          <cell r="GY68" t="str">
            <v>0</v>
          </cell>
          <cell r="GZ68" t="str">
            <v>1</v>
          </cell>
          <cell r="HA68" t="str">
            <v>0</v>
          </cell>
          <cell r="HB68" t="str">
            <v>1</v>
          </cell>
          <cell r="HC68" t="str">
            <v>0</v>
          </cell>
          <cell r="HD68" t="str">
            <v>0</v>
          </cell>
          <cell r="HE68" t="str">
            <v>0</v>
          </cell>
          <cell r="HF68" t="str">
            <v>0</v>
          </cell>
          <cell r="HG68" t="str">
            <v>0</v>
          </cell>
          <cell r="HH68" t="str">
            <v>0</v>
          </cell>
          <cell r="HI68" t="str">
            <v>0</v>
          </cell>
          <cell r="HJ68" t="str">
            <v>0</v>
          </cell>
          <cell r="HK68" t="str">
            <v>0</v>
          </cell>
          <cell r="HL68" t="str">
            <v/>
          </cell>
          <cell r="HM68" t="str">
            <v>Sucre</v>
          </cell>
          <cell r="HN68" t="str">
            <v>0</v>
          </cell>
          <cell r="HO68" t="str">
            <v>0</v>
          </cell>
          <cell r="HP68" t="str">
            <v>0</v>
          </cell>
          <cell r="HQ68" t="str">
            <v>1</v>
          </cell>
          <cell r="HR68" t="str">
            <v>0</v>
          </cell>
          <cell r="HS68" t="str">
            <v>0</v>
          </cell>
          <cell r="HT68" t="str">
            <v>0</v>
          </cell>
          <cell r="HU68" t="str">
            <v>0</v>
          </cell>
          <cell r="HV68" t="str">
            <v>Oui</v>
          </cell>
          <cell r="HW68" t="str">
            <v>Artibonite</v>
          </cell>
          <cell r="HX68" t="str">
            <v>Gonaïves</v>
          </cell>
          <cell r="HY68" t="str">
            <v>Oui</v>
          </cell>
          <cell r="HZ68" t="str">
            <v>Non</v>
          </cell>
          <cell r="IA68" t="str">
            <v>Oui</v>
          </cell>
          <cell r="IB68" t="str">
            <v>1606507440909.jpg</v>
          </cell>
          <cell r="IC68" t="str">
            <v>Savon lessive Brosse à dent Dentifrice Papier toilette Serviettes hygiéniques</v>
          </cell>
          <cell r="ID68">
            <v>1</v>
          </cell>
          <cell r="IE68">
            <v>1</v>
          </cell>
          <cell r="IF68">
            <v>1</v>
          </cell>
          <cell r="IG68">
            <v>1</v>
          </cell>
          <cell r="IH68">
            <v>1</v>
          </cell>
          <cell r="II68">
            <v>0</v>
          </cell>
          <cell r="IJ68">
            <v>0</v>
          </cell>
          <cell r="IK68">
            <v>0</v>
          </cell>
          <cell r="IL68">
            <v>0</v>
          </cell>
          <cell r="IM68" t="str">
            <v>Oui</v>
          </cell>
          <cell r="IN68" t="str">
            <v>25.0</v>
          </cell>
          <cell r="IO68" t="str">
            <v/>
          </cell>
          <cell r="IP68" t="str">
            <v/>
          </cell>
          <cell r="IQ68">
            <v>25</v>
          </cell>
          <cell r="IR68" t="str">
            <v>Non</v>
          </cell>
          <cell r="IS68" t="str">
            <v>Oui</v>
          </cell>
          <cell r="IT68" t="str">
            <v>25.0</v>
          </cell>
          <cell r="IU68" t="str">
            <v/>
          </cell>
          <cell r="IV68" t="str">
            <v/>
          </cell>
          <cell r="IW68">
            <v>25</v>
          </cell>
          <cell r="IX68" t="str">
            <v>Non</v>
          </cell>
          <cell r="IY68" t="str">
            <v>Oui</v>
          </cell>
          <cell r="IZ68" t="str">
            <v>100.0</v>
          </cell>
          <cell r="JA68" t="str">
            <v/>
          </cell>
          <cell r="JB68" t="str">
            <v/>
          </cell>
          <cell r="JC68">
            <v>100</v>
          </cell>
          <cell r="JD68" t="str">
            <v>Oui</v>
          </cell>
          <cell r="JE68" t="str">
            <v>Oui</v>
          </cell>
          <cell r="JF68" t="str">
            <v>50.0</v>
          </cell>
          <cell r="JG68" t="str">
            <v/>
          </cell>
          <cell r="JH68" t="str">
            <v/>
          </cell>
          <cell r="JI68">
            <v>50</v>
          </cell>
          <cell r="JJ68" t="str">
            <v>Oui</v>
          </cell>
          <cell r="JK68" t="str">
            <v>Oui</v>
          </cell>
          <cell r="JL68" t="str">
            <v>75.0</v>
          </cell>
          <cell r="JM68" t="str">
            <v/>
          </cell>
          <cell r="JN68" t="str">
            <v/>
          </cell>
          <cell r="JO68">
            <v>75</v>
          </cell>
          <cell r="JP68" t="str">
            <v>Oui</v>
          </cell>
          <cell r="JQ68" t="str">
            <v/>
          </cell>
          <cell r="JR68" t="str">
            <v/>
          </cell>
          <cell r="JS68" t="str">
            <v/>
          </cell>
          <cell r="JT68" t="str">
            <v/>
          </cell>
          <cell r="JU68" t="str">
            <v/>
          </cell>
          <cell r="JV68" t="str">
            <v/>
          </cell>
          <cell r="JW68" t="str">
            <v/>
          </cell>
          <cell r="JX68" t="str">
            <v/>
          </cell>
          <cell r="JZ68" t="str">
            <v/>
          </cell>
          <cell r="KA68" t="str">
            <v/>
          </cell>
          <cell r="KC68" t="str">
            <v/>
          </cell>
          <cell r="KD68" t="str">
            <v/>
          </cell>
          <cell r="KE68" t="str">
            <v/>
          </cell>
          <cell r="KF68" t="str">
            <v/>
          </cell>
          <cell r="KG68" t="str">
            <v/>
          </cell>
          <cell r="KH68" t="str">
            <v/>
          </cell>
          <cell r="KI68" t="str">
            <v/>
          </cell>
          <cell r="KJ68" t="str">
            <v/>
          </cell>
          <cell r="KK68" t="str">
            <v/>
          </cell>
          <cell r="KL68" t="str">
            <v/>
          </cell>
          <cell r="KM68" t="str">
            <v/>
          </cell>
          <cell r="KO68" t="str">
            <v/>
          </cell>
          <cell r="KP68" t="str">
            <v/>
          </cell>
          <cell r="KQ68" t="str">
            <v/>
          </cell>
          <cell r="KR68" t="str">
            <v/>
          </cell>
          <cell r="KS68" t="str">
            <v/>
          </cell>
          <cell r="KU68" t="str">
            <v/>
          </cell>
          <cell r="KV68" t="str">
            <v>Oui</v>
          </cell>
          <cell r="KW68" t="str">
            <v>Changement du taux de change de la Gourde Insécurité sur les routes Insécurité en ville</v>
          </cell>
          <cell r="KX68" t="str">
            <v>1</v>
          </cell>
          <cell r="KY68" t="str">
            <v>1</v>
          </cell>
          <cell r="KZ68" t="str">
            <v>1</v>
          </cell>
          <cell r="LA68" t="str">
            <v>0</v>
          </cell>
          <cell r="LB68" t="str">
            <v>0</v>
          </cell>
          <cell r="LC68" t="str">
            <v>0</v>
          </cell>
          <cell r="LD68" t="str">
            <v>0</v>
          </cell>
          <cell r="LE68" t="str">
            <v>0</v>
          </cell>
          <cell r="LF68" t="str">
            <v>0</v>
          </cell>
          <cell r="LG68" t="str">
            <v>0</v>
          </cell>
          <cell r="LH68" t="str">
            <v>0</v>
          </cell>
          <cell r="LI68" t="str">
            <v>0</v>
          </cell>
          <cell r="LJ68" t="str">
            <v>0</v>
          </cell>
          <cell r="LK68" t="str">
            <v>0</v>
          </cell>
          <cell r="LL68" t="str">
            <v>0</v>
          </cell>
          <cell r="LM68" t="str">
            <v>0</v>
          </cell>
          <cell r="LN68" t="str">
            <v/>
          </cell>
          <cell r="LO68" t="str">
            <v>Savon lessive Dentifrice Serviettes hygiéniques</v>
          </cell>
          <cell r="LP68" t="str">
            <v>1</v>
          </cell>
          <cell r="LQ68" t="str">
            <v>0</v>
          </cell>
          <cell r="LR68" t="str">
            <v>1</v>
          </cell>
          <cell r="LS68" t="str">
            <v>0</v>
          </cell>
          <cell r="LT68" t="str">
            <v>1</v>
          </cell>
          <cell r="LU68" t="str">
            <v>0</v>
          </cell>
          <cell r="LV68" t="str">
            <v>0</v>
          </cell>
          <cell r="LW68" t="str">
            <v>0</v>
          </cell>
          <cell r="LX68" t="str">
            <v>0</v>
          </cell>
          <cell r="LY68" t="str">
            <v>Oui</v>
          </cell>
          <cell r="LZ68" t="str">
            <v>Artibonite</v>
          </cell>
          <cell r="MA68" t="str">
            <v>L'Estère</v>
          </cell>
          <cell r="MB68" t="str">
            <v>Oui</v>
          </cell>
          <cell r="MC68" t="str">
            <v>Non</v>
          </cell>
          <cell r="MD68" t="str">
            <v>19.3024498 -72.6103943 18.1 7.887</v>
          </cell>
          <cell r="ME68" t="str">
            <v>19.3024498</v>
          </cell>
          <cell r="MF68" t="str">
            <v>-72.6103943</v>
          </cell>
          <cell r="MG68" t="str">
            <v>18.1</v>
          </cell>
          <cell r="MH68" t="str">
            <v>7.887</v>
          </cell>
          <cell r="MI68" t="str">
            <v/>
          </cell>
          <cell r="MJ68" t="str">
            <v/>
          </cell>
          <cell r="MK68">
            <v>140880204</v>
          </cell>
          <cell r="ML68" t="str">
            <v>a1e197df-cde8-460f-b127-5e769b1096fc</v>
          </cell>
          <cell r="MM68" t="str">
            <v>2020-11-27T20:15:22</v>
          </cell>
          <cell r="MN68" t="str">
            <v/>
          </cell>
          <cell r="MO68">
            <v>136</v>
          </cell>
        </row>
        <row r="69">
          <cell r="A69" t="str">
            <v>f0ba5b1e-5a6a-4bac-9c21-ce1a12ec4f96</v>
          </cell>
          <cell r="B69" t="str">
            <v>Chamsolme, Nord-Ouest</v>
          </cell>
          <cell r="C69" t="str">
            <v>ACF Code enquêteur 3</v>
          </cell>
          <cell r="D69" t="str">
            <v>2020-11-24T12:45:07.649-05</v>
          </cell>
          <cell r="E69" t="str">
            <v>2020-11-26T17:23:59.566-05</v>
          </cell>
          <cell r="F69" t="str">
            <v>2020-11-24 12:45</v>
          </cell>
          <cell r="G69" t="str">
            <v>2020-11-26 17:23</v>
          </cell>
          <cell r="H69">
            <v>2.1930555555591127</v>
          </cell>
          <cell r="I69">
            <v>6</v>
          </cell>
          <cell r="J69" t="str">
            <v>2020-11-24</v>
          </cell>
          <cell r="K69" t="str">
            <v>icsm-haiti</v>
          </cell>
          <cell r="L69" t="str">
            <v/>
          </cell>
          <cell r="M69" t="str">
            <v>1</v>
          </cell>
          <cell r="N69" t="str">
            <v>2020-11-26</v>
          </cell>
          <cell r="O69" t="str">
            <v>ACF</v>
          </cell>
          <cell r="P69" t="str">
            <v/>
          </cell>
          <cell r="Q69" t="str">
            <v>acf</v>
          </cell>
          <cell r="R69" t="str">
            <v>ACF</v>
          </cell>
          <cell r="S69" t="str">
            <v>ACF</v>
          </cell>
          <cell r="T69" t="str">
            <v>Code enquêteur 3</v>
          </cell>
          <cell r="U69" t="str">
            <v/>
          </cell>
          <cell r="V69" t="str">
            <v>Nord-Ouest</v>
          </cell>
          <cell r="W69" t="str">
            <v>Chamsolme</v>
          </cell>
          <cell r="X69" t="str">
            <v>HT0914</v>
          </cell>
          <cell r="Y69" t="str">
            <v>Chamsolme</v>
          </cell>
          <cell r="Z69" t="str">
            <v>Chamsolme</v>
          </cell>
          <cell r="AA69" t="str">
            <v>Marché Erla Jean Francois</v>
          </cell>
          <cell r="AB69" t="str">
            <v/>
          </cell>
          <cell r="AC69" t="str">
            <v>erla_jean_f</v>
          </cell>
          <cell r="AD69" t="str">
            <v>Marché Erla Jean Francois</v>
          </cell>
          <cell r="AE69" t="str">
            <v>Marché Erla Jean Francois</v>
          </cell>
          <cell r="AF69" t="str">
            <v>Oui</v>
          </cell>
          <cell r="AG69" t="str">
            <v/>
          </cell>
          <cell r="AH69" t="str">
            <v>Oui</v>
          </cell>
          <cell r="AI69" t="str">
            <v/>
          </cell>
          <cell r="AJ69" t="str">
            <v>Siffrain Marie Clunie</v>
          </cell>
          <cell r="AK69" t="str">
            <v>41713033</v>
          </cell>
          <cell r="AL69" t="str">
            <v>Produits d'hygiène, eau ou assainissement</v>
          </cell>
          <cell r="AM69" t="str">
            <v>0</v>
          </cell>
          <cell r="AN69" t="str">
            <v>1</v>
          </cell>
          <cell r="AO69" t="str">
            <v>0</v>
          </cell>
          <cell r="AP69" t="str">
            <v>0</v>
          </cell>
          <cell r="AQ69" t="str">
            <v>0</v>
          </cell>
          <cell r="AR69" t="str">
            <v>wash</v>
          </cell>
          <cell r="AS69" t="str">
            <v>Produits d'hygiène, eau ou assainissement</v>
          </cell>
          <cell r="AT69" t="str">
            <v>En espèces (Gourde)</v>
          </cell>
          <cell r="AU69" t="str">
            <v>1</v>
          </cell>
          <cell r="AV69" t="str">
            <v>0</v>
          </cell>
          <cell r="AW69" t="str">
            <v>0</v>
          </cell>
          <cell r="AX69" t="str">
            <v>0</v>
          </cell>
          <cell r="AY69" t="str">
            <v>0</v>
          </cell>
          <cell r="AZ69" t="str">
            <v>0</v>
          </cell>
          <cell r="BA69" t="str">
            <v>0</v>
          </cell>
          <cell r="BB69" t="str">
            <v/>
          </cell>
          <cell r="BC69" t="str">
            <v>Je ne sais pas / Je ne souhaite pas répondre</v>
          </cell>
          <cell r="BD69" t="str">
            <v>Moins de 30</v>
          </cell>
          <cell r="BE69" t="str">
            <v/>
          </cell>
          <cell r="BF69" t="str">
            <v/>
          </cell>
          <cell r="BG69" t="str">
            <v/>
          </cell>
          <cell r="BH69" t="str">
            <v/>
          </cell>
          <cell r="BI69" t="str">
            <v/>
          </cell>
          <cell r="BJ69" t="str">
            <v/>
          </cell>
          <cell r="BK69" t="str">
            <v/>
          </cell>
          <cell r="BL69" t="str">
            <v/>
          </cell>
          <cell r="BM69" t="str">
            <v/>
          </cell>
          <cell r="BN69" t="str">
            <v/>
          </cell>
          <cell r="BO69" t="str">
            <v/>
          </cell>
          <cell r="BP69" t="str">
            <v/>
          </cell>
          <cell r="BQ69" t="str">
            <v/>
          </cell>
          <cell r="BR69" t="str">
            <v/>
          </cell>
          <cell r="BS69" t="str">
            <v/>
          </cell>
          <cell r="BT69" t="str">
            <v/>
          </cell>
          <cell r="BU69" t="str">
            <v/>
          </cell>
          <cell r="BV69"/>
          <cell r="BW69" t="str">
            <v/>
          </cell>
          <cell r="BX69" t="str">
            <v/>
          </cell>
          <cell r="BY69"/>
          <cell r="BZ69" t="str">
            <v/>
          </cell>
          <cell r="CA69" t="str">
            <v/>
          </cell>
          <cell r="CB69" t="str">
            <v/>
          </cell>
          <cell r="CC69"/>
          <cell r="CD69" t="str">
            <v/>
          </cell>
          <cell r="CE69" t="str">
            <v/>
          </cell>
          <cell r="CF69" t="str">
            <v/>
          </cell>
          <cell r="CG69" t="str">
            <v/>
          </cell>
          <cell r="CH69" t="str">
            <v/>
          </cell>
          <cell r="CI69" t="str">
            <v/>
          </cell>
          <cell r="CJ69" t="str">
            <v/>
          </cell>
          <cell r="CK69" t="str">
            <v/>
          </cell>
          <cell r="CL69" t="str">
            <v/>
          </cell>
          <cell r="CM69" t="str">
            <v/>
          </cell>
          <cell r="CN69" t="str">
            <v/>
          </cell>
          <cell r="CO69" t="str">
            <v/>
          </cell>
          <cell r="CP69" t="str">
            <v/>
          </cell>
          <cell r="CQ69"/>
          <cell r="CR69" t="str">
            <v/>
          </cell>
          <cell r="CS69" t="str">
            <v/>
          </cell>
          <cell r="CT69"/>
          <cell r="CU69" t="str">
            <v/>
          </cell>
          <cell r="CV69" t="str">
            <v/>
          </cell>
          <cell r="CW69" t="str">
            <v/>
          </cell>
          <cell r="CX69" t="str">
            <v/>
          </cell>
          <cell r="CY69" t="str">
            <v/>
          </cell>
          <cell r="CZ69" t="str">
            <v/>
          </cell>
          <cell r="DA69" t="str">
            <v/>
          </cell>
          <cell r="DB69" t="str">
            <v/>
          </cell>
          <cell r="DC69" t="str">
            <v/>
          </cell>
          <cell r="DD69" t="str">
            <v/>
          </cell>
          <cell r="DE69" t="str">
            <v/>
          </cell>
          <cell r="DF69" t="str">
            <v/>
          </cell>
          <cell r="DG69" t="str">
            <v/>
          </cell>
          <cell r="DH69" t="str">
            <v/>
          </cell>
          <cell r="DI69" t="str">
            <v/>
          </cell>
          <cell r="DJ69" t="str">
            <v/>
          </cell>
          <cell r="DK69"/>
          <cell r="DL69" t="str">
            <v/>
          </cell>
          <cell r="DM69" t="str">
            <v/>
          </cell>
          <cell r="DN69"/>
          <cell r="DO69" t="str">
            <v/>
          </cell>
          <cell r="DP69" t="str">
            <v/>
          </cell>
          <cell r="DQ69" t="str">
            <v/>
          </cell>
          <cell r="DR69" t="str">
            <v/>
          </cell>
          <cell r="DS69" t="str">
            <v/>
          </cell>
          <cell r="DT69" t="str">
            <v/>
          </cell>
          <cell r="DU69" t="str">
            <v/>
          </cell>
          <cell r="DV69" t="str">
            <v/>
          </cell>
          <cell r="DW69" t="str">
            <v/>
          </cell>
          <cell r="DX69" t="str">
            <v/>
          </cell>
          <cell r="DY69" t="str">
            <v/>
          </cell>
          <cell r="DZ69" t="str">
            <v/>
          </cell>
          <cell r="EA69" t="str">
            <v/>
          </cell>
          <cell r="EB69" t="str">
            <v/>
          </cell>
          <cell r="EC69" t="str">
            <v/>
          </cell>
          <cell r="ED69" t="str">
            <v/>
          </cell>
          <cell r="EE69"/>
          <cell r="EF69" t="str">
            <v/>
          </cell>
          <cell r="EG69" t="str">
            <v/>
          </cell>
          <cell r="EH69"/>
          <cell r="EI69" t="str">
            <v/>
          </cell>
          <cell r="EJ69" t="str">
            <v/>
          </cell>
          <cell r="EK69" t="str">
            <v/>
          </cell>
          <cell r="EL69" t="str">
            <v/>
          </cell>
          <cell r="EM69" t="str">
            <v/>
          </cell>
          <cell r="EN69" t="str">
            <v/>
          </cell>
          <cell r="EO69" t="str">
            <v/>
          </cell>
          <cell r="EP69" t="str">
            <v/>
          </cell>
          <cell r="EQ69" t="str">
            <v/>
          </cell>
          <cell r="ER69" t="str">
            <v/>
          </cell>
          <cell r="ES69" t="str">
            <v/>
          </cell>
          <cell r="ET69" t="str">
            <v/>
          </cell>
          <cell r="EU69" t="str">
            <v/>
          </cell>
          <cell r="EV69" t="str">
            <v/>
          </cell>
          <cell r="EW69" t="str">
            <v/>
          </cell>
          <cell r="EX69" t="str">
            <v/>
          </cell>
          <cell r="EY69"/>
          <cell r="EZ69" t="str">
            <v/>
          </cell>
          <cell r="FA69" t="str">
            <v/>
          </cell>
          <cell r="FB69"/>
          <cell r="FC69" t="str">
            <v/>
          </cell>
          <cell r="FD69" t="str">
            <v/>
          </cell>
          <cell r="FE69" t="str">
            <v/>
          </cell>
          <cell r="FF69"/>
          <cell r="FG69" t="str">
            <v/>
          </cell>
          <cell r="FH69" t="str">
            <v/>
          </cell>
          <cell r="FI69" t="str">
            <v/>
          </cell>
          <cell r="FJ69" t="str">
            <v/>
          </cell>
          <cell r="FK69" t="str">
            <v/>
          </cell>
          <cell r="FL69" t="str">
            <v/>
          </cell>
          <cell r="FM69" t="str">
            <v/>
          </cell>
          <cell r="FN69" t="str">
            <v/>
          </cell>
          <cell r="FO69" t="str">
            <v/>
          </cell>
          <cell r="FP69" t="str">
            <v/>
          </cell>
          <cell r="FQ69" t="str">
            <v/>
          </cell>
          <cell r="FR69" t="str">
            <v/>
          </cell>
          <cell r="FS69" t="str">
            <v/>
          </cell>
          <cell r="FT69"/>
          <cell r="FU69" t="str">
            <v/>
          </cell>
          <cell r="FV69" t="str">
            <v/>
          </cell>
          <cell r="FW69"/>
          <cell r="FX69" t="str">
            <v/>
          </cell>
          <cell r="FY69" t="str">
            <v/>
          </cell>
          <cell r="FZ69" t="str">
            <v/>
          </cell>
          <cell r="GA69"/>
          <cell r="GB69" t="str">
            <v/>
          </cell>
          <cell r="GC69" t="str">
            <v/>
          </cell>
          <cell r="GD69" t="str">
            <v/>
          </cell>
          <cell r="GE69" t="str">
            <v/>
          </cell>
          <cell r="GF69" t="str">
            <v/>
          </cell>
          <cell r="GG69" t="str">
            <v/>
          </cell>
          <cell r="GH69" t="str">
            <v/>
          </cell>
          <cell r="GI69" t="str">
            <v/>
          </cell>
          <cell r="GJ69" t="str">
            <v/>
          </cell>
          <cell r="GK69" t="str">
            <v/>
          </cell>
          <cell r="GL69" t="str">
            <v/>
          </cell>
          <cell r="GM69" t="str">
            <v/>
          </cell>
          <cell r="GN69" t="str">
            <v/>
          </cell>
          <cell r="GO69" t="str">
            <v/>
          </cell>
          <cell r="GP69" t="str">
            <v/>
          </cell>
          <cell r="GQ69"/>
          <cell r="GR69" t="str">
            <v/>
          </cell>
          <cell r="GS69" t="str">
            <v/>
          </cell>
          <cell r="GT69" t="str">
            <v/>
          </cell>
          <cell r="GU69" t="str">
            <v/>
          </cell>
          <cell r="GV69" t="str">
            <v/>
          </cell>
          <cell r="GW69" t="str">
            <v/>
          </cell>
          <cell r="GX69" t="str">
            <v/>
          </cell>
          <cell r="GY69" t="str">
            <v/>
          </cell>
          <cell r="GZ69" t="str">
            <v/>
          </cell>
          <cell r="HA69" t="str">
            <v/>
          </cell>
          <cell r="HB69" t="str">
            <v/>
          </cell>
          <cell r="HC69" t="str">
            <v/>
          </cell>
          <cell r="HD69" t="str">
            <v/>
          </cell>
          <cell r="HE69" t="str">
            <v/>
          </cell>
          <cell r="HF69" t="str">
            <v/>
          </cell>
          <cell r="HG69" t="str">
            <v/>
          </cell>
          <cell r="HH69" t="str">
            <v/>
          </cell>
          <cell r="HI69" t="str">
            <v/>
          </cell>
          <cell r="HJ69" t="str">
            <v/>
          </cell>
          <cell r="HK69" t="str">
            <v/>
          </cell>
          <cell r="HL69" t="str">
            <v/>
          </cell>
          <cell r="HM69" t="str">
            <v/>
          </cell>
          <cell r="HN69" t="str">
            <v/>
          </cell>
          <cell r="HO69" t="str">
            <v/>
          </cell>
          <cell r="HP69" t="str">
            <v/>
          </cell>
          <cell r="HQ69" t="str">
            <v/>
          </cell>
          <cell r="HR69" t="str">
            <v/>
          </cell>
          <cell r="HS69" t="str">
            <v/>
          </cell>
          <cell r="HT69" t="str">
            <v/>
          </cell>
          <cell r="HU69" t="str">
            <v/>
          </cell>
          <cell r="HV69" t="str">
            <v/>
          </cell>
          <cell r="HW69" t="str">
            <v/>
          </cell>
          <cell r="HX69" t="str">
            <v/>
          </cell>
          <cell r="HY69" t="str">
            <v/>
          </cell>
          <cell r="HZ69" t="str">
            <v/>
          </cell>
          <cell r="IA69" t="str">
            <v/>
          </cell>
          <cell r="IB69" t="str">
            <v/>
          </cell>
          <cell r="IC69" t="str">
            <v>Savon lessive Brosse à dent Dentifrice Papier toilette Serviettes hygiéniques Chlore liquide (nettoyage)</v>
          </cell>
          <cell r="ID69">
            <v>1</v>
          </cell>
          <cell r="IE69">
            <v>1</v>
          </cell>
          <cell r="IF69">
            <v>1</v>
          </cell>
          <cell r="IG69">
            <v>1</v>
          </cell>
          <cell r="IH69">
            <v>1</v>
          </cell>
          <cell r="II69">
            <v>0</v>
          </cell>
          <cell r="IJ69">
            <v>1</v>
          </cell>
          <cell r="IK69">
            <v>0</v>
          </cell>
          <cell r="IL69">
            <v>0</v>
          </cell>
          <cell r="IM69" t="str">
            <v>Non</v>
          </cell>
          <cell r="IN69" t="str">
            <v/>
          </cell>
          <cell r="IO69"/>
          <cell r="IP69"/>
          <cell r="IQ69"/>
          <cell r="IR69" t="str">
            <v>Oui</v>
          </cell>
          <cell r="IS69" t="str">
            <v>Oui</v>
          </cell>
          <cell r="IT69" t="str">
            <v>25.0</v>
          </cell>
          <cell r="IU69" t="str">
            <v/>
          </cell>
          <cell r="IV69" t="str">
            <v/>
          </cell>
          <cell r="IW69">
            <v>25</v>
          </cell>
          <cell r="IX69" t="str">
            <v>Oui</v>
          </cell>
          <cell r="IY69" t="str">
            <v>Non</v>
          </cell>
          <cell r="IZ69" t="str">
            <v/>
          </cell>
          <cell r="JA69" t="str">
            <v>150</v>
          </cell>
          <cell r="JB69" t="str">
            <v>100.0</v>
          </cell>
          <cell r="JC69">
            <v>56.666666666666664</v>
          </cell>
          <cell r="JD69" t="str">
            <v>Oui</v>
          </cell>
          <cell r="JE69" t="str">
            <v>Oui</v>
          </cell>
          <cell r="JF69" t="str">
            <v>50.0</v>
          </cell>
          <cell r="JG69" t="str">
            <v/>
          </cell>
          <cell r="JH69" t="str">
            <v/>
          </cell>
          <cell r="JI69">
            <v>50</v>
          </cell>
          <cell r="JJ69" t="str">
            <v>Oui</v>
          </cell>
          <cell r="JK69" t="str">
            <v>Oui</v>
          </cell>
          <cell r="JL69" t="str">
            <v>75.0</v>
          </cell>
          <cell r="JM69" t="str">
            <v/>
          </cell>
          <cell r="JN69" t="str">
            <v/>
          </cell>
          <cell r="JO69">
            <v>75</v>
          </cell>
          <cell r="JP69" t="str">
            <v>Oui</v>
          </cell>
          <cell r="JQ69" t="str">
            <v/>
          </cell>
          <cell r="JR69" t="str">
            <v/>
          </cell>
          <cell r="JS69" t="str">
            <v/>
          </cell>
          <cell r="JT69" t="str">
            <v/>
          </cell>
          <cell r="JU69" t="str">
            <v/>
          </cell>
          <cell r="JV69" t="str">
            <v/>
          </cell>
          <cell r="JW69" t="str">
            <v/>
          </cell>
          <cell r="JX69" t="str">
            <v/>
          </cell>
          <cell r="JZ69" t="str">
            <v/>
          </cell>
          <cell r="KA69" t="str">
            <v/>
          </cell>
          <cell r="KC69" t="str">
            <v/>
          </cell>
          <cell r="KD69" t="str">
            <v>Non</v>
          </cell>
          <cell r="KE69" t="str">
            <v/>
          </cell>
          <cell r="KF69" t="str">
            <v/>
          </cell>
          <cell r="KG69" t="str">
            <v>Autre</v>
          </cell>
          <cell r="KH69" t="str">
            <v>Ti bidon</v>
          </cell>
          <cell r="KI69" t="str">
            <v>autre</v>
          </cell>
          <cell r="KJ69" t="str">
            <v>Autre</v>
          </cell>
          <cell r="KK69"/>
          <cell r="KL69"/>
          <cell r="KM69"/>
          <cell r="KO69" t="str">
            <v>Oui</v>
          </cell>
          <cell r="KP69" t="str">
            <v/>
          </cell>
          <cell r="KQ69" t="str">
            <v/>
          </cell>
          <cell r="KR69" t="str">
            <v/>
          </cell>
          <cell r="KS69" t="str">
            <v/>
          </cell>
          <cell r="KU69" t="str">
            <v/>
          </cell>
          <cell r="KV69" t="str">
            <v>Oui</v>
          </cell>
          <cell r="KW69" t="str">
            <v>Changement du taux de change de la Gourde Insécurité en ville Insécurité sur les routes</v>
          </cell>
          <cell r="KX69" t="str">
            <v>1</v>
          </cell>
          <cell r="KY69" t="str">
            <v>1</v>
          </cell>
          <cell r="KZ69" t="str">
            <v>1</v>
          </cell>
          <cell r="LA69" t="str">
            <v>0</v>
          </cell>
          <cell r="LB69" t="str">
            <v>0</v>
          </cell>
          <cell r="LC69" t="str">
            <v>0</v>
          </cell>
          <cell r="LD69" t="str">
            <v>0</v>
          </cell>
          <cell r="LE69" t="str">
            <v>0</v>
          </cell>
          <cell r="LF69" t="str">
            <v>0</v>
          </cell>
          <cell r="LG69" t="str">
            <v>0</v>
          </cell>
          <cell r="LH69" t="str">
            <v>0</v>
          </cell>
          <cell r="LI69" t="str">
            <v>0</v>
          </cell>
          <cell r="LJ69" t="str">
            <v>0</v>
          </cell>
          <cell r="LK69" t="str">
            <v>0</v>
          </cell>
          <cell r="LL69" t="str">
            <v>0</v>
          </cell>
          <cell r="LM69" t="str">
            <v>0</v>
          </cell>
          <cell r="LN69" t="str">
            <v/>
          </cell>
          <cell r="LO69" t="str">
            <v>Savon lessive Papier toilette</v>
          </cell>
          <cell r="LP69" t="str">
            <v>1</v>
          </cell>
          <cell r="LQ69" t="str">
            <v>0</v>
          </cell>
          <cell r="LR69" t="str">
            <v>0</v>
          </cell>
          <cell r="LS69" t="str">
            <v>1</v>
          </cell>
          <cell r="LT69" t="str">
            <v>0</v>
          </cell>
          <cell r="LU69" t="str">
            <v>0</v>
          </cell>
          <cell r="LV69" t="str">
            <v>0</v>
          </cell>
          <cell r="LW69" t="str">
            <v>0</v>
          </cell>
          <cell r="LX69" t="str">
            <v>0</v>
          </cell>
          <cell r="LY69" t="str">
            <v>Oui</v>
          </cell>
          <cell r="LZ69" t="str">
            <v>Nord-Ouest</v>
          </cell>
          <cell r="MA69" t="str">
            <v>Chamsolme</v>
          </cell>
          <cell r="MB69" t="str">
            <v>Oui</v>
          </cell>
          <cell r="MC69" t="str">
            <v>Non</v>
          </cell>
          <cell r="MD69" t="str">
            <v/>
          </cell>
          <cell r="ME69" t="str">
            <v/>
          </cell>
          <cell r="MF69" t="str">
            <v/>
          </cell>
          <cell r="MG69" t="str">
            <v/>
          </cell>
          <cell r="MH69" t="str">
            <v/>
          </cell>
          <cell r="MI69" t="str">
            <v>Difficulté de trouver la localisation de gps; mesure barre non spécifiée, idem pour ti bidon</v>
          </cell>
          <cell r="MJ69" t="str">
            <v/>
          </cell>
          <cell r="MK69">
            <v>140681277</v>
          </cell>
          <cell r="ML69" t="str">
            <v>f0ba5b1e-5a6a-4bac-9c21-ce1a12ec4f96</v>
          </cell>
          <cell r="MM69" t="str">
            <v>2020-11-26T23:41:09</v>
          </cell>
          <cell r="MN69" t="str">
            <v/>
          </cell>
          <cell r="MO69">
            <v>114</v>
          </cell>
        </row>
        <row r="70">
          <cell r="A70" t="str">
            <v>2bc7ad94-db38-41cc-9109-9758045b35be</v>
          </cell>
          <cell r="B70" t="str">
            <v>Croix-Des-Bouquets, Ouest</v>
          </cell>
          <cell r="C70" t="str">
            <v>Mercy Corps MC01</v>
          </cell>
          <cell r="D70" t="str">
            <v>2020-11-27T09:24:30.580-05:00</v>
          </cell>
          <cell r="E70" t="str">
            <v>2020-11-28T13:41:50.137-05:00</v>
          </cell>
          <cell r="F70" t="str">
            <v>2020-11-27 09:24</v>
          </cell>
          <cell r="G70" t="str">
            <v>2020-11-28 13:41</v>
          </cell>
          <cell r="H70">
            <v>1.1784722222218988</v>
          </cell>
          <cell r="I70">
            <v>11</v>
          </cell>
          <cell r="J70" t="str">
            <v>2020-11-27</v>
          </cell>
          <cell r="K70" t="str">
            <v>icsm_haiti</v>
          </cell>
          <cell r="L70" t="str">
            <v/>
          </cell>
          <cell r="M70" t="str">
            <v>0</v>
          </cell>
          <cell r="N70" t="str">
            <v>2020-11-28</v>
          </cell>
          <cell r="O70" t="str">
            <v>Mercy Corps</v>
          </cell>
          <cell r="P70" t="str">
            <v/>
          </cell>
          <cell r="Q70" t="str">
            <v>mc</v>
          </cell>
          <cell r="R70" t="str">
            <v>Mercy Corps</v>
          </cell>
          <cell r="S70" t="str">
            <v>Mercy Corps</v>
          </cell>
          <cell r="T70" t="str">
            <v>MC01</v>
          </cell>
          <cell r="U70" t="str">
            <v/>
          </cell>
          <cell r="V70" t="str">
            <v>Ouest</v>
          </cell>
          <cell r="W70" t="str">
            <v>Croix-Des-Bouquets</v>
          </cell>
          <cell r="X70" t="str">
            <v>HT0131</v>
          </cell>
          <cell r="Y70" t="str">
            <v>Croix-Des-Bouquets</v>
          </cell>
          <cell r="Z70" t="str">
            <v>Dargout</v>
          </cell>
          <cell r="AA70" t="str">
            <v>Marché Dargout</v>
          </cell>
          <cell r="AB70" t="str">
            <v/>
          </cell>
          <cell r="AC70" t="str">
            <v>dargout</v>
          </cell>
          <cell r="AD70" t="str">
            <v>Marché Dargout</v>
          </cell>
          <cell r="AE70" t="str">
            <v>Marché Dargout</v>
          </cell>
          <cell r="AF70" t="str">
            <v>Oui</v>
          </cell>
          <cell r="AG70" t="str">
            <v/>
          </cell>
          <cell r="AH70" t="str">
            <v>Oui</v>
          </cell>
          <cell r="AI70" t="str">
            <v/>
          </cell>
          <cell r="AJ70" t="str">
            <v>Linda Julmiste</v>
          </cell>
          <cell r="AK70" t="str">
            <v>38449012</v>
          </cell>
          <cell r="AL70" t="str">
            <v>Produits d'hygiène, eau ou assainissement Nourriture</v>
          </cell>
          <cell r="AM70" t="str">
            <v>1</v>
          </cell>
          <cell r="AN70" t="str">
            <v>1</v>
          </cell>
          <cell r="AO70" t="str">
            <v>0</v>
          </cell>
          <cell r="AP70" t="str">
            <v>0</v>
          </cell>
          <cell r="AQ70" t="str">
            <v>0</v>
          </cell>
          <cell r="AR70" t="str">
            <v>wash</v>
          </cell>
          <cell r="AS70" t="str">
            <v>Produits d'hygiène, eau ou assainissement</v>
          </cell>
          <cell r="AT70" t="str">
            <v>En espèces (Gourde)</v>
          </cell>
          <cell r="AU70" t="str">
            <v>1</v>
          </cell>
          <cell r="AV70" t="str">
            <v>0</v>
          </cell>
          <cell r="AW70" t="str">
            <v>0</v>
          </cell>
          <cell r="AX70" t="str">
            <v>0</v>
          </cell>
          <cell r="AY70" t="str">
            <v>0</v>
          </cell>
          <cell r="AZ70" t="str">
            <v>0</v>
          </cell>
          <cell r="BA70" t="str">
            <v>0</v>
          </cell>
          <cell r="BB70" t="str">
            <v/>
          </cell>
          <cell r="BC70" t="str">
            <v>Oui, il y a plus de commerçants par rapport au mois passé</v>
          </cell>
          <cell r="BD70" t="str">
            <v>Moins de 30</v>
          </cell>
          <cell r="BE70" t="str">
            <v>Farine de blé (blanche) Riz Sucre Maïs Huile végétale</v>
          </cell>
          <cell r="BF70">
            <v>1</v>
          </cell>
          <cell r="BG70">
            <v>1</v>
          </cell>
          <cell r="BH70">
            <v>1</v>
          </cell>
          <cell r="BI70">
            <v>1</v>
          </cell>
          <cell r="BJ70">
            <v>0</v>
          </cell>
          <cell r="BK70">
            <v>0</v>
          </cell>
          <cell r="BL70">
            <v>1</v>
          </cell>
          <cell r="BM70">
            <v>0</v>
          </cell>
          <cell r="BN70" t="str">
            <v>Non</v>
          </cell>
          <cell r="BO70" t="str">
            <v/>
          </cell>
          <cell r="BP70" t="str">
            <v/>
          </cell>
          <cell r="BQ70" t="str">
            <v>Autre</v>
          </cell>
          <cell r="BR70" t="str">
            <v xml:space="preserve">Petite marmite </v>
          </cell>
          <cell r="BS70" t="str">
            <v>autre</v>
          </cell>
          <cell r="BT70" t="str">
            <v>Autre</v>
          </cell>
          <cell r="BU70"/>
          <cell r="BV70"/>
          <cell r="BW70"/>
          <cell r="BX70"/>
          <cell r="BY70"/>
          <cell r="BZ70" t="str">
            <v>Non</v>
          </cell>
          <cell r="CA70" t="str">
            <v>Oui</v>
          </cell>
          <cell r="CB70" t="str">
            <v>150.0</v>
          </cell>
          <cell r="CC70">
            <v>150</v>
          </cell>
          <cell r="CD70" t="str">
            <v>Non</v>
          </cell>
          <cell r="CE70" t="str">
            <v/>
          </cell>
          <cell r="CF70" t="str">
            <v/>
          </cell>
          <cell r="CG70" t="str">
            <v/>
          </cell>
          <cell r="CH70" t="str">
            <v/>
          </cell>
          <cell r="CI70" t="str">
            <v>Non</v>
          </cell>
          <cell r="CJ70" t="str">
            <v/>
          </cell>
          <cell r="CK70" t="str">
            <v/>
          </cell>
          <cell r="CL70" t="str">
            <v>Autre</v>
          </cell>
          <cell r="CM70" t="str">
            <v xml:space="preserve">Petite marmite </v>
          </cell>
          <cell r="CN70" t="str">
            <v>autre</v>
          </cell>
          <cell r="CO70" t="str">
            <v>Autre</v>
          </cell>
          <cell r="CP70"/>
          <cell r="CQ70"/>
          <cell r="CR70"/>
          <cell r="CS70"/>
          <cell r="CT70"/>
          <cell r="CU70" t="str">
            <v>Oui</v>
          </cell>
          <cell r="CV70" t="str">
            <v>Oui</v>
          </cell>
          <cell r="CW70" t="str">
            <v>200.0</v>
          </cell>
          <cell r="CX70" t="str">
            <v>Non</v>
          </cell>
          <cell r="CY70" t="str">
            <v/>
          </cell>
          <cell r="CZ70" t="str">
            <v/>
          </cell>
          <cell r="DA70" t="str">
            <v/>
          </cell>
          <cell r="DB70" t="str">
            <v/>
          </cell>
          <cell r="DC70" t="str">
            <v>Non</v>
          </cell>
          <cell r="DD70" t="str">
            <v/>
          </cell>
          <cell r="DE70" t="str">
            <v/>
          </cell>
          <cell r="DF70" t="str">
            <v>Autre</v>
          </cell>
          <cell r="DG70" t="str">
            <v>Petite marmite</v>
          </cell>
          <cell r="DH70" t="str">
            <v>autre</v>
          </cell>
          <cell r="DI70" t="str">
            <v>Autre</v>
          </cell>
          <cell r="DJ70"/>
          <cell r="DK70"/>
          <cell r="DL70"/>
          <cell r="DM70"/>
          <cell r="DN70"/>
          <cell r="DO70" t="str">
            <v>Oui</v>
          </cell>
          <cell r="DP70" t="str">
            <v>Oui</v>
          </cell>
          <cell r="DQ70" t="str">
            <v>175.0</v>
          </cell>
          <cell r="DR70" t="str">
            <v>Non</v>
          </cell>
          <cell r="DS70" t="str">
            <v/>
          </cell>
          <cell r="DT70" t="str">
            <v/>
          </cell>
          <cell r="DU70" t="str">
            <v/>
          </cell>
          <cell r="DV70" t="str">
            <v/>
          </cell>
          <cell r="DW70" t="str">
            <v>Non</v>
          </cell>
          <cell r="DX70" t="str">
            <v/>
          </cell>
          <cell r="DY70" t="str">
            <v/>
          </cell>
          <cell r="DZ70" t="str">
            <v>Autre</v>
          </cell>
          <cell r="EA70" t="str">
            <v>Petite marmite</v>
          </cell>
          <cell r="EB70" t="str">
            <v>autre</v>
          </cell>
          <cell r="EC70" t="str">
            <v>Autre</v>
          </cell>
          <cell r="ED70"/>
          <cell r="EE70"/>
          <cell r="EF70"/>
          <cell r="EG70"/>
          <cell r="EH70"/>
          <cell r="EI70" t="str">
            <v>Oui</v>
          </cell>
          <cell r="EJ70" t="str">
            <v>Oui</v>
          </cell>
          <cell r="EK70" t="str">
            <v>225.0</v>
          </cell>
          <cell r="EL70" t="str">
            <v>Non</v>
          </cell>
          <cell r="EM70" t="str">
            <v/>
          </cell>
          <cell r="EN70" t="str">
            <v/>
          </cell>
          <cell r="EO70" t="str">
            <v/>
          </cell>
          <cell r="EP70" t="str">
            <v/>
          </cell>
          <cell r="EQ70" t="str">
            <v/>
          </cell>
          <cell r="ER70" t="str">
            <v/>
          </cell>
          <cell r="ES70" t="str">
            <v/>
          </cell>
          <cell r="ET70" t="str">
            <v/>
          </cell>
          <cell r="EU70" t="str">
            <v/>
          </cell>
          <cell r="EV70" t="str">
            <v/>
          </cell>
          <cell r="EW70" t="str">
            <v/>
          </cell>
          <cell r="EX70" t="str">
            <v/>
          </cell>
          <cell r="EY70"/>
          <cell r="EZ70" t="str">
            <v/>
          </cell>
          <cell r="FA70" t="str">
            <v/>
          </cell>
          <cell r="FB70"/>
          <cell r="FC70" t="str">
            <v/>
          </cell>
          <cell r="FD70" t="str">
            <v/>
          </cell>
          <cell r="FE70" t="str">
            <v/>
          </cell>
          <cell r="FF70"/>
          <cell r="FG70" t="str">
            <v/>
          </cell>
          <cell r="FH70" t="str">
            <v/>
          </cell>
          <cell r="FI70" t="str">
            <v/>
          </cell>
          <cell r="FJ70" t="str">
            <v/>
          </cell>
          <cell r="FK70" t="str">
            <v/>
          </cell>
          <cell r="FL70" t="str">
            <v/>
          </cell>
          <cell r="FM70" t="str">
            <v/>
          </cell>
          <cell r="FN70" t="str">
            <v/>
          </cell>
          <cell r="FO70" t="str">
            <v/>
          </cell>
          <cell r="FP70" t="str">
            <v/>
          </cell>
          <cell r="FQ70" t="str">
            <v/>
          </cell>
          <cell r="FR70" t="str">
            <v/>
          </cell>
          <cell r="FS70" t="str">
            <v/>
          </cell>
          <cell r="FT70"/>
          <cell r="FU70" t="str">
            <v/>
          </cell>
          <cell r="FV70" t="str">
            <v/>
          </cell>
          <cell r="FW70"/>
          <cell r="FX70" t="str">
            <v/>
          </cell>
          <cell r="FY70" t="str">
            <v/>
          </cell>
          <cell r="FZ70" t="str">
            <v/>
          </cell>
          <cell r="GA70"/>
          <cell r="GB70" t="str">
            <v/>
          </cell>
          <cell r="GC70" t="str">
            <v/>
          </cell>
          <cell r="GD70" t="str">
            <v/>
          </cell>
          <cell r="GE70" t="str">
            <v/>
          </cell>
          <cell r="GF70" t="str">
            <v/>
          </cell>
          <cell r="GG70" t="str">
            <v>Non</v>
          </cell>
          <cell r="GH70" t="str">
            <v/>
          </cell>
          <cell r="GI70" t="str">
            <v/>
          </cell>
          <cell r="GJ70" t="str">
            <v>Litre</v>
          </cell>
          <cell r="GK70" t="str">
            <v/>
          </cell>
          <cell r="GL70" t="str">
            <v>litre</v>
          </cell>
          <cell r="GM70" t="str">
            <v>Litre</v>
          </cell>
          <cell r="GN70" t="str">
            <v>Litre</v>
          </cell>
          <cell r="GO70" t="str">
            <v>0.5</v>
          </cell>
          <cell r="GP70" t="str">
            <v>65.0</v>
          </cell>
          <cell r="GQ70">
            <v>492.05</v>
          </cell>
          <cell r="GR70" t="str">
            <v>Oui</v>
          </cell>
          <cell r="GS70" t="str">
            <v>Oui</v>
          </cell>
          <cell r="GT70" t="str">
            <v>Changement du taux de change de la Gourde</v>
          </cell>
          <cell r="GU70" t="str">
            <v>1</v>
          </cell>
          <cell r="GV70" t="str">
            <v>0</v>
          </cell>
          <cell r="GW70" t="str">
            <v>0</v>
          </cell>
          <cell r="GX70" t="str">
            <v>0</v>
          </cell>
          <cell r="GY70" t="str">
            <v>0</v>
          </cell>
          <cell r="GZ70" t="str">
            <v>0</v>
          </cell>
          <cell r="HA70" t="str">
            <v>0</v>
          </cell>
          <cell r="HB70" t="str">
            <v>0</v>
          </cell>
          <cell r="HC70" t="str">
            <v>0</v>
          </cell>
          <cell r="HD70" t="str">
            <v>0</v>
          </cell>
          <cell r="HE70" t="str">
            <v>0</v>
          </cell>
          <cell r="HF70" t="str">
            <v>0</v>
          </cell>
          <cell r="HG70" t="str">
            <v>0</v>
          </cell>
          <cell r="HH70" t="str">
            <v>0</v>
          </cell>
          <cell r="HI70" t="str">
            <v>0</v>
          </cell>
          <cell r="HJ70" t="str">
            <v>0</v>
          </cell>
          <cell r="HK70" t="str">
            <v>0</v>
          </cell>
          <cell r="HL70" t="str">
            <v/>
          </cell>
          <cell r="HM70" t="str">
            <v>Farine de blé (blanche) Riz Maïs Sucre Huile végétale</v>
          </cell>
          <cell r="HN70" t="str">
            <v>1</v>
          </cell>
          <cell r="HO70" t="str">
            <v>1</v>
          </cell>
          <cell r="HP70" t="str">
            <v>1</v>
          </cell>
          <cell r="HQ70" t="str">
            <v>1</v>
          </cell>
          <cell r="HR70" t="str">
            <v>0</v>
          </cell>
          <cell r="HS70" t="str">
            <v>0</v>
          </cell>
          <cell r="HT70" t="str">
            <v>1</v>
          </cell>
          <cell r="HU70" t="str">
            <v>0</v>
          </cell>
          <cell r="HV70" t="str">
            <v>Oui</v>
          </cell>
          <cell r="HW70" t="str">
            <v>Ouest</v>
          </cell>
          <cell r="HX70" t="str">
            <v>Croix-Des-Bouquets</v>
          </cell>
          <cell r="HY70" t="str">
            <v>Non</v>
          </cell>
          <cell r="HZ70" t="str">
            <v>Non</v>
          </cell>
          <cell r="IA70" t="str">
            <v>Oui</v>
          </cell>
          <cell r="IB70" t="str">
            <v/>
          </cell>
          <cell r="IC70" t="str">
            <v>Savon lessive Brosse à dent Dentifrice Papier toilette Serviettes hygiéniques Chlore liquide (nettoyage)</v>
          </cell>
          <cell r="ID70">
            <v>1</v>
          </cell>
          <cell r="IE70">
            <v>1</v>
          </cell>
          <cell r="IF70">
            <v>1</v>
          </cell>
          <cell r="IG70">
            <v>1</v>
          </cell>
          <cell r="IH70">
            <v>1</v>
          </cell>
          <cell r="II70">
            <v>0</v>
          </cell>
          <cell r="IJ70">
            <v>1</v>
          </cell>
          <cell r="IK70">
            <v>0</v>
          </cell>
          <cell r="IL70">
            <v>0</v>
          </cell>
          <cell r="IM70" t="str">
            <v>Oui</v>
          </cell>
          <cell r="IN70" t="str">
            <v>25.0</v>
          </cell>
          <cell r="IO70" t="str">
            <v/>
          </cell>
          <cell r="IP70" t="str">
            <v/>
          </cell>
          <cell r="IQ70">
            <v>25</v>
          </cell>
          <cell r="IR70" t="str">
            <v>Oui</v>
          </cell>
          <cell r="IS70" t="str">
            <v>Oui</v>
          </cell>
          <cell r="IT70" t="str">
            <v>25.0</v>
          </cell>
          <cell r="IU70" t="str">
            <v/>
          </cell>
          <cell r="IV70" t="str">
            <v/>
          </cell>
          <cell r="IW70">
            <v>25</v>
          </cell>
          <cell r="IX70" t="str">
            <v>Oui</v>
          </cell>
          <cell r="IY70" t="str">
            <v>Oui</v>
          </cell>
          <cell r="IZ70" t="str">
            <v>50.0</v>
          </cell>
          <cell r="JA70" t="str">
            <v/>
          </cell>
          <cell r="JB70" t="str">
            <v/>
          </cell>
          <cell r="JC70">
            <v>50</v>
          </cell>
          <cell r="JD70" t="str">
            <v>Oui</v>
          </cell>
          <cell r="JE70" t="str">
            <v>Oui</v>
          </cell>
          <cell r="JF70" t="str">
            <v>35.0</v>
          </cell>
          <cell r="JG70" t="str">
            <v/>
          </cell>
          <cell r="JH70" t="str">
            <v/>
          </cell>
          <cell r="JI70">
            <v>35</v>
          </cell>
          <cell r="JJ70" t="str">
            <v>Oui</v>
          </cell>
          <cell r="JK70" t="str">
            <v>Oui</v>
          </cell>
          <cell r="JL70" t="str">
            <v>50.0</v>
          </cell>
          <cell r="JM70" t="str">
            <v/>
          </cell>
          <cell r="JN70" t="str">
            <v/>
          </cell>
          <cell r="JO70">
            <v>50</v>
          </cell>
          <cell r="JP70" t="str">
            <v>Oui</v>
          </cell>
          <cell r="JQ70" t="str">
            <v/>
          </cell>
          <cell r="JR70" t="str">
            <v/>
          </cell>
          <cell r="JS70" t="str">
            <v/>
          </cell>
          <cell r="JT70" t="str">
            <v/>
          </cell>
          <cell r="JU70" t="str">
            <v/>
          </cell>
          <cell r="JV70" t="str">
            <v/>
          </cell>
          <cell r="JW70" t="str">
            <v/>
          </cell>
          <cell r="JX70" t="str">
            <v/>
          </cell>
          <cell r="JZ70" t="str">
            <v/>
          </cell>
          <cell r="KA70" t="str">
            <v/>
          </cell>
          <cell r="KC70" t="str">
            <v/>
          </cell>
          <cell r="KD70" t="str">
            <v>Non</v>
          </cell>
          <cell r="KE70" t="str">
            <v/>
          </cell>
          <cell r="KF70" t="str">
            <v/>
          </cell>
          <cell r="KG70" t="str">
            <v>Autre</v>
          </cell>
          <cell r="KH70" t="str">
            <v>Once</v>
          </cell>
          <cell r="KI70" t="str">
            <v>autre</v>
          </cell>
          <cell r="KJ70" t="str">
            <v>Autre</v>
          </cell>
          <cell r="KK70"/>
          <cell r="KL70"/>
          <cell r="KM70"/>
          <cell r="KO70" t="str">
            <v>Oui</v>
          </cell>
          <cell r="KP70" t="str">
            <v/>
          </cell>
          <cell r="KQ70" t="str">
            <v/>
          </cell>
          <cell r="KR70" t="str">
            <v/>
          </cell>
          <cell r="KS70" t="str">
            <v/>
          </cell>
          <cell r="KU70" t="str">
            <v/>
          </cell>
          <cell r="KV70" t="str">
            <v>Oui</v>
          </cell>
          <cell r="KW70" t="str">
            <v>Changement du taux de change de la Gourde</v>
          </cell>
          <cell r="KX70" t="str">
            <v>1</v>
          </cell>
          <cell r="KY70" t="str">
            <v>0</v>
          </cell>
          <cell r="KZ70" t="str">
            <v>0</v>
          </cell>
          <cell r="LA70" t="str">
            <v>0</v>
          </cell>
          <cell r="LB70" t="str">
            <v>0</v>
          </cell>
          <cell r="LC70" t="str">
            <v>0</v>
          </cell>
          <cell r="LD70" t="str">
            <v>0</v>
          </cell>
          <cell r="LE70" t="str">
            <v>0</v>
          </cell>
          <cell r="LF70" t="str">
            <v>0</v>
          </cell>
          <cell r="LG70" t="str">
            <v>0</v>
          </cell>
          <cell r="LH70" t="str">
            <v>0</v>
          </cell>
          <cell r="LI70" t="str">
            <v>0</v>
          </cell>
          <cell r="LJ70" t="str">
            <v>0</v>
          </cell>
          <cell r="LK70" t="str">
            <v>0</v>
          </cell>
          <cell r="LL70" t="str">
            <v>0</v>
          </cell>
          <cell r="LM70" t="str">
            <v>0</v>
          </cell>
          <cell r="LN70" t="str">
            <v/>
          </cell>
          <cell r="LO70" t="str">
            <v>Savon lessive Brosse à dent Dentifrice Papier toilette Serviettes hygiéniques Chlore liquide (nettoyage)</v>
          </cell>
          <cell r="LP70" t="str">
            <v>1</v>
          </cell>
          <cell r="LQ70" t="str">
            <v>1</v>
          </cell>
          <cell r="LR70" t="str">
            <v>1</v>
          </cell>
          <cell r="LS70" t="str">
            <v>1</v>
          </cell>
          <cell r="LT70" t="str">
            <v>1</v>
          </cell>
          <cell r="LU70" t="str">
            <v>0</v>
          </cell>
          <cell r="LV70" t="str">
            <v>1</v>
          </cell>
          <cell r="LW70" t="str">
            <v>0</v>
          </cell>
          <cell r="LX70" t="str">
            <v>0</v>
          </cell>
          <cell r="LY70" t="str">
            <v>Oui</v>
          </cell>
          <cell r="LZ70" t="str">
            <v>Ouest</v>
          </cell>
          <cell r="MA70" t="str">
            <v>Croix-Des-Bouquets</v>
          </cell>
          <cell r="MB70" t="str">
            <v>Non</v>
          </cell>
          <cell r="MC70" t="str">
            <v>Non</v>
          </cell>
          <cell r="MD70" t="str">
            <v/>
          </cell>
          <cell r="ME70" t="str">
            <v/>
          </cell>
          <cell r="MF70" t="str">
            <v/>
          </cell>
          <cell r="MG70" t="str">
            <v/>
          </cell>
          <cell r="MH70" t="str">
            <v/>
          </cell>
          <cell r="MI70" t="str">
            <v>NA</v>
          </cell>
          <cell r="MJ70" t="str">
            <v/>
          </cell>
          <cell r="MK70">
            <v>141528729</v>
          </cell>
          <cell r="ML70" t="str">
            <v>2bc7ad94-db38-41cc-9109-9758045b35be</v>
          </cell>
          <cell r="MM70" t="str">
            <v>2020-11-30T15:32:12</v>
          </cell>
          <cell r="MN70" t="str">
            <v/>
          </cell>
          <cell r="MO70">
            <v>144</v>
          </cell>
        </row>
        <row r="71">
          <cell r="A71" t="str">
            <v>8d66163a-9503-4f8b-9441-77351fd16575</v>
          </cell>
          <cell r="B71" t="str">
            <v>Miragoâne, Nippes</v>
          </cell>
          <cell r="C71" t="str">
            <v>FOKA DAI AYITI Code enquêteur 1</v>
          </cell>
          <cell r="D71" t="str">
            <v>2020-11-25T08:53:48.044-05:00</v>
          </cell>
          <cell r="E71" t="str">
            <v>2020-11-25T21:13:06.089-05:00</v>
          </cell>
          <cell r="F71" t="str">
            <v>2020-11-25 08:53</v>
          </cell>
          <cell r="G71" t="str">
            <v>2020-11-25 21:13</v>
          </cell>
          <cell r="H71">
            <v>0.51388888889050577</v>
          </cell>
          <cell r="I71">
            <v>7</v>
          </cell>
          <cell r="J71" t="str">
            <v>2020-11-25</v>
          </cell>
          <cell r="K71" t="str">
            <v>icsm_haiti</v>
          </cell>
          <cell r="L71" t="str">
            <v>372032326687189</v>
          </cell>
          <cell r="M71" t="str">
            <v>0</v>
          </cell>
          <cell r="N71" t="str">
            <v>2020-11-25</v>
          </cell>
          <cell r="O71" t="str">
            <v>FOKA DAI AYITI</v>
          </cell>
          <cell r="P71" t="str">
            <v/>
          </cell>
          <cell r="Q71" t="str">
            <v>foka_dai_ayiti</v>
          </cell>
          <cell r="R71" t="str">
            <v>FOKA DAI AYITI</v>
          </cell>
          <cell r="S71" t="str">
            <v>FOKA DAI AYITI</v>
          </cell>
          <cell r="T71" t="str">
            <v>Code enquêteur 1</v>
          </cell>
          <cell r="U71" t="str">
            <v/>
          </cell>
          <cell r="V71" t="str">
            <v>Nippes</v>
          </cell>
          <cell r="W71" t="str">
            <v>Miragoâne</v>
          </cell>
          <cell r="X71" t="str">
            <v>HT1011</v>
          </cell>
          <cell r="Y71" t="str">
            <v>Miragoâne</v>
          </cell>
          <cell r="Z71" t="str">
            <v>Dessources</v>
          </cell>
          <cell r="AA71" t="str">
            <v>Autre</v>
          </cell>
          <cell r="AB71" t="str">
            <v>Marché Dessources</v>
          </cell>
          <cell r="AC71" t="str">
            <v>autre</v>
          </cell>
          <cell r="AD71" t="str">
            <v>Autre</v>
          </cell>
          <cell r="AE71" t="str">
            <v>Marché Dessources</v>
          </cell>
          <cell r="AF71" t="str">
            <v>Oui</v>
          </cell>
          <cell r="AG71" t="str">
            <v/>
          </cell>
          <cell r="AH71" t="str">
            <v>Oui</v>
          </cell>
          <cell r="AI71" t="str">
            <v/>
          </cell>
          <cell r="AJ71" t="str">
            <v>Matthieu Jean Veny</v>
          </cell>
          <cell r="AK71" t="str">
            <v>37840388</v>
          </cell>
          <cell r="AL71" t="str">
            <v>Nourriture Produits d'hygiène, eau ou assainissement</v>
          </cell>
          <cell r="AM71" t="str">
            <v>1</v>
          </cell>
          <cell r="AN71" t="str">
            <v>1</v>
          </cell>
          <cell r="AO71" t="str">
            <v>0</v>
          </cell>
          <cell r="AP71" t="str">
            <v>0</v>
          </cell>
          <cell r="AQ71" t="str">
            <v>0</v>
          </cell>
          <cell r="AR71" t="str">
            <v>nourriture</v>
          </cell>
          <cell r="AS71" t="str">
            <v>Nourriture</v>
          </cell>
          <cell r="AT71" t="str">
            <v>En espèces (Gourde) À crédit</v>
          </cell>
          <cell r="AU71" t="str">
            <v>1</v>
          </cell>
          <cell r="AV71" t="str">
            <v>0</v>
          </cell>
          <cell r="AW71" t="str">
            <v>0</v>
          </cell>
          <cell r="AX71" t="str">
            <v>1</v>
          </cell>
          <cell r="AY71" t="str">
            <v>0</v>
          </cell>
          <cell r="AZ71" t="str">
            <v>0</v>
          </cell>
          <cell r="BA71" t="str">
            <v>0</v>
          </cell>
          <cell r="BB71" t="str">
            <v/>
          </cell>
          <cell r="BC71" t="str">
            <v>Oui, il y a moins de commerçants par rapport au mois passé</v>
          </cell>
          <cell r="BD71" t="str">
            <v>Moins de 30</v>
          </cell>
          <cell r="BE71" t="str">
            <v>Farine de blé (blanche) Riz Maïs Sucre Huile végétale</v>
          </cell>
          <cell r="BF71">
            <v>1</v>
          </cell>
          <cell r="BG71">
            <v>1</v>
          </cell>
          <cell r="BH71">
            <v>1</v>
          </cell>
          <cell r="BI71">
            <v>1</v>
          </cell>
          <cell r="BJ71">
            <v>0</v>
          </cell>
          <cell r="BK71">
            <v>0</v>
          </cell>
          <cell r="BL71">
            <v>1</v>
          </cell>
          <cell r="BM71">
            <v>0</v>
          </cell>
          <cell r="BN71" t="str">
            <v>Oui</v>
          </cell>
          <cell r="BO71" t="str">
            <v>50.0</v>
          </cell>
          <cell r="BP71" t="str">
            <v/>
          </cell>
          <cell r="BQ71" t="str">
            <v/>
          </cell>
          <cell r="BR71" t="str">
            <v/>
          </cell>
          <cell r="BS71" t="str">
            <v/>
          </cell>
          <cell r="BT71" t="str">
            <v/>
          </cell>
          <cell r="BU71" t="str">
            <v/>
          </cell>
          <cell r="BV71"/>
          <cell r="BW71" t="str">
            <v/>
          </cell>
          <cell r="BX71" t="str">
            <v/>
          </cell>
          <cell r="BY71">
            <v>50</v>
          </cell>
          <cell r="BZ71" t="str">
            <v>Oui</v>
          </cell>
          <cell r="CA71" t="str">
            <v>Oui</v>
          </cell>
          <cell r="CB71" t="str">
            <v>200.0</v>
          </cell>
          <cell r="CC71">
            <v>200</v>
          </cell>
          <cell r="CD71" t="str">
            <v>Non</v>
          </cell>
          <cell r="CE71" t="str">
            <v/>
          </cell>
          <cell r="CF71" t="str">
            <v/>
          </cell>
          <cell r="CG71" t="str">
            <v/>
          </cell>
          <cell r="CH71" t="str">
            <v/>
          </cell>
          <cell r="CI71" t="str">
            <v>Oui</v>
          </cell>
          <cell r="CJ71" t="str">
            <v>60.0</v>
          </cell>
          <cell r="CK71" t="str">
            <v/>
          </cell>
          <cell r="CL71" t="str">
            <v/>
          </cell>
          <cell r="CM71" t="str">
            <v/>
          </cell>
          <cell r="CN71" t="str">
            <v/>
          </cell>
          <cell r="CO71" t="str">
            <v/>
          </cell>
          <cell r="CP71" t="str">
            <v/>
          </cell>
          <cell r="CQ71"/>
          <cell r="CR71" t="str">
            <v/>
          </cell>
          <cell r="CS71" t="str">
            <v/>
          </cell>
          <cell r="CT71">
            <v>60</v>
          </cell>
          <cell r="CU71" t="str">
            <v>Oui</v>
          </cell>
          <cell r="CV71" t="str">
            <v>Oui</v>
          </cell>
          <cell r="CW71" t="str">
            <v>200.0</v>
          </cell>
          <cell r="CX71" t="str">
            <v>Non</v>
          </cell>
          <cell r="CY71" t="str">
            <v/>
          </cell>
          <cell r="CZ71" t="str">
            <v/>
          </cell>
          <cell r="DA71" t="str">
            <v/>
          </cell>
          <cell r="DB71" t="str">
            <v/>
          </cell>
          <cell r="DC71" t="str">
            <v>Non</v>
          </cell>
          <cell r="DD71" t="str">
            <v/>
          </cell>
          <cell r="DE71" t="str">
            <v/>
          </cell>
          <cell r="DF71" t="str">
            <v>Kilogrammes (kg)</v>
          </cell>
          <cell r="DG71" t="str">
            <v/>
          </cell>
          <cell r="DH71" t="str">
            <v>kg</v>
          </cell>
          <cell r="DI71" t="str">
            <v>Kilogrammes (kg)</v>
          </cell>
          <cell r="DJ71" t="str">
            <v>Kilogrammes (kg)</v>
          </cell>
          <cell r="DK71"/>
          <cell r="DL71" t="str">
            <v>25.0</v>
          </cell>
          <cell r="DM71" t="str">
            <v>1150.0</v>
          </cell>
          <cell r="DN71">
            <v>46</v>
          </cell>
          <cell r="DO71" t="str">
            <v>Oui</v>
          </cell>
          <cell r="DP71" t="str">
            <v>Non</v>
          </cell>
          <cell r="DQ71" t="str">
            <v/>
          </cell>
          <cell r="DR71" t="str">
            <v/>
          </cell>
          <cell r="DS71" t="str">
            <v/>
          </cell>
          <cell r="DT71" t="str">
            <v/>
          </cell>
          <cell r="DU71" t="str">
            <v/>
          </cell>
          <cell r="DV71" t="str">
            <v/>
          </cell>
          <cell r="DW71" t="str">
            <v>Oui</v>
          </cell>
          <cell r="DX71" t="str">
            <v>25.0</v>
          </cell>
          <cell r="DY71" t="str">
            <v/>
          </cell>
          <cell r="DZ71" t="str">
            <v/>
          </cell>
          <cell r="EA71" t="str">
            <v/>
          </cell>
          <cell r="EB71" t="str">
            <v/>
          </cell>
          <cell r="EC71" t="str">
            <v/>
          </cell>
          <cell r="ED71" t="str">
            <v/>
          </cell>
          <cell r="EE71"/>
          <cell r="EF71" t="str">
            <v/>
          </cell>
          <cell r="EG71" t="str">
            <v/>
          </cell>
          <cell r="EH71">
            <v>25</v>
          </cell>
          <cell r="EI71" t="str">
            <v>Oui</v>
          </cell>
          <cell r="EJ71" t="str">
            <v>Oui</v>
          </cell>
          <cell r="EK71" t="str">
            <v>200.0</v>
          </cell>
          <cell r="EL71" t="str">
            <v>Non</v>
          </cell>
          <cell r="EM71" t="str">
            <v/>
          </cell>
          <cell r="EN71" t="str">
            <v/>
          </cell>
          <cell r="EO71" t="str">
            <v/>
          </cell>
          <cell r="EP71" t="str">
            <v/>
          </cell>
          <cell r="EQ71" t="str">
            <v/>
          </cell>
          <cell r="ER71" t="str">
            <v/>
          </cell>
          <cell r="ES71" t="str">
            <v/>
          </cell>
          <cell r="ET71" t="str">
            <v/>
          </cell>
          <cell r="EU71" t="str">
            <v/>
          </cell>
          <cell r="EV71" t="str">
            <v/>
          </cell>
          <cell r="EW71" t="str">
            <v/>
          </cell>
          <cell r="EX71" t="str">
            <v/>
          </cell>
          <cell r="EY71"/>
          <cell r="EZ71" t="str">
            <v/>
          </cell>
          <cell r="FA71" t="str">
            <v/>
          </cell>
          <cell r="FB71"/>
          <cell r="FC71" t="str">
            <v/>
          </cell>
          <cell r="FD71" t="str">
            <v/>
          </cell>
          <cell r="FE71" t="str">
            <v/>
          </cell>
          <cell r="FF71"/>
          <cell r="FG71" t="str">
            <v/>
          </cell>
          <cell r="FH71" t="str">
            <v/>
          </cell>
          <cell r="FI71" t="str">
            <v/>
          </cell>
          <cell r="FJ71" t="str">
            <v/>
          </cell>
          <cell r="FK71" t="str">
            <v/>
          </cell>
          <cell r="FL71" t="str">
            <v/>
          </cell>
          <cell r="FM71" t="str">
            <v/>
          </cell>
          <cell r="FN71" t="str">
            <v/>
          </cell>
          <cell r="FO71" t="str">
            <v/>
          </cell>
          <cell r="FP71" t="str">
            <v/>
          </cell>
          <cell r="FQ71" t="str">
            <v/>
          </cell>
          <cell r="FR71" t="str">
            <v/>
          </cell>
          <cell r="FS71" t="str">
            <v/>
          </cell>
          <cell r="FT71"/>
          <cell r="FU71" t="str">
            <v/>
          </cell>
          <cell r="FV71" t="str">
            <v/>
          </cell>
          <cell r="FW71"/>
          <cell r="FX71" t="str">
            <v/>
          </cell>
          <cell r="FY71" t="str">
            <v/>
          </cell>
          <cell r="FZ71" t="str">
            <v/>
          </cell>
          <cell r="GA71"/>
          <cell r="GB71" t="str">
            <v/>
          </cell>
          <cell r="GC71" t="str">
            <v/>
          </cell>
          <cell r="GD71" t="str">
            <v/>
          </cell>
          <cell r="GE71" t="str">
            <v/>
          </cell>
          <cell r="GF71" t="str">
            <v/>
          </cell>
          <cell r="GG71" t="str">
            <v>Oui</v>
          </cell>
          <cell r="GH71" t="str">
            <v>600.0</v>
          </cell>
          <cell r="GI71" t="str">
            <v/>
          </cell>
          <cell r="GJ71" t="str">
            <v/>
          </cell>
          <cell r="GK71" t="str">
            <v/>
          </cell>
          <cell r="GL71" t="str">
            <v/>
          </cell>
          <cell r="GM71" t="str">
            <v/>
          </cell>
          <cell r="GN71" t="str">
            <v/>
          </cell>
          <cell r="GO71" t="str">
            <v/>
          </cell>
          <cell r="GP71" t="str">
            <v/>
          </cell>
          <cell r="GQ71">
            <v>600</v>
          </cell>
          <cell r="GR71" t="str">
            <v>Oui</v>
          </cell>
          <cell r="GS71" t="str">
            <v>Non</v>
          </cell>
          <cell r="GT71" t="str">
            <v/>
          </cell>
          <cell r="GU71" t="str">
            <v/>
          </cell>
          <cell r="GV71" t="str">
            <v/>
          </cell>
          <cell r="GW71" t="str">
            <v/>
          </cell>
          <cell r="GX71" t="str">
            <v/>
          </cell>
          <cell r="GY71" t="str">
            <v/>
          </cell>
          <cell r="GZ71" t="str">
            <v/>
          </cell>
          <cell r="HA71" t="str">
            <v/>
          </cell>
          <cell r="HB71" t="str">
            <v/>
          </cell>
          <cell r="HC71" t="str">
            <v/>
          </cell>
          <cell r="HD71" t="str">
            <v/>
          </cell>
          <cell r="HE71" t="str">
            <v/>
          </cell>
          <cell r="HF71" t="str">
            <v/>
          </cell>
          <cell r="HG71" t="str">
            <v/>
          </cell>
          <cell r="HH71" t="str">
            <v/>
          </cell>
          <cell r="HI71" t="str">
            <v/>
          </cell>
          <cell r="HJ71" t="str">
            <v/>
          </cell>
          <cell r="HK71" t="str">
            <v/>
          </cell>
          <cell r="HL71" t="str">
            <v/>
          </cell>
          <cell r="HM71" t="str">
            <v/>
          </cell>
          <cell r="HN71" t="str">
            <v/>
          </cell>
          <cell r="HO71" t="str">
            <v/>
          </cell>
          <cell r="HP71" t="str">
            <v/>
          </cell>
          <cell r="HQ71" t="str">
            <v/>
          </cell>
          <cell r="HR71" t="str">
            <v/>
          </cell>
          <cell r="HS71" t="str">
            <v/>
          </cell>
          <cell r="HT71" t="str">
            <v/>
          </cell>
          <cell r="HU71" t="str">
            <v/>
          </cell>
          <cell r="HV71" t="str">
            <v>Oui</v>
          </cell>
          <cell r="HW71" t="str">
            <v>Nippes</v>
          </cell>
          <cell r="HX71" t="str">
            <v>Miragoâne</v>
          </cell>
          <cell r="HY71" t="str">
            <v>Oui</v>
          </cell>
          <cell r="HZ71" t="str">
            <v>Non</v>
          </cell>
          <cell r="IA71" t="str">
            <v>Oui</v>
          </cell>
          <cell r="IB71" t="str">
            <v/>
          </cell>
          <cell r="IC71" t="str">
            <v>Papier toilette Serviettes hygiéniques</v>
          </cell>
          <cell r="ID71">
            <v>0</v>
          </cell>
          <cell r="IE71">
            <v>0</v>
          </cell>
          <cell r="IF71">
            <v>0</v>
          </cell>
          <cell r="IG71">
            <v>1</v>
          </cell>
          <cell r="IH71">
            <v>1</v>
          </cell>
          <cell r="II71">
            <v>0</v>
          </cell>
          <cell r="IJ71">
            <v>0</v>
          </cell>
          <cell r="IK71">
            <v>0</v>
          </cell>
          <cell r="IL71">
            <v>0</v>
          </cell>
          <cell r="IM71" t="str">
            <v/>
          </cell>
          <cell r="IN71" t="str">
            <v/>
          </cell>
          <cell r="IO71" t="str">
            <v/>
          </cell>
          <cell r="IP71" t="str">
            <v/>
          </cell>
          <cell r="IR71" t="str">
            <v/>
          </cell>
          <cell r="IS71" t="str">
            <v/>
          </cell>
          <cell r="IT71" t="str">
            <v/>
          </cell>
          <cell r="IU71" t="str">
            <v/>
          </cell>
          <cell r="IV71" t="str">
            <v/>
          </cell>
          <cell r="IX71" t="str">
            <v/>
          </cell>
          <cell r="IY71" t="str">
            <v/>
          </cell>
          <cell r="IZ71" t="str">
            <v/>
          </cell>
          <cell r="JA71" t="str">
            <v/>
          </cell>
          <cell r="JB71" t="str">
            <v/>
          </cell>
          <cell r="JD71" t="str">
            <v/>
          </cell>
          <cell r="JE71" t="str">
            <v>Oui</v>
          </cell>
          <cell r="JF71" t="str">
            <v>50.0</v>
          </cell>
          <cell r="JG71" t="str">
            <v/>
          </cell>
          <cell r="JH71" t="str">
            <v/>
          </cell>
          <cell r="JI71">
            <v>50</v>
          </cell>
          <cell r="JJ71" t="str">
            <v>Oui</v>
          </cell>
          <cell r="JK71" t="str">
            <v>Oui</v>
          </cell>
          <cell r="JL71" t="str">
            <v>50.0</v>
          </cell>
          <cell r="JM71" t="str">
            <v/>
          </cell>
          <cell r="JN71" t="str">
            <v/>
          </cell>
          <cell r="JO71">
            <v>50</v>
          </cell>
          <cell r="JP71" t="str">
            <v>Oui</v>
          </cell>
          <cell r="JQ71" t="str">
            <v/>
          </cell>
          <cell r="JR71" t="str">
            <v/>
          </cell>
          <cell r="JS71" t="str">
            <v/>
          </cell>
          <cell r="JT71" t="str">
            <v/>
          </cell>
          <cell r="JU71" t="str">
            <v/>
          </cell>
          <cell r="JV71" t="str">
            <v/>
          </cell>
          <cell r="JW71" t="str">
            <v/>
          </cell>
          <cell r="JX71" t="str">
            <v/>
          </cell>
          <cell r="JZ71" t="str">
            <v/>
          </cell>
          <cell r="KA71" t="str">
            <v/>
          </cell>
          <cell r="KC71" t="str">
            <v/>
          </cell>
          <cell r="KD71" t="str">
            <v/>
          </cell>
          <cell r="KE71" t="str">
            <v/>
          </cell>
          <cell r="KF71" t="str">
            <v/>
          </cell>
          <cell r="KG71" t="str">
            <v/>
          </cell>
          <cell r="KH71" t="str">
            <v/>
          </cell>
          <cell r="KI71" t="str">
            <v/>
          </cell>
          <cell r="KJ71" t="str">
            <v/>
          </cell>
          <cell r="KK71" t="str">
            <v/>
          </cell>
          <cell r="KL71" t="str">
            <v/>
          </cell>
          <cell r="KM71" t="str">
            <v/>
          </cell>
          <cell r="KO71" t="str">
            <v/>
          </cell>
          <cell r="KP71" t="str">
            <v/>
          </cell>
          <cell r="KQ71" t="str">
            <v/>
          </cell>
          <cell r="KR71" t="str">
            <v/>
          </cell>
          <cell r="KS71" t="str">
            <v/>
          </cell>
          <cell r="KU71" t="str">
            <v/>
          </cell>
          <cell r="KV71" t="str">
            <v>Non</v>
          </cell>
          <cell r="KW71" t="str">
            <v/>
          </cell>
          <cell r="KX71" t="str">
            <v/>
          </cell>
          <cell r="KY71" t="str">
            <v/>
          </cell>
          <cell r="KZ71" t="str">
            <v/>
          </cell>
          <cell r="LA71" t="str">
            <v/>
          </cell>
          <cell r="LB71" t="str">
            <v/>
          </cell>
          <cell r="LC71" t="str">
            <v/>
          </cell>
          <cell r="LD71" t="str">
            <v/>
          </cell>
          <cell r="LE71" t="str">
            <v/>
          </cell>
          <cell r="LF71" t="str">
            <v/>
          </cell>
          <cell r="LG71" t="str">
            <v/>
          </cell>
          <cell r="LH71" t="str">
            <v/>
          </cell>
          <cell r="LI71" t="str">
            <v/>
          </cell>
          <cell r="LJ71" t="str">
            <v/>
          </cell>
          <cell r="LK71" t="str">
            <v/>
          </cell>
          <cell r="LL71" t="str">
            <v/>
          </cell>
          <cell r="LM71" t="str">
            <v/>
          </cell>
          <cell r="LN71" t="str">
            <v/>
          </cell>
          <cell r="LO71" t="str">
            <v/>
          </cell>
          <cell r="LP71" t="str">
            <v/>
          </cell>
          <cell r="LQ71" t="str">
            <v/>
          </cell>
          <cell r="LR71" t="str">
            <v/>
          </cell>
          <cell r="LS71" t="str">
            <v/>
          </cell>
          <cell r="LT71" t="str">
            <v/>
          </cell>
          <cell r="LU71" t="str">
            <v/>
          </cell>
          <cell r="LV71" t="str">
            <v/>
          </cell>
          <cell r="LW71" t="str">
            <v/>
          </cell>
          <cell r="LX71" t="str">
            <v/>
          </cell>
          <cell r="LY71" t="str">
            <v>Oui</v>
          </cell>
          <cell r="LZ71" t="str">
            <v>Nippes</v>
          </cell>
          <cell r="MA71" t="str">
            <v>Miragoâne</v>
          </cell>
          <cell r="MB71" t="str">
            <v>Oui</v>
          </cell>
          <cell r="MC71" t="str">
            <v>Non</v>
          </cell>
          <cell r="MD71" t="str">
            <v>18.2821117 -72.9977686 623.0 4.288</v>
          </cell>
          <cell r="ME71" t="str">
            <v>18.2821117</v>
          </cell>
          <cell r="MF71" t="str">
            <v>-72.9977686</v>
          </cell>
          <cell r="MG71" t="str">
            <v>623.0</v>
          </cell>
          <cell r="MH71" t="str">
            <v>4.288</v>
          </cell>
          <cell r="MI71" t="str">
            <v/>
          </cell>
          <cell r="MJ71" t="str">
            <v/>
          </cell>
          <cell r="MK71">
            <v>140400256</v>
          </cell>
          <cell r="ML71" t="str">
            <v>8d66163a-9503-4f8b-9441-77351fd16575</v>
          </cell>
          <cell r="MM71" t="str">
            <v>2020-11-26T02:22:25</v>
          </cell>
          <cell r="MN71" t="str">
            <v/>
          </cell>
          <cell r="MO71">
            <v>101</v>
          </cell>
        </row>
        <row r="72">
          <cell r="A72" t="str">
            <v>94403d56-90aa-4bad-b13d-46b0b70d2dd2</v>
          </cell>
          <cell r="B72" t="str">
            <v>Croix-Des-Bouquets, Ouest</v>
          </cell>
          <cell r="C72" t="str">
            <v>Mercy Corps MC01</v>
          </cell>
          <cell r="D72" t="str">
            <v>2020-11-27T10:33:38.862-05:00</v>
          </cell>
          <cell r="E72" t="str">
            <v>2020-11-28T13:45:41.003-05:00</v>
          </cell>
          <cell r="F72" t="str">
            <v>2020-11-27 10:33</v>
          </cell>
          <cell r="G72" t="str">
            <v>2020-11-28 13:45</v>
          </cell>
          <cell r="H72">
            <v>1.1333333333313931</v>
          </cell>
          <cell r="I72">
            <v>12</v>
          </cell>
          <cell r="J72" t="str">
            <v>2020-11-27</v>
          </cell>
          <cell r="K72" t="str">
            <v>icsm_haiti</v>
          </cell>
          <cell r="L72" t="str">
            <v/>
          </cell>
          <cell r="M72" t="str">
            <v>0</v>
          </cell>
          <cell r="N72" t="str">
            <v>2020-11-28</v>
          </cell>
          <cell r="O72" t="str">
            <v>Mercy Corps</v>
          </cell>
          <cell r="P72" t="str">
            <v/>
          </cell>
          <cell r="Q72" t="str">
            <v>mc</v>
          </cell>
          <cell r="R72" t="str">
            <v>Mercy Corps</v>
          </cell>
          <cell r="S72" t="str">
            <v>Mercy Corps</v>
          </cell>
          <cell r="T72" t="str">
            <v>MC01</v>
          </cell>
          <cell r="U72" t="str">
            <v/>
          </cell>
          <cell r="V72" t="str">
            <v>Ouest</v>
          </cell>
          <cell r="W72" t="str">
            <v>Croix-Des-Bouquets</v>
          </cell>
          <cell r="X72" t="str">
            <v>HT0131</v>
          </cell>
          <cell r="Y72" t="str">
            <v>Croix-Des-Bouquets</v>
          </cell>
          <cell r="Z72" t="str">
            <v>Dargout</v>
          </cell>
          <cell r="AA72" t="str">
            <v>Marché Dargout</v>
          </cell>
          <cell r="AB72" t="str">
            <v/>
          </cell>
          <cell r="AC72" t="str">
            <v>dargout</v>
          </cell>
          <cell r="AD72" t="str">
            <v>Marché Dargout</v>
          </cell>
          <cell r="AE72" t="str">
            <v>Marché Dargout</v>
          </cell>
          <cell r="AF72" t="str">
            <v>Oui</v>
          </cell>
          <cell r="AG72" t="str">
            <v/>
          </cell>
          <cell r="AH72" t="str">
            <v>Oui</v>
          </cell>
          <cell r="AI72" t="str">
            <v/>
          </cell>
          <cell r="AJ72" t="str">
            <v>Bethesda boutique</v>
          </cell>
          <cell r="AK72" t="str">
            <v>44894958</v>
          </cell>
          <cell r="AL72" t="str">
            <v>Nourriture Produits d'hygiène, eau ou assainissement</v>
          </cell>
          <cell r="AM72" t="str">
            <v>1</v>
          </cell>
          <cell r="AN72" t="str">
            <v>1</v>
          </cell>
          <cell r="AO72" t="str">
            <v>0</v>
          </cell>
          <cell r="AP72" t="str">
            <v>0</v>
          </cell>
          <cell r="AQ72" t="str">
            <v>0</v>
          </cell>
          <cell r="AR72" t="str">
            <v>nourriture</v>
          </cell>
          <cell r="AS72" t="str">
            <v>Nourriture</v>
          </cell>
          <cell r="AT72" t="str">
            <v>En espèces (Gourde) Paiement mobile (téléphone)</v>
          </cell>
          <cell r="AU72" t="str">
            <v>1</v>
          </cell>
          <cell r="AV72" t="str">
            <v>0</v>
          </cell>
          <cell r="AW72" t="str">
            <v>1</v>
          </cell>
          <cell r="AX72" t="str">
            <v>0</v>
          </cell>
          <cell r="AY72" t="str">
            <v>0</v>
          </cell>
          <cell r="AZ72" t="str">
            <v>0</v>
          </cell>
          <cell r="BA72" t="str">
            <v>0</v>
          </cell>
          <cell r="BB72" t="str">
            <v/>
          </cell>
          <cell r="BC72" t="str">
            <v>Non, il n'y a pas eu de variation</v>
          </cell>
          <cell r="BD72" t="str">
            <v>Entre 30 et 100</v>
          </cell>
          <cell r="BE72" t="str">
            <v>Farine de blé (blanche) Riz Maïs Sucre Haricot noir Haricot rouge Huile végétale</v>
          </cell>
          <cell r="BF72">
            <v>1</v>
          </cell>
          <cell r="BG72">
            <v>1</v>
          </cell>
          <cell r="BH72">
            <v>1</v>
          </cell>
          <cell r="BI72">
            <v>1</v>
          </cell>
          <cell r="BJ72">
            <v>1</v>
          </cell>
          <cell r="BK72">
            <v>1</v>
          </cell>
          <cell r="BL72">
            <v>1</v>
          </cell>
          <cell r="BM72">
            <v>0</v>
          </cell>
          <cell r="BN72" t="str">
            <v>Non</v>
          </cell>
          <cell r="BO72" t="str">
            <v/>
          </cell>
          <cell r="BP72" t="str">
            <v/>
          </cell>
          <cell r="BQ72" t="str">
            <v>Autre</v>
          </cell>
          <cell r="BR72" t="str">
            <v>Petite marmite</v>
          </cell>
          <cell r="BS72" t="str">
            <v>autre</v>
          </cell>
          <cell r="BT72" t="str">
            <v>Autre</v>
          </cell>
          <cell r="BU72"/>
          <cell r="BV72"/>
          <cell r="BW72"/>
          <cell r="BX72"/>
          <cell r="BY72"/>
          <cell r="BZ72" t="str">
            <v>Oui</v>
          </cell>
          <cell r="CA72" t="str">
            <v>Oui</v>
          </cell>
          <cell r="CB72" t="str">
            <v>175.0</v>
          </cell>
          <cell r="CC72">
            <v>175</v>
          </cell>
          <cell r="CD72" t="str">
            <v>Non</v>
          </cell>
          <cell r="CE72" t="str">
            <v/>
          </cell>
          <cell r="CF72" t="str">
            <v/>
          </cell>
          <cell r="CG72" t="str">
            <v/>
          </cell>
          <cell r="CH72" t="str">
            <v/>
          </cell>
          <cell r="CI72" t="str">
            <v>Non</v>
          </cell>
          <cell r="CJ72" t="str">
            <v/>
          </cell>
          <cell r="CK72" t="str">
            <v/>
          </cell>
          <cell r="CL72" t="str">
            <v>Autre</v>
          </cell>
          <cell r="CM72" t="str">
            <v>Petite marmite</v>
          </cell>
          <cell r="CN72" t="str">
            <v>autre</v>
          </cell>
          <cell r="CO72" t="str">
            <v>Autre</v>
          </cell>
          <cell r="CP72"/>
          <cell r="CQ72"/>
          <cell r="CR72"/>
          <cell r="CS72"/>
          <cell r="CT72"/>
          <cell r="CU72" t="str">
            <v>Oui</v>
          </cell>
          <cell r="CV72" t="str">
            <v>Oui</v>
          </cell>
          <cell r="CW72" t="str">
            <v>200.0</v>
          </cell>
          <cell r="CX72" t="str">
            <v>Non</v>
          </cell>
          <cell r="CY72" t="str">
            <v/>
          </cell>
          <cell r="CZ72" t="str">
            <v/>
          </cell>
          <cell r="DA72" t="str">
            <v/>
          </cell>
          <cell r="DB72" t="str">
            <v/>
          </cell>
          <cell r="DC72" t="str">
            <v>Non</v>
          </cell>
          <cell r="DD72" t="str">
            <v/>
          </cell>
          <cell r="DE72" t="str">
            <v/>
          </cell>
          <cell r="DF72" t="str">
            <v>Autre</v>
          </cell>
          <cell r="DG72" t="str">
            <v>Petite marmite</v>
          </cell>
          <cell r="DH72" t="str">
            <v>autre</v>
          </cell>
          <cell r="DI72" t="str">
            <v>Autre</v>
          </cell>
          <cell r="DJ72"/>
          <cell r="DK72"/>
          <cell r="DL72"/>
          <cell r="DM72"/>
          <cell r="DN72"/>
          <cell r="DO72" t="str">
            <v>Oui</v>
          </cell>
          <cell r="DP72" t="str">
            <v>Oui</v>
          </cell>
          <cell r="DQ72" t="str">
            <v>175.0</v>
          </cell>
          <cell r="DR72" t="str">
            <v>Non</v>
          </cell>
          <cell r="DS72" t="str">
            <v/>
          </cell>
          <cell r="DT72" t="str">
            <v/>
          </cell>
          <cell r="DU72" t="str">
            <v/>
          </cell>
          <cell r="DV72" t="str">
            <v/>
          </cell>
          <cell r="DW72" t="str">
            <v>Non</v>
          </cell>
          <cell r="DX72" t="str">
            <v/>
          </cell>
          <cell r="DY72" t="str">
            <v/>
          </cell>
          <cell r="DZ72" t="str">
            <v>Autre</v>
          </cell>
          <cell r="EA72" t="str">
            <v>Petite marmite</v>
          </cell>
          <cell r="EB72" t="str">
            <v>autre</v>
          </cell>
          <cell r="EC72" t="str">
            <v>Autre</v>
          </cell>
          <cell r="ED72"/>
          <cell r="EE72"/>
          <cell r="EF72"/>
          <cell r="EG72"/>
          <cell r="EH72"/>
          <cell r="EI72" t="str">
            <v>Oui</v>
          </cell>
          <cell r="EJ72" t="str">
            <v>Oui</v>
          </cell>
          <cell r="EK72" t="str">
            <v>225.0</v>
          </cell>
          <cell r="EL72" t="str">
            <v>Non</v>
          </cell>
          <cell r="EM72" t="str">
            <v/>
          </cell>
          <cell r="EN72" t="str">
            <v/>
          </cell>
          <cell r="EO72" t="str">
            <v/>
          </cell>
          <cell r="EP72" t="str">
            <v/>
          </cell>
          <cell r="EQ72" t="str">
            <v>Non</v>
          </cell>
          <cell r="ER72" t="str">
            <v/>
          </cell>
          <cell r="ES72" t="str">
            <v/>
          </cell>
          <cell r="ET72" t="str">
            <v>Autre</v>
          </cell>
          <cell r="EU72" t="str">
            <v>Petite marmite</v>
          </cell>
          <cell r="EV72" t="str">
            <v>autre</v>
          </cell>
          <cell r="EW72" t="str">
            <v>Autre</v>
          </cell>
          <cell r="EX72"/>
          <cell r="EY72"/>
          <cell r="EZ72"/>
          <cell r="FA72"/>
          <cell r="FB72"/>
          <cell r="FC72" t="str">
            <v>Non</v>
          </cell>
          <cell r="FD72" t="str">
            <v>Oui</v>
          </cell>
          <cell r="FE72" t="str">
            <v>750.0</v>
          </cell>
          <cell r="FF72"/>
          <cell r="FG72" t="str">
            <v>Non</v>
          </cell>
          <cell r="FH72" t="str">
            <v/>
          </cell>
          <cell r="FI72" t="str">
            <v/>
          </cell>
          <cell r="FJ72" t="str">
            <v/>
          </cell>
          <cell r="FK72" t="str">
            <v/>
          </cell>
          <cell r="FL72" t="str">
            <v>Non</v>
          </cell>
          <cell r="FM72" t="str">
            <v/>
          </cell>
          <cell r="FN72" t="str">
            <v/>
          </cell>
          <cell r="FO72" t="str">
            <v>Autre</v>
          </cell>
          <cell r="FP72" t="str">
            <v>Petite marmite</v>
          </cell>
          <cell r="FQ72" t="str">
            <v>autre</v>
          </cell>
          <cell r="FR72" t="str">
            <v>Autre</v>
          </cell>
          <cell r="FS72"/>
          <cell r="FT72"/>
          <cell r="FU72"/>
          <cell r="FV72"/>
          <cell r="FW72"/>
          <cell r="FX72" t="str">
            <v>Oui</v>
          </cell>
          <cell r="FY72" t="str">
            <v>Oui</v>
          </cell>
          <cell r="FZ72" t="str">
            <v>600.0</v>
          </cell>
          <cell r="GA72"/>
          <cell r="GB72" t="str">
            <v>Non</v>
          </cell>
          <cell r="GC72" t="str">
            <v/>
          </cell>
          <cell r="GD72" t="str">
            <v/>
          </cell>
          <cell r="GE72" t="str">
            <v/>
          </cell>
          <cell r="GF72" t="str">
            <v/>
          </cell>
          <cell r="GG72" t="str">
            <v>Oui</v>
          </cell>
          <cell r="GH72" t="str">
            <v>500.0</v>
          </cell>
          <cell r="GI72" t="str">
            <v/>
          </cell>
          <cell r="GJ72" t="str">
            <v/>
          </cell>
          <cell r="GK72" t="str">
            <v/>
          </cell>
          <cell r="GL72" t="str">
            <v/>
          </cell>
          <cell r="GM72" t="str">
            <v/>
          </cell>
          <cell r="GN72" t="str">
            <v/>
          </cell>
          <cell r="GO72" t="str">
            <v/>
          </cell>
          <cell r="GP72" t="str">
            <v/>
          </cell>
          <cell r="GQ72">
            <v>500</v>
          </cell>
          <cell r="GR72" t="str">
            <v>Oui</v>
          </cell>
          <cell r="GS72" t="str">
            <v>Non</v>
          </cell>
          <cell r="GT72" t="str">
            <v/>
          </cell>
          <cell r="GU72" t="str">
            <v/>
          </cell>
          <cell r="GV72" t="str">
            <v/>
          </cell>
          <cell r="GW72" t="str">
            <v/>
          </cell>
          <cell r="GX72" t="str">
            <v/>
          </cell>
          <cell r="GY72" t="str">
            <v/>
          </cell>
          <cell r="GZ72" t="str">
            <v/>
          </cell>
          <cell r="HA72" t="str">
            <v/>
          </cell>
          <cell r="HB72" t="str">
            <v/>
          </cell>
          <cell r="HC72" t="str">
            <v/>
          </cell>
          <cell r="HD72" t="str">
            <v/>
          </cell>
          <cell r="HE72" t="str">
            <v/>
          </cell>
          <cell r="HF72" t="str">
            <v/>
          </cell>
          <cell r="HG72" t="str">
            <v/>
          </cell>
          <cell r="HH72" t="str">
            <v/>
          </cell>
          <cell r="HI72" t="str">
            <v/>
          </cell>
          <cell r="HJ72" t="str">
            <v/>
          </cell>
          <cell r="HK72" t="str">
            <v/>
          </cell>
          <cell r="HL72" t="str">
            <v/>
          </cell>
          <cell r="HM72" t="str">
            <v/>
          </cell>
          <cell r="HN72" t="str">
            <v/>
          </cell>
          <cell r="HO72" t="str">
            <v/>
          </cell>
          <cell r="HP72" t="str">
            <v/>
          </cell>
          <cell r="HQ72" t="str">
            <v/>
          </cell>
          <cell r="HR72" t="str">
            <v/>
          </cell>
          <cell r="HS72" t="str">
            <v/>
          </cell>
          <cell r="HT72" t="str">
            <v/>
          </cell>
          <cell r="HU72" t="str">
            <v/>
          </cell>
          <cell r="HV72" t="str">
            <v>Oui</v>
          </cell>
          <cell r="HW72" t="str">
            <v>Ouest</v>
          </cell>
          <cell r="HX72" t="str">
            <v>Croix-Des-Bouquets</v>
          </cell>
          <cell r="HY72" t="str">
            <v>Non</v>
          </cell>
          <cell r="HZ72" t="str">
            <v>Je ne sais pas, je ne souhaite pas répondre</v>
          </cell>
          <cell r="IA72" t="str">
            <v>Oui</v>
          </cell>
          <cell r="IB72" t="str">
            <v/>
          </cell>
          <cell r="IC72" t="str">
            <v>Savon lessive Brosse à dent Dentifrice Papier toilette Serviettes hygiéniques</v>
          </cell>
          <cell r="ID72">
            <v>1</v>
          </cell>
          <cell r="IE72">
            <v>1</v>
          </cell>
          <cell r="IF72">
            <v>1</v>
          </cell>
          <cell r="IG72">
            <v>1</v>
          </cell>
          <cell r="IH72">
            <v>1</v>
          </cell>
          <cell r="II72">
            <v>0</v>
          </cell>
          <cell r="IJ72">
            <v>0</v>
          </cell>
          <cell r="IK72">
            <v>0</v>
          </cell>
          <cell r="IL72">
            <v>0</v>
          </cell>
          <cell r="IM72" t="str">
            <v>Oui</v>
          </cell>
          <cell r="IN72" t="str">
            <v>25.0</v>
          </cell>
          <cell r="IO72" t="str">
            <v/>
          </cell>
          <cell r="IP72" t="str">
            <v/>
          </cell>
          <cell r="IQ72">
            <v>25</v>
          </cell>
          <cell r="IR72" t="str">
            <v>Oui</v>
          </cell>
          <cell r="IS72" t="str">
            <v>Oui</v>
          </cell>
          <cell r="IT72" t="str">
            <v>25.0</v>
          </cell>
          <cell r="IU72" t="str">
            <v/>
          </cell>
          <cell r="IV72" t="str">
            <v/>
          </cell>
          <cell r="IW72">
            <v>25</v>
          </cell>
          <cell r="IX72" t="str">
            <v>Oui</v>
          </cell>
          <cell r="IY72" t="str">
            <v>Oui</v>
          </cell>
          <cell r="IZ72" t="str">
            <v>125.0</v>
          </cell>
          <cell r="JA72" t="str">
            <v/>
          </cell>
          <cell r="JB72" t="str">
            <v/>
          </cell>
          <cell r="JC72">
            <v>125</v>
          </cell>
          <cell r="JD72" t="str">
            <v>Oui</v>
          </cell>
          <cell r="JE72" t="str">
            <v>Oui</v>
          </cell>
          <cell r="JF72" t="str">
            <v>50.0</v>
          </cell>
          <cell r="JG72" t="str">
            <v/>
          </cell>
          <cell r="JH72" t="str">
            <v/>
          </cell>
          <cell r="JI72">
            <v>50</v>
          </cell>
          <cell r="JJ72" t="str">
            <v>Oui</v>
          </cell>
          <cell r="JK72" t="str">
            <v>Oui</v>
          </cell>
          <cell r="JL72" t="str">
            <v>50.0</v>
          </cell>
          <cell r="JM72" t="str">
            <v/>
          </cell>
          <cell r="JN72" t="str">
            <v/>
          </cell>
          <cell r="JO72">
            <v>50</v>
          </cell>
          <cell r="JP72" t="str">
            <v>Oui</v>
          </cell>
          <cell r="JQ72" t="str">
            <v/>
          </cell>
          <cell r="JR72" t="str">
            <v/>
          </cell>
          <cell r="JS72" t="str">
            <v/>
          </cell>
          <cell r="JT72" t="str">
            <v/>
          </cell>
          <cell r="JU72" t="str">
            <v/>
          </cell>
          <cell r="JV72" t="str">
            <v/>
          </cell>
          <cell r="JW72" t="str">
            <v/>
          </cell>
          <cell r="JX72" t="str">
            <v/>
          </cell>
          <cell r="JZ72" t="str">
            <v/>
          </cell>
          <cell r="KA72" t="str">
            <v/>
          </cell>
          <cell r="KC72" t="str">
            <v/>
          </cell>
          <cell r="KD72" t="str">
            <v/>
          </cell>
          <cell r="KE72" t="str">
            <v/>
          </cell>
          <cell r="KF72" t="str">
            <v/>
          </cell>
          <cell r="KG72" t="str">
            <v/>
          </cell>
          <cell r="KH72" t="str">
            <v/>
          </cell>
          <cell r="KI72" t="str">
            <v/>
          </cell>
          <cell r="KJ72" t="str">
            <v/>
          </cell>
          <cell r="KK72" t="str">
            <v/>
          </cell>
          <cell r="KL72" t="str">
            <v/>
          </cell>
          <cell r="KM72" t="str">
            <v/>
          </cell>
          <cell r="KO72" t="str">
            <v/>
          </cell>
          <cell r="KP72" t="str">
            <v/>
          </cell>
          <cell r="KQ72" t="str">
            <v/>
          </cell>
          <cell r="KR72" t="str">
            <v/>
          </cell>
          <cell r="KS72" t="str">
            <v/>
          </cell>
          <cell r="KU72" t="str">
            <v/>
          </cell>
          <cell r="KV72" t="str">
            <v>Oui</v>
          </cell>
          <cell r="KW72" t="str">
            <v>Changement du taux de change de la Gourde</v>
          </cell>
          <cell r="KX72" t="str">
            <v>1</v>
          </cell>
          <cell r="KY72" t="str">
            <v>0</v>
          </cell>
          <cell r="KZ72" t="str">
            <v>0</v>
          </cell>
          <cell r="LA72" t="str">
            <v>0</v>
          </cell>
          <cell r="LB72" t="str">
            <v>0</v>
          </cell>
          <cell r="LC72" t="str">
            <v>0</v>
          </cell>
          <cell r="LD72" t="str">
            <v>0</v>
          </cell>
          <cell r="LE72" t="str">
            <v>0</v>
          </cell>
          <cell r="LF72" t="str">
            <v>0</v>
          </cell>
          <cell r="LG72" t="str">
            <v>0</v>
          </cell>
          <cell r="LH72" t="str">
            <v>0</v>
          </cell>
          <cell r="LI72" t="str">
            <v>0</v>
          </cell>
          <cell r="LJ72" t="str">
            <v>0</v>
          </cell>
          <cell r="LK72" t="str">
            <v>0</v>
          </cell>
          <cell r="LL72" t="str">
            <v>0</v>
          </cell>
          <cell r="LM72" t="str">
            <v>0</v>
          </cell>
          <cell r="LN72" t="str">
            <v/>
          </cell>
          <cell r="LO72" t="str">
            <v>Savon lessive Brosse à dent Dentifrice Papier toilette Serviettes hygiéniques</v>
          </cell>
          <cell r="LP72" t="str">
            <v>1</v>
          </cell>
          <cell r="LQ72" t="str">
            <v>1</v>
          </cell>
          <cell r="LR72" t="str">
            <v>1</v>
          </cell>
          <cell r="LS72" t="str">
            <v>1</v>
          </cell>
          <cell r="LT72" t="str">
            <v>1</v>
          </cell>
          <cell r="LU72" t="str">
            <v>0</v>
          </cell>
          <cell r="LV72" t="str">
            <v>0</v>
          </cell>
          <cell r="LW72" t="str">
            <v>0</v>
          </cell>
          <cell r="LX72" t="str">
            <v>0</v>
          </cell>
          <cell r="LY72" t="str">
            <v>Oui</v>
          </cell>
          <cell r="LZ72" t="str">
            <v>Ouest</v>
          </cell>
          <cell r="MA72" t="str">
            <v>Croix-Des-Bouquets</v>
          </cell>
          <cell r="MB72" t="str">
            <v>Non</v>
          </cell>
          <cell r="MC72" t="str">
            <v>Je ne sais pas, je ne souhaite pas répondre</v>
          </cell>
          <cell r="MD72" t="str">
            <v/>
          </cell>
          <cell r="ME72" t="str">
            <v/>
          </cell>
          <cell r="MF72" t="str">
            <v/>
          </cell>
          <cell r="MG72" t="str">
            <v/>
          </cell>
          <cell r="MH72" t="str">
            <v/>
          </cell>
          <cell r="MI72" t="str">
            <v>NA</v>
          </cell>
          <cell r="MJ72" t="str">
            <v/>
          </cell>
          <cell r="MK72">
            <v>141528741</v>
          </cell>
          <cell r="ML72" t="str">
            <v>94403d56-90aa-4bad-b13d-46b0b70d2dd2</v>
          </cell>
          <cell r="MM72" t="str">
            <v>2020-11-30T15:32:13</v>
          </cell>
          <cell r="MN72" t="str">
            <v/>
          </cell>
          <cell r="MO72">
            <v>145</v>
          </cell>
        </row>
        <row r="73">
          <cell r="A73" t="str">
            <v>295064aa-fae1-423e-9bbe-5e8eb15e1a73</v>
          </cell>
          <cell r="B73" t="str">
            <v>Croix-Des-Bouquets, Ouest</v>
          </cell>
          <cell r="C73" t="str">
            <v>Mercy Corps MC01</v>
          </cell>
          <cell r="D73" t="str">
            <v>2020-11-27T11:06:37.701-05:00</v>
          </cell>
          <cell r="E73" t="str">
            <v>2020-11-28T13:47:15.274-05:00</v>
          </cell>
          <cell r="F73" t="str">
            <v>2020-11-27 11:06</v>
          </cell>
          <cell r="G73" t="str">
            <v>2020-11-28 13:47</v>
          </cell>
          <cell r="H73">
            <v>1.1118055555562023</v>
          </cell>
          <cell r="I73">
            <v>5</v>
          </cell>
          <cell r="J73" t="str">
            <v>2020-11-27</v>
          </cell>
          <cell r="K73" t="str">
            <v>icsm_haiti</v>
          </cell>
          <cell r="L73" t="str">
            <v/>
          </cell>
          <cell r="M73" t="str">
            <v>0</v>
          </cell>
          <cell r="N73" t="str">
            <v>2020-11-28</v>
          </cell>
          <cell r="O73" t="str">
            <v>Mercy Corps</v>
          </cell>
          <cell r="P73" t="str">
            <v/>
          </cell>
          <cell r="Q73" t="str">
            <v>mc</v>
          </cell>
          <cell r="R73" t="str">
            <v>Mercy Corps</v>
          </cell>
          <cell r="S73" t="str">
            <v>Mercy Corps</v>
          </cell>
          <cell r="T73" t="str">
            <v>MC01</v>
          </cell>
          <cell r="U73" t="str">
            <v/>
          </cell>
          <cell r="V73" t="str">
            <v>Ouest</v>
          </cell>
          <cell r="W73" t="str">
            <v>Croix-Des-Bouquets</v>
          </cell>
          <cell r="X73" t="str">
            <v>HT0131</v>
          </cell>
          <cell r="Y73" t="str">
            <v>Croix-Des-Bouquets</v>
          </cell>
          <cell r="Z73" t="str">
            <v>Belton 2</v>
          </cell>
          <cell r="AA73" t="str">
            <v>Autre</v>
          </cell>
          <cell r="AB73" t="str">
            <v>À domicile (beloton2)</v>
          </cell>
          <cell r="AC73" t="str">
            <v>autre</v>
          </cell>
          <cell r="AD73" t="str">
            <v>Autre</v>
          </cell>
          <cell r="AE73" t="str">
            <v>À domicile (beloton2)</v>
          </cell>
          <cell r="AF73" t="str">
            <v>Oui</v>
          </cell>
          <cell r="AG73" t="str">
            <v/>
          </cell>
          <cell r="AH73" t="str">
            <v>Oui</v>
          </cell>
          <cell r="AI73" t="str">
            <v/>
          </cell>
          <cell r="AJ73" t="str">
            <v>Pierre Ornécia St Philippe</v>
          </cell>
          <cell r="AK73" t="str">
            <v>44366068</v>
          </cell>
          <cell r="AL73" t="str">
            <v>Produits d'hygiène, eau ou assainissement</v>
          </cell>
          <cell r="AM73" t="str">
            <v>0</v>
          </cell>
          <cell r="AN73" t="str">
            <v>1</v>
          </cell>
          <cell r="AO73" t="str">
            <v>0</v>
          </cell>
          <cell r="AP73" t="str">
            <v>0</v>
          </cell>
          <cell r="AQ73" t="str">
            <v>0</v>
          </cell>
          <cell r="AR73" t="str">
            <v>wash</v>
          </cell>
          <cell r="AS73" t="str">
            <v>Produits d'hygiène, eau ou assainissement</v>
          </cell>
          <cell r="AT73" t="str">
            <v>À crédit En espèces (Gourde)</v>
          </cell>
          <cell r="AU73" t="str">
            <v>1</v>
          </cell>
          <cell r="AV73" t="str">
            <v>0</v>
          </cell>
          <cell r="AW73" t="str">
            <v>0</v>
          </cell>
          <cell r="AX73" t="str">
            <v>1</v>
          </cell>
          <cell r="AY73" t="str">
            <v>0</v>
          </cell>
          <cell r="AZ73" t="str">
            <v>0</v>
          </cell>
          <cell r="BA73" t="str">
            <v>0</v>
          </cell>
          <cell r="BB73" t="str">
            <v/>
          </cell>
          <cell r="BC73" t="str">
            <v>Oui, il y a moins de commerçants par rapport au mois passé</v>
          </cell>
          <cell r="BD73" t="str">
            <v>Je ne sais pas / Je ne souhaite pas répondre</v>
          </cell>
          <cell r="BE73" t="str">
            <v/>
          </cell>
          <cell r="BF73" t="str">
            <v/>
          </cell>
          <cell r="BG73" t="str">
            <v/>
          </cell>
          <cell r="BH73" t="str">
            <v/>
          </cell>
          <cell r="BI73" t="str">
            <v/>
          </cell>
          <cell r="BJ73" t="str">
            <v/>
          </cell>
          <cell r="BK73" t="str">
            <v/>
          </cell>
          <cell r="BL73" t="str">
            <v/>
          </cell>
          <cell r="BM73" t="str">
            <v/>
          </cell>
          <cell r="BN73" t="str">
            <v/>
          </cell>
          <cell r="BO73" t="str">
            <v/>
          </cell>
          <cell r="BP73" t="str">
            <v/>
          </cell>
          <cell r="BQ73" t="str">
            <v/>
          </cell>
          <cell r="BR73" t="str">
            <v/>
          </cell>
          <cell r="BS73" t="str">
            <v/>
          </cell>
          <cell r="BT73" t="str">
            <v/>
          </cell>
          <cell r="BU73" t="str">
            <v/>
          </cell>
          <cell r="BV73"/>
          <cell r="BW73" t="str">
            <v/>
          </cell>
          <cell r="BX73" t="str">
            <v/>
          </cell>
          <cell r="BY73"/>
          <cell r="BZ73" t="str">
            <v/>
          </cell>
          <cell r="CA73" t="str">
            <v/>
          </cell>
          <cell r="CB73" t="str">
            <v/>
          </cell>
          <cell r="CC73"/>
          <cell r="CD73" t="str">
            <v/>
          </cell>
          <cell r="CE73" t="str">
            <v/>
          </cell>
          <cell r="CF73" t="str">
            <v/>
          </cell>
          <cell r="CG73" t="str">
            <v/>
          </cell>
          <cell r="CH73" t="str">
            <v/>
          </cell>
          <cell r="CI73" t="str">
            <v/>
          </cell>
          <cell r="CJ73" t="str">
            <v/>
          </cell>
          <cell r="CK73" t="str">
            <v/>
          </cell>
          <cell r="CL73" t="str">
            <v/>
          </cell>
          <cell r="CM73" t="str">
            <v/>
          </cell>
          <cell r="CN73" t="str">
            <v/>
          </cell>
          <cell r="CO73" t="str">
            <v/>
          </cell>
          <cell r="CP73" t="str">
            <v/>
          </cell>
          <cell r="CQ73"/>
          <cell r="CR73" t="str">
            <v/>
          </cell>
          <cell r="CS73" t="str">
            <v/>
          </cell>
          <cell r="CT73"/>
          <cell r="CU73" t="str">
            <v/>
          </cell>
          <cell r="CV73" t="str">
            <v/>
          </cell>
          <cell r="CW73" t="str">
            <v/>
          </cell>
          <cell r="CX73" t="str">
            <v/>
          </cell>
          <cell r="CY73" t="str">
            <v/>
          </cell>
          <cell r="CZ73" t="str">
            <v/>
          </cell>
          <cell r="DA73" t="str">
            <v/>
          </cell>
          <cell r="DB73" t="str">
            <v/>
          </cell>
          <cell r="DC73" t="str">
            <v/>
          </cell>
          <cell r="DD73" t="str">
            <v/>
          </cell>
          <cell r="DE73" t="str">
            <v/>
          </cell>
          <cell r="DF73" t="str">
            <v/>
          </cell>
          <cell r="DG73" t="str">
            <v/>
          </cell>
          <cell r="DH73" t="str">
            <v/>
          </cell>
          <cell r="DI73" t="str">
            <v/>
          </cell>
          <cell r="DJ73" t="str">
            <v/>
          </cell>
          <cell r="DK73"/>
          <cell r="DL73" t="str">
            <v/>
          </cell>
          <cell r="DM73" t="str">
            <v/>
          </cell>
          <cell r="DN73"/>
          <cell r="DO73" t="str">
            <v/>
          </cell>
          <cell r="DP73" t="str">
            <v/>
          </cell>
          <cell r="DQ73" t="str">
            <v/>
          </cell>
          <cell r="DR73" t="str">
            <v/>
          </cell>
          <cell r="DS73" t="str">
            <v/>
          </cell>
          <cell r="DT73" t="str">
            <v/>
          </cell>
          <cell r="DU73" t="str">
            <v/>
          </cell>
          <cell r="DV73" t="str">
            <v/>
          </cell>
          <cell r="DW73" t="str">
            <v/>
          </cell>
          <cell r="DX73" t="str">
            <v/>
          </cell>
          <cell r="DY73" t="str">
            <v/>
          </cell>
          <cell r="DZ73" t="str">
            <v/>
          </cell>
          <cell r="EA73" t="str">
            <v/>
          </cell>
          <cell r="EB73" t="str">
            <v/>
          </cell>
          <cell r="EC73" t="str">
            <v/>
          </cell>
          <cell r="ED73" t="str">
            <v/>
          </cell>
          <cell r="EE73"/>
          <cell r="EF73" t="str">
            <v/>
          </cell>
          <cell r="EG73" t="str">
            <v/>
          </cell>
          <cell r="EH73"/>
          <cell r="EI73" t="str">
            <v/>
          </cell>
          <cell r="EJ73" t="str">
            <v/>
          </cell>
          <cell r="EK73" t="str">
            <v/>
          </cell>
          <cell r="EL73" t="str">
            <v/>
          </cell>
          <cell r="EM73" t="str">
            <v/>
          </cell>
          <cell r="EN73" t="str">
            <v/>
          </cell>
          <cell r="EO73" t="str">
            <v/>
          </cell>
          <cell r="EP73" t="str">
            <v/>
          </cell>
          <cell r="EQ73" t="str">
            <v/>
          </cell>
          <cell r="ER73" t="str">
            <v/>
          </cell>
          <cell r="ES73" t="str">
            <v/>
          </cell>
          <cell r="ET73" t="str">
            <v/>
          </cell>
          <cell r="EU73" t="str">
            <v/>
          </cell>
          <cell r="EV73" t="str">
            <v/>
          </cell>
          <cell r="EW73" t="str">
            <v/>
          </cell>
          <cell r="EX73" t="str">
            <v/>
          </cell>
          <cell r="EY73"/>
          <cell r="EZ73" t="str">
            <v/>
          </cell>
          <cell r="FA73" t="str">
            <v/>
          </cell>
          <cell r="FB73"/>
          <cell r="FC73" t="str">
            <v/>
          </cell>
          <cell r="FD73" t="str">
            <v/>
          </cell>
          <cell r="FE73" t="str">
            <v/>
          </cell>
          <cell r="FF73"/>
          <cell r="FG73" t="str">
            <v/>
          </cell>
          <cell r="FH73" t="str">
            <v/>
          </cell>
          <cell r="FI73" t="str">
            <v/>
          </cell>
          <cell r="FJ73" t="str">
            <v/>
          </cell>
          <cell r="FK73" t="str">
            <v/>
          </cell>
          <cell r="FL73" t="str">
            <v/>
          </cell>
          <cell r="FM73" t="str">
            <v/>
          </cell>
          <cell r="FN73" t="str">
            <v/>
          </cell>
          <cell r="FO73" t="str">
            <v/>
          </cell>
          <cell r="FP73" t="str">
            <v/>
          </cell>
          <cell r="FQ73" t="str">
            <v/>
          </cell>
          <cell r="FR73" t="str">
            <v/>
          </cell>
          <cell r="FS73" t="str">
            <v/>
          </cell>
          <cell r="FT73"/>
          <cell r="FU73" t="str">
            <v/>
          </cell>
          <cell r="FV73" t="str">
            <v/>
          </cell>
          <cell r="FW73"/>
          <cell r="FX73" t="str">
            <v/>
          </cell>
          <cell r="FY73" t="str">
            <v/>
          </cell>
          <cell r="FZ73" t="str">
            <v/>
          </cell>
          <cell r="GA73"/>
          <cell r="GB73" t="str">
            <v/>
          </cell>
          <cell r="GC73" t="str">
            <v/>
          </cell>
          <cell r="GD73" t="str">
            <v/>
          </cell>
          <cell r="GE73" t="str">
            <v/>
          </cell>
          <cell r="GF73" t="str">
            <v/>
          </cell>
          <cell r="GG73" t="str">
            <v/>
          </cell>
          <cell r="GH73" t="str">
            <v/>
          </cell>
          <cell r="GI73" t="str">
            <v/>
          </cell>
          <cell r="GJ73" t="str">
            <v/>
          </cell>
          <cell r="GK73" t="str">
            <v/>
          </cell>
          <cell r="GL73" t="str">
            <v/>
          </cell>
          <cell r="GM73" t="str">
            <v/>
          </cell>
          <cell r="GN73" t="str">
            <v/>
          </cell>
          <cell r="GO73" t="str">
            <v/>
          </cell>
          <cell r="GP73" t="str">
            <v/>
          </cell>
          <cell r="GQ73"/>
          <cell r="GR73" t="str">
            <v/>
          </cell>
          <cell r="GS73" t="str">
            <v/>
          </cell>
          <cell r="GT73" t="str">
            <v/>
          </cell>
          <cell r="GU73" t="str">
            <v/>
          </cell>
          <cell r="GV73" t="str">
            <v/>
          </cell>
          <cell r="GW73" t="str">
            <v/>
          </cell>
          <cell r="GX73" t="str">
            <v/>
          </cell>
          <cell r="GY73" t="str">
            <v/>
          </cell>
          <cell r="GZ73" t="str">
            <v/>
          </cell>
          <cell r="HA73" t="str">
            <v/>
          </cell>
          <cell r="HB73" t="str">
            <v/>
          </cell>
          <cell r="HC73" t="str">
            <v/>
          </cell>
          <cell r="HD73" t="str">
            <v/>
          </cell>
          <cell r="HE73" t="str">
            <v/>
          </cell>
          <cell r="HF73" t="str">
            <v/>
          </cell>
          <cell r="HG73" t="str">
            <v/>
          </cell>
          <cell r="HH73" t="str">
            <v/>
          </cell>
          <cell r="HI73" t="str">
            <v/>
          </cell>
          <cell r="HJ73" t="str">
            <v/>
          </cell>
          <cell r="HK73" t="str">
            <v/>
          </cell>
          <cell r="HL73" t="str">
            <v/>
          </cell>
          <cell r="HM73" t="str">
            <v/>
          </cell>
          <cell r="HN73" t="str">
            <v/>
          </cell>
          <cell r="HO73" t="str">
            <v/>
          </cell>
          <cell r="HP73" t="str">
            <v/>
          </cell>
          <cell r="HQ73" t="str">
            <v/>
          </cell>
          <cell r="HR73" t="str">
            <v/>
          </cell>
          <cell r="HS73" t="str">
            <v/>
          </cell>
          <cell r="HT73" t="str">
            <v/>
          </cell>
          <cell r="HU73" t="str">
            <v/>
          </cell>
          <cell r="HV73" t="str">
            <v/>
          </cell>
          <cell r="HW73" t="str">
            <v/>
          </cell>
          <cell r="HX73" t="str">
            <v/>
          </cell>
          <cell r="HY73" t="str">
            <v/>
          </cell>
          <cell r="HZ73" t="str">
            <v/>
          </cell>
          <cell r="IA73" t="str">
            <v/>
          </cell>
          <cell r="IB73" t="str">
            <v/>
          </cell>
          <cell r="IC73" t="str">
            <v>Savon lessive Brosse à dent Dentifrice Papier toilette Serviettes hygiéniques</v>
          </cell>
          <cell r="ID73">
            <v>1</v>
          </cell>
          <cell r="IE73">
            <v>1</v>
          </cell>
          <cell r="IF73">
            <v>1</v>
          </cell>
          <cell r="IG73">
            <v>1</v>
          </cell>
          <cell r="IH73">
            <v>1</v>
          </cell>
          <cell r="II73">
            <v>0</v>
          </cell>
          <cell r="IJ73">
            <v>0</v>
          </cell>
          <cell r="IK73">
            <v>0</v>
          </cell>
          <cell r="IL73">
            <v>0</v>
          </cell>
          <cell r="IM73" t="str">
            <v>Oui</v>
          </cell>
          <cell r="IN73" t="str">
            <v>25.0</v>
          </cell>
          <cell r="IO73" t="str">
            <v/>
          </cell>
          <cell r="IP73" t="str">
            <v/>
          </cell>
          <cell r="IQ73">
            <v>25</v>
          </cell>
          <cell r="IR73" t="str">
            <v>Oui</v>
          </cell>
          <cell r="IS73" t="str">
            <v>Oui</v>
          </cell>
          <cell r="IT73" t="str">
            <v>10.0</v>
          </cell>
          <cell r="IU73" t="str">
            <v/>
          </cell>
          <cell r="IV73" t="str">
            <v/>
          </cell>
          <cell r="IW73">
            <v>10</v>
          </cell>
          <cell r="IX73" t="str">
            <v>Oui</v>
          </cell>
          <cell r="IY73" t="str">
            <v>Oui</v>
          </cell>
          <cell r="IZ73" t="str">
            <v>75.0</v>
          </cell>
          <cell r="JA73" t="str">
            <v/>
          </cell>
          <cell r="JB73" t="str">
            <v/>
          </cell>
          <cell r="JC73">
            <v>75</v>
          </cell>
          <cell r="JD73" t="str">
            <v>Oui</v>
          </cell>
          <cell r="JE73" t="str">
            <v>Oui</v>
          </cell>
          <cell r="JF73" t="str">
            <v>25.0</v>
          </cell>
          <cell r="JG73" t="str">
            <v/>
          </cell>
          <cell r="JH73" t="str">
            <v/>
          </cell>
          <cell r="JI73">
            <v>25</v>
          </cell>
          <cell r="JJ73" t="str">
            <v>Oui</v>
          </cell>
          <cell r="JK73" t="str">
            <v>Oui</v>
          </cell>
          <cell r="JL73" t="str">
            <v>35.0</v>
          </cell>
          <cell r="JM73" t="str">
            <v/>
          </cell>
          <cell r="JN73" t="str">
            <v/>
          </cell>
          <cell r="JO73">
            <v>35</v>
          </cell>
          <cell r="JP73" t="str">
            <v>Oui</v>
          </cell>
          <cell r="JQ73" t="str">
            <v/>
          </cell>
          <cell r="JR73" t="str">
            <v/>
          </cell>
          <cell r="JS73" t="str">
            <v/>
          </cell>
          <cell r="JT73" t="str">
            <v/>
          </cell>
          <cell r="JU73" t="str">
            <v/>
          </cell>
          <cell r="JV73" t="str">
            <v/>
          </cell>
          <cell r="JW73" t="str">
            <v/>
          </cell>
          <cell r="JX73" t="str">
            <v/>
          </cell>
          <cell r="JZ73" t="str">
            <v/>
          </cell>
          <cell r="KA73" t="str">
            <v/>
          </cell>
          <cell r="KC73" t="str">
            <v/>
          </cell>
          <cell r="KD73" t="str">
            <v/>
          </cell>
          <cell r="KE73" t="str">
            <v/>
          </cell>
          <cell r="KF73" t="str">
            <v/>
          </cell>
          <cell r="KG73" t="str">
            <v/>
          </cell>
          <cell r="KH73" t="str">
            <v/>
          </cell>
          <cell r="KI73" t="str">
            <v/>
          </cell>
          <cell r="KJ73" t="str">
            <v/>
          </cell>
          <cell r="KK73" t="str">
            <v/>
          </cell>
          <cell r="KL73" t="str">
            <v/>
          </cell>
          <cell r="KM73" t="str">
            <v/>
          </cell>
          <cell r="KO73" t="str">
            <v/>
          </cell>
          <cell r="KP73" t="str">
            <v/>
          </cell>
          <cell r="KQ73" t="str">
            <v/>
          </cell>
          <cell r="KR73" t="str">
            <v/>
          </cell>
          <cell r="KS73" t="str">
            <v/>
          </cell>
          <cell r="KU73" t="str">
            <v/>
          </cell>
          <cell r="KV73" t="str">
            <v>Oui</v>
          </cell>
          <cell r="KW73" t="str">
            <v>Autre (précisez)</v>
          </cell>
          <cell r="KX73" t="str">
            <v>0</v>
          </cell>
          <cell r="KY73" t="str">
            <v>0</v>
          </cell>
          <cell r="KZ73" t="str">
            <v>0</v>
          </cell>
          <cell r="LA73" t="str">
            <v>0</v>
          </cell>
          <cell r="LB73" t="str">
            <v>0</v>
          </cell>
          <cell r="LC73" t="str">
            <v>0</v>
          </cell>
          <cell r="LD73" t="str">
            <v>0</v>
          </cell>
          <cell r="LE73" t="str">
            <v>0</v>
          </cell>
          <cell r="LF73" t="str">
            <v>0</v>
          </cell>
          <cell r="LG73" t="str">
            <v>0</v>
          </cell>
          <cell r="LH73" t="str">
            <v>0</v>
          </cell>
          <cell r="LI73" t="str">
            <v>0</v>
          </cell>
          <cell r="LJ73" t="str">
            <v>0</v>
          </cell>
          <cell r="LK73" t="str">
            <v>0</v>
          </cell>
          <cell r="LL73" t="str">
            <v>1</v>
          </cell>
          <cell r="LM73" t="str">
            <v>0</v>
          </cell>
          <cell r="LN73" t="str">
            <v>Je n'ai plus d'argent.</v>
          </cell>
          <cell r="LO73" t="str">
            <v>Serviettes hygiéniques</v>
          </cell>
          <cell r="LP73" t="str">
            <v>0</v>
          </cell>
          <cell r="LQ73" t="str">
            <v>0</v>
          </cell>
          <cell r="LR73" t="str">
            <v>0</v>
          </cell>
          <cell r="LS73" t="str">
            <v>0</v>
          </cell>
          <cell r="LT73" t="str">
            <v>1</v>
          </cell>
          <cell r="LU73" t="str">
            <v>0</v>
          </cell>
          <cell r="LV73" t="str">
            <v>0</v>
          </cell>
          <cell r="LW73" t="str">
            <v>0</v>
          </cell>
          <cell r="LX73" t="str">
            <v>0</v>
          </cell>
          <cell r="LY73" t="str">
            <v>Oui</v>
          </cell>
          <cell r="LZ73" t="str">
            <v>Ouest</v>
          </cell>
          <cell r="MA73" t="str">
            <v>Croix-Des-Bouquets</v>
          </cell>
          <cell r="MB73" t="str">
            <v>Non</v>
          </cell>
          <cell r="MC73" t="str">
            <v>Non</v>
          </cell>
          <cell r="MD73" t="str">
            <v/>
          </cell>
          <cell r="ME73" t="str">
            <v/>
          </cell>
          <cell r="MF73" t="str">
            <v/>
          </cell>
          <cell r="MG73" t="str">
            <v/>
          </cell>
          <cell r="MH73" t="str">
            <v/>
          </cell>
          <cell r="MI73" t="str">
            <v>NA</v>
          </cell>
          <cell r="MJ73" t="str">
            <v/>
          </cell>
          <cell r="MK73">
            <v>141528746</v>
          </cell>
          <cell r="ML73" t="str">
            <v>295064aa-fae1-423e-9bbe-5e8eb15e1a73</v>
          </cell>
          <cell r="MM73" t="str">
            <v>2020-11-30T15:32:14</v>
          </cell>
          <cell r="MN73" t="str">
            <v/>
          </cell>
          <cell r="MO73">
            <v>146</v>
          </cell>
        </row>
        <row r="74">
          <cell r="A74" t="str">
            <v>39d69a96-c9e5-4fb4-9035-39b3f4cb26d8</v>
          </cell>
          <cell r="B74" t="str">
            <v>Baradères, Nippes</v>
          </cell>
          <cell r="C74" t="str">
            <v>CRS O86</v>
          </cell>
          <cell r="D74" t="str">
            <v>2020-11-20T10:48:28.473-05:00</v>
          </cell>
          <cell r="E74" t="str">
            <v>2020-11-20T11:01:14.563-05:00</v>
          </cell>
          <cell r="F74" t="str">
            <v>2020-11-20 10:48</v>
          </cell>
          <cell r="G74" t="str">
            <v>2020-11-20 11:01</v>
          </cell>
          <cell r="H74">
            <v>9.0277777781011537E-3</v>
          </cell>
          <cell r="I74">
            <v>8</v>
          </cell>
          <cell r="J74" t="str">
            <v>2020-11-20</v>
          </cell>
          <cell r="K74" t="str">
            <v>icsm_haiti</v>
          </cell>
          <cell r="L74" t="str">
            <v/>
          </cell>
          <cell r="M74" t="str">
            <v/>
          </cell>
          <cell r="N74" t="str">
            <v>2020-11-20</v>
          </cell>
          <cell r="O74" t="str">
            <v>CRS</v>
          </cell>
          <cell r="P74" t="str">
            <v/>
          </cell>
          <cell r="Q74" t="str">
            <v>crs</v>
          </cell>
          <cell r="R74" t="str">
            <v>CRS</v>
          </cell>
          <cell r="S74" t="str">
            <v>CRS</v>
          </cell>
          <cell r="T74" t="str">
            <v>O86</v>
          </cell>
          <cell r="U74" t="str">
            <v/>
          </cell>
          <cell r="V74" t="str">
            <v>Nippes</v>
          </cell>
          <cell r="W74" t="str">
            <v>Baradères</v>
          </cell>
          <cell r="X74" t="str">
            <v>HT1031</v>
          </cell>
          <cell r="Y74" t="str">
            <v>Baradères</v>
          </cell>
          <cell r="Z74" t="str">
            <v>Kaloran</v>
          </cell>
          <cell r="AA74" t="str">
            <v>Autre</v>
          </cell>
          <cell r="AB74" t="str">
            <v>Kaloran</v>
          </cell>
          <cell r="AC74" t="str">
            <v>autre</v>
          </cell>
          <cell r="AD74" t="str">
            <v>Autre</v>
          </cell>
          <cell r="AE74" t="str">
            <v>Marché de Kaloran</v>
          </cell>
          <cell r="AF74" t="str">
            <v>Oui</v>
          </cell>
          <cell r="AG74" t="str">
            <v/>
          </cell>
          <cell r="AH74" t="str">
            <v>Oui</v>
          </cell>
          <cell r="AI74" t="str">
            <v/>
          </cell>
          <cell r="AJ74" t="str">
            <v>Rose Carmel Calix</v>
          </cell>
          <cell r="AK74" t="str">
            <v>44520664</v>
          </cell>
          <cell r="AL74" t="str">
            <v>Nourriture Produits d'hygiène, eau ou assainissement</v>
          </cell>
          <cell r="AM74" t="str">
            <v>1</v>
          </cell>
          <cell r="AN74" t="str">
            <v>1</v>
          </cell>
          <cell r="AO74" t="str">
            <v>0</v>
          </cell>
          <cell r="AP74" t="str">
            <v>0</v>
          </cell>
          <cell r="AQ74" t="str">
            <v>0</v>
          </cell>
          <cell r="AR74" t="str">
            <v>nourriture</v>
          </cell>
          <cell r="AS74" t="str">
            <v>Nourriture</v>
          </cell>
          <cell r="AT74" t="str">
            <v>En espèces (Gourde)</v>
          </cell>
          <cell r="AU74" t="str">
            <v>1</v>
          </cell>
          <cell r="AV74" t="str">
            <v>0</v>
          </cell>
          <cell r="AW74" t="str">
            <v>0</v>
          </cell>
          <cell r="AX74" t="str">
            <v>0</v>
          </cell>
          <cell r="AY74" t="str">
            <v>0</v>
          </cell>
          <cell r="AZ74" t="str">
            <v>0</v>
          </cell>
          <cell r="BA74" t="str">
            <v>0</v>
          </cell>
          <cell r="BB74" t="str">
            <v/>
          </cell>
          <cell r="BC74" t="str">
            <v>Non, il n'y a pas eu de variation</v>
          </cell>
          <cell r="BD74" t="str">
            <v>Moins de 30</v>
          </cell>
          <cell r="BE74" t="str">
            <v>Farine de blé (blanche) Riz Maïs Sucre Haricot noir Haricot rouge Huile végétale</v>
          </cell>
          <cell r="BF74">
            <v>1</v>
          </cell>
          <cell r="BG74">
            <v>1</v>
          </cell>
          <cell r="BH74">
            <v>1</v>
          </cell>
          <cell r="BI74">
            <v>1</v>
          </cell>
          <cell r="BJ74">
            <v>1</v>
          </cell>
          <cell r="BK74">
            <v>1</v>
          </cell>
          <cell r="BL74">
            <v>1</v>
          </cell>
          <cell r="BM74">
            <v>0</v>
          </cell>
          <cell r="BN74" t="str">
            <v>Oui</v>
          </cell>
          <cell r="BO74"/>
          <cell r="BP74" t="str">
            <v/>
          </cell>
          <cell r="BQ74" t="str">
            <v/>
          </cell>
          <cell r="BR74" t="str">
            <v/>
          </cell>
          <cell r="BS74" t="str">
            <v/>
          </cell>
          <cell r="BT74" t="str">
            <v/>
          </cell>
          <cell r="BU74" t="str">
            <v/>
          </cell>
          <cell r="BV74"/>
          <cell r="BW74" t="str">
            <v/>
          </cell>
          <cell r="BX74" t="str">
            <v/>
          </cell>
          <cell r="BY74"/>
          <cell r="BZ74" t="str">
            <v>Oui</v>
          </cell>
          <cell r="CA74" t="str">
            <v>Oui</v>
          </cell>
          <cell r="CB74" t="str">
            <v>150.0</v>
          </cell>
          <cell r="CC74">
            <v>150</v>
          </cell>
          <cell r="CD74" t="str">
            <v>Non</v>
          </cell>
          <cell r="CE74" t="str">
            <v/>
          </cell>
          <cell r="CF74" t="str">
            <v/>
          </cell>
          <cell r="CG74" t="str">
            <v/>
          </cell>
          <cell r="CH74" t="str">
            <v/>
          </cell>
          <cell r="CI74" t="str">
            <v>Non</v>
          </cell>
          <cell r="CJ74" t="str">
            <v/>
          </cell>
          <cell r="CK74" t="str">
            <v/>
          </cell>
          <cell r="CL74" t="str">
            <v>Autre</v>
          </cell>
          <cell r="CM74" t="str">
            <v>Marmite</v>
          </cell>
          <cell r="CN74" t="str">
            <v>autre</v>
          </cell>
          <cell r="CO74" t="str">
            <v>Autre</v>
          </cell>
          <cell r="CP74" t="str">
            <v>Marmite</v>
          </cell>
          <cell r="CQ74">
            <v>2.6</v>
          </cell>
          <cell r="CR74" t="str">
            <v>1.0</v>
          </cell>
          <cell r="CS74" t="str">
            <v>200.0</v>
          </cell>
          <cell r="CT74">
            <v>76.92307692307692</v>
          </cell>
          <cell r="CU74" t="str">
            <v>Oui</v>
          </cell>
          <cell r="CV74" t="str">
            <v>Oui</v>
          </cell>
          <cell r="CW74" t="str">
            <v>200.0</v>
          </cell>
          <cell r="CX74" t="str">
            <v>Non</v>
          </cell>
          <cell r="CY74" t="str">
            <v/>
          </cell>
          <cell r="CZ74" t="str">
            <v/>
          </cell>
          <cell r="DA74" t="str">
            <v/>
          </cell>
          <cell r="DB74" t="str">
            <v/>
          </cell>
          <cell r="DC74" t="str">
            <v>Non</v>
          </cell>
          <cell r="DD74" t="str">
            <v/>
          </cell>
          <cell r="DE74" t="str">
            <v/>
          </cell>
          <cell r="DF74" t="str">
            <v>Autre</v>
          </cell>
          <cell r="DG74" t="str">
            <v>Marmite</v>
          </cell>
          <cell r="DH74" t="str">
            <v>autre</v>
          </cell>
          <cell r="DI74" t="str">
            <v>Autre</v>
          </cell>
          <cell r="DJ74" t="str">
            <v>Marmite</v>
          </cell>
          <cell r="DK74"/>
          <cell r="DL74" t="str">
            <v>1.0</v>
          </cell>
          <cell r="DM74" t="str">
            <v>200.0</v>
          </cell>
          <cell r="DN74"/>
          <cell r="DO74" t="str">
            <v>Non</v>
          </cell>
          <cell r="DP74" t="str">
            <v>Oui</v>
          </cell>
          <cell r="DQ74" t="str">
            <v>200.0</v>
          </cell>
          <cell r="DR74" t="str">
            <v>Non</v>
          </cell>
          <cell r="DS74" t="str">
            <v/>
          </cell>
          <cell r="DT74" t="str">
            <v/>
          </cell>
          <cell r="DU74" t="str">
            <v/>
          </cell>
          <cell r="DV74" t="str">
            <v/>
          </cell>
          <cell r="DW74" t="str">
            <v>Non</v>
          </cell>
          <cell r="DX74" t="str">
            <v/>
          </cell>
          <cell r="DY74" t="str">
            <v/>
          </cell>
          <cell r="DZ74" t="str">
            <v>Autre</v>
          </cell>
          <cell r="EA74" t="str">
            <v>Marmite</v>
          </cell>
          <cell r="EB74" t="str">
            <v>autre</v>
          </cell>
          <cell r="EC74" t="str">
            <v>Autre</v>
          </cell>
          <cell r="ED74" t="str">
            <v>Marmite</v>
          </cell>
          <cell r="EE74"/>
          <cell r="EF74" t="str">
            <v>1.0</v>
          </cell>
          <cell r="EG74" t="str">
            <v>200.0</v>
          </cell>
          <cell r="EH74"/>
          <cell r="EI74" t="str">
            <v>Non</v>
          </cell>
          <cell r="EJ74" t="str">
            <v>Oui</v>
          </cell>
          <cell r="EK74" t="str">
            <v>200.0</v>
          </cell>
          <cell r="EL74" t="str">
            <v>Non</v>
          </cell>
          <cell r="EM74" t="str">
            <v/>
          </cell>
          <cell r="EN74" t="str">
            <v/>
          </cell>
          <cell r="EO74" t="str">
            <v/>
          </cell>
          <cell r="EP74" t="str">
            <v/>
          </cell>
          <cell r="EQ74" t="str">
            <v>Non</v>
          </cell>
          <cell r="ER74" t="str">
            <v/>
          </cell>
          <cell r="ES74" t="str">
            <v/>
          </cell>
          <cell r="ET74" t="str">
            <v>Autre</v>
          </cell>
          <cell r="EU74" t="str">
            <v>Marmite</v>
          </cell>
          <cell r="EV74" t="str">
            <v>autre</v>
          </cell>
          <cell r="EW74" t="str">
            <v>Autre</v>
          </cell>
          <cell r="EX74" t="str">
            <v>Marmite</v>
          </cell>
          <cell r="EY74"/>
          <cell r="EZ74" t="str">
            <v>1.0</v>
          </cell>
          <cell r="FA74" t="str">
            <v>600.0</v>
          </cell>
          <cell r="FB74"/>
          <cell r="FC74" t="str">
            <v>Non</v>
          </cell>
          <cell r="FD74" t="str">
            <v>Oui</v>
          </cell>
          <cell r="FE74" t="str">
            <v>600.0</v>
          </cell>
          <cell r="FF74"/>
          <cell r="FG74" t="str">
            <v>Non</v>
          </cell>
          <cell r="FH74" t="str">
            <v/>
          </cell>
          <cell r="FI74" t="str">
            <v/>
          </cell>
          <cell r="FJ74" t="str">
            <v/>
          </cell>
          <cell r="FK74" t="str">
            <v/>
          </cell>
          <cell r="FL74" t="str">
            <v>Non</v>
          </cell>
          <cell r="FM74" t="str">
            <v/>
          </cell>
          <cell r="FN74" t="str">
            <v/>
          </cell>
          <cell r="FO74" t="str">
            <v>Autre</v>
          </cell>
          <cell r="FP74" t="str">
            <v>Marmite</v>
          </cell>
          <cell r="FQ74" t="str">
            <v>autre</v>
          </cell>
          <cell r="FR74" t="str">
            <v>Autre</v>
          </cell>
          <cell r="FS74" t="str">
            <v>Marmite</v>
          </cell>
          <cell r="FT74"/>
          <cell r="FU74" t="str">
            <v>1.0</v>
          </cell>
          <cell r="FV74" t="str">
            <v>600.0</v>
          </cell>
          <cell r="FW74"/>
          <cell r="FX74" t="str">
            <v>Oui</v>
          </cell>
          <cell r="FY74" t="str">
            <v>Oui</v>
          </cell>
          <cell r="FZ74" t="str">
            <v>600.0</v>
          </cell>
          <cell r="GA74"/>
          <cell r="GB74" t="str">
            <v>Non</v>
          </cell>
          <cell r="GC74" t="str">
            <v/>
          </cell>
          <cell r="GD74" t="str">
            <v/>
          </cell>
          <cell r="GE74" t="str">
            <v/>
          </cell>
          <cell r="GF74" t="str">
            <v/>
          </cell>
          <cell r="GG74" t="str">
            <v>Non</v>
          </cell>
          <cell r="GH74" t="str">
            <v/>
          </cell>
          <cell r="GI74" t="str">
            <v/>
          </cell>
          <cell r="GJ74" t="str">
            <v>Mililitre</v>
          </cell>
          <cell r="GK74" t="str">
            <v/>
          </cell>
          <cell r="GL74" t="str">
            <v>mililitre</v>
          </cell>
          <cell r="GM74" t="str">
            <v>Mililitre</v>
          </cell>
          <cell r="GN74" t="str">
            <v>Mililitre</v>
          </cell>
          <cell r="GO74" t="str">
            <v>591.0</v>
          </cell>
          <cell r="GP74" t="str">
            <v>60.0</v>
          </cell>
          <cell r="GQ74">
            <v>384.26395939086296</v>
          </cell>
          <cell r="GR74" t="str">
            <v>Oui</v>
          </cell>
          <cell r="GS74" t="str">
            <v>Oui</v>
          </cell>
          <cell r="GT74" t="str">
            <v>Changement du taux de change de la Gourde Insécurité en ville</v>
          </cell>
          <cell r="GU74" t="str">
            <v>1</v>
          </cell>
          <cell r="GV74" t="str">
            <v>1</v>
          </cell>
          <cell r="GW74" t="str">
            <v>0</v>
          </cell>
          <cell r="GX74" t="str">
            <v>0</v>
          </cell>
          <cell r="GY74" t="str">
            <v>0</v>
          </cell>
          <cell r="GZ74" t="str">
            <v>0</v>
          </cell>
          <cell r="HA74" t="str">
            <v>0</v>
          </cell>
          <cell r="HB74" t="str">
            <v>0</v>
          </cell>
          <cell r="HC74" t="str">
            <v>0</v>
          </cell>
          <cell r="HD74" t="str">
            <v>0</v>
          </cell>
          <cell r="HE74" t="str">
            <v>0</v>
          </cell>
          <cell r="HF74" t="str">
            <v>0</v>
          </cell>
          <cell r="HG74" t="str">
            <v>0</v>
          </cell>
          <cell r="HH74" t="str">
            <v>0</v>
          </cell>
          <cell r="HI74" t="str">
            <v>0</v>
          </cell>
          <cell r="HJ74" t="str">
            <v>0</v>
          </cell>
          <cell r="HK74" t="str">
            <v>0</v>
          </cell>
          <cell r="HL74" t="str">
            <v/>
          </cell>
          <cell r="HM74" t="str">
            <v>Farine de blé (blanche) Maïs Haricot rouge Huile végétale Sucre</v>
          </cell>
          <cell r="HN74" t="str">
            <v>1</v>
          </cell>
          <cell r="HO74" t="str">
            <v>0</v>
          </cell>
          <cell r="HP74" t="str">
            <v>1</v>
          </cell>
          <cell r="HQ74" t="str">
            <v>1</v>
          </cell>
          <cell r="HR74" t="str">
            <v>0</v>
          </cell>
          <cell r="HS74" t="str">
            <v>1</v>
          </cell>
          <cell r="HT74" t="str">
            <v>1</v>
          </cell>
          <cell r="HU74" t="str">
            <v>0</v>
          </cell>
          <cell r="HV74" t="str">
            <v>Oui</v>
          </cell>
          <cell r="HW74" t="str">
            <v>Ouest</v>
          </cell>
          <cell r="HX74" t="str">
            <v>Port-au-Prince</v>
          </cell>
          <cell r="HY74" t="str">
            <v>Oui</v>
          </cell>
          <cell r="HZ74" t="str">
            <v>Oui</v>
          </cell>
          <cell r="IA74" t="str">
            <v>Oui</v>
          </cell>
          <cell r="IB74" t="str">
            <v>1605888002798.jpg</v>
          </cell>
          <cell r="IC74" t="str">
            <v>Savon lessive</v>
          </cell>
          <cell r="ID74">
            <v>1</v>
          </cell>
          <cell r="IE74">
            <v>0</v>
          </cell>
          <cell r="IF74">
            <v>0</v>
          </cell>
          <cell r="IG74">
            <v>0</v>
          </cell>
          <cell r="IH74">
            <v>0</v>
          </cell>
          <cell r="II74">
            <v>0</v>
          </cell>
          <cell r="IJ74">
            <v>0</v>
          </cell>
          <cell r="IK74">
            <v>0</v>
          </cell>
          <cell r="IL74">
            <v>0</v>
          </cell>
          <cell r="IM74" t="str">
            <v>Oui</v>
          </cell>
          <cell r="IN74" t="str">
            <v>25.0</v>
          </cell>
          <cell r="IO74" t="str">
            <v/>
          </cell>
          <cell r="IP74" t="str">
            <v/>
          </cell>
          <cell r="IQ74">
            <v>25</v>
          </cell>
          <cell r="IR74" t="str">
            <v>Non</v>
          </cell>
          <cell r="IS74" t="str">
            <v/>
          </cell>
          <cell r="IT74" t="str">
            <v/>
          </cell>
          <cell r="IU74" t="str">
            <v/>
          </cell>
          <cell r="IV74" t="str">
            <v/>
          </cell>
          <cell r="IX74" t="str">
            <v/>
          </cell>
          <cell r="IY74" t="str">
            <v/>
          </cell>
          <cell r="IZ74" t="str">
            <v/>
          </cell>
          <cell r="JA74" t="str">
            <v/>
          </cell>
          <cell r="JB74" t="str">
            <v/>
          </cell>
          <cell r="JD74" t="str">
            <v/>
          </cell>
          <cell r="JE74" t="str">
            <v/>
          </cell>
          <cell r="JF74" t="str">
            <v/>
          </cell>
          <cell r="JG74" t="str">
            <v/>
          </cell>
          <cell r="JH74" t="str">
            <v/>
          </cell>
          <cell r="JJ74" t="str">
            <v/>
          </cell>
          <cell r="JK74" t="str">
            <v/>
          </cell>
          <cell r="JL74" t="str">
            <v/>
          </cell>
          <cell r="JM74" t="str">
            <v/>
          </cell>
          <cell r="JN74" t="str">
            <v/>
          </cell>
          <cell r="JP74" t="str">
            <v/>
          </cell>
          <cell r="JQ74" t="str">
            <v/>
          </cell>
          <cell r="JR74" t="str">
            <v/>
          </cell>
          <cell r="JS74" t="str">
            <v/>
          </cell>
          <cell r="JT74" t="str">
            <v/>
          </cell>
          <cell r="JU74" t="str">
            <v/>
          </cell>
          <cell r="JV74" t="str">
            <v/>
          </cell>
          <cell r="JW74" t="str">
            <v/>
          </cell>
          <cell r="JX74" t="str">
            <v/>
          </cell>
          <cell r="JZ74" t="str">
            <v/>
          </cell>
          <cell r="KA74" t="str">
            <v/>
          </cell>
          <cell r="KC74" t="str">
            <v/>
          </cell>
          <cell r="KD74" t="str">
            <v/>
          </cell>
          <cell r="KE74" t="str">
            <v/>
          </cell>
          <cell r="KF74" t="str">
            <v/>
          </cell>
          <cell r="KG74" t="str">
            <v/>
          </cell>
          <cell r="KH74" t="str">
            <v/>
          </cell>
          <cell r="KI74" t="str">
            <v/>
          </cell>
          <cell r="KJ74" t="str">
            <v/>
          </cell>
          <cell r="KK74" t="str">
            <v/>
          </cell>
          <cell r="KL74" t="str">
            <v/>
          </cell>
          <cell r="KM74" t="str">
            <v/>
          </cell>
          <cell r="KO74" t="str">
            <v/>
          </cell>
          <cell r="KP74" t="str">
            <v/>
          </cell>
          <cell r="KQ74" t="str">
            <v/>
          </cell>
          <cell r="KR74" t="str">
            <v/>
          </cell>
          <cell r="KS74" t="str">
            <v/>
          </cell>
          <cell r="KU74" t="str">
            <v/>
          </cell>
          <cell r="KV74" t="str">
            <v>Non</v>
          </cell>
          <cell r="KW74" t="str">
            <v/>
          </cell>
          <cell r="KX74" t="str">
            <v/>
          </cell>
          <cell r="KY74" t="str">
            <v/>
          </cell>
          <cell r="KZ74" t="str">
            <v/>
          </cell>
          <cell r="LA74" t="str">
            <v/>
          </cell>
          <cell r="LB74" t="str">
            <v/>
          </cell>
          <cell r="LC74" t="str">
            <v/>
          </cell>
          <cell r="LD74" t="str">
            <v/>
          </cell>
          <cell r="LE74" t="str">
            <v/>
          </cell>
          <cell r="LF74" t="str">
            <v/>
          </cell>
          <cell r="LG74" t="str">
            <v/>
          </cell>
          <cell r="LH74" t="str">
            <v/>
          </cell>
          <cell r="LI74" t="str">
            <v/>
          </cell>
          <cell r="LJ74" t="str">
            <v/>
          </cell>
          <cell r="LK74" t="str">
            <v/>
          </cell>
          <cell r="LL74" t="str">
            <v/>
          </cell>
          <cell r="LM74" t="str">
            <v/>
          </cell>
          <cell r="LN74" t="str">
            <v/>
          </cell>
          <cell r="LO74" t="str">
            <v/>
          </cell>
          <cell r="LP74" t="str">
            <v/>
          </cell>
          <cell r="LQ74" t="str">
            <v/>
          </cell>
          <cell r="LR74" t="str">
            <v/>
          </cell>
          <cell r="LS74" t="str">
            <v/>
          </cell>
          <cell r="LT74" t="str">
            <v/>
          </cell>
          <cell r="LU74" t="str">
            <v/>
          </cell>
          <cell r="LV74" t="str">
            <v/>
          </cell>
          <cell r="LW74" t="str">
            <v/>
          </cell>
          <cell r="LX74" t="str">
            <v/>
          </cell>
          <cell r="LY74" t="str">
            <v>Oui</v>
          </cell>
          <cell r="LZ74" t="str">
            <v>Ouest</v>
          </cell>
          <cell r="MA74" t="str">
            <v>Port-au-Prince</v>
          </cell>
          <cell r="MB74" t="str">
            <v>Non</v>
          </cell>
          <cell r="MC74" t="str">
            <v>Oui</v>
          </cell>
          <cell r="MD74" t="str">
            <v>18.47008102 -73.66363093 -12.57147216796875 4.288</v>
          </cell>
          <cell r="ME74" t="str">
            <v>18.47008102</v>
          </cell>
          <cell r="MF74" t="str">
            <v>-73.66363093</v>
          </cell>
          <cell r="MG74" t="str">
            <v>-12.57147216796875</v>
          </cell>
          <cell r="MH74" t="str">
            <v>4.288</v>
          </cell>
          <cell r="MI74" t="str">
            <v>Test</v>
          </cell>
          <cell r="MJ74" t="str">
            <v/>
          </cell>
          <cell r="MK74">
            <v>139064405</v>
          </cell>
          <cell r="ML74" t="str">
            <v>39d69a96-c9e5-4fb4-9035-39b3f4cb26d8</v>
          </cell>
          <cell r="MM74" t="str">
            <v>2020-11-20T19:43:41</v>
          </cell>
          <cell r="MN74" t="str">
            <v/>
          </cell>
          <cell r="MO74">
            <v>3</v>
          </cell>
        </row>
        <row r="75">
          <cell r="A75" t="str">
            <v>b9862e7e-e036-424b-984b-bf1bf6b9c659</v>
          </cell>
          <cell r="B75" t="str">
            <v>Baradères, Nippes</v>
          </cell>
          <cell r="C75" t="str">
            <v>CRS 746</v>
          </cell>
          <cell r="D75" t="str">
            <v>2020-11-20T10:47:17.048-05:00</v>
          </cell>
          <cell r="E75" t="str">
            <v>2020-11-20T15:01:56.602-05:00</v>
          </cell>
          <cell r="F75" t="str">
            <v>2020-11-20 10:47</v>
          </cell>
          <cell r="G75" t="str">
            <v>2020-11-20 15:01</v>
          </cell>
          <cell r="H75">
            <v>0.17638888888905058</v>
          </cell>
          <cell r="I75">
            <v>8</v>
          </cell>
          <cell r="J75" t="str">
            <v>2020-11-20</v>
          </cell>
          <cell r="K75" t="str">
            <v>icsm_haiti</v>
          </cell>
          <cell r="L75" t="str">
            <v/>
          </cell>
          <cell r="M75" t="str">
            <v>0</v>
          </cell>
          <cell r="N75" t="str">
            <v>2020-11-20</v>
          </cell>
          <cell r="O75" t="str">
            <v>CRS</v>
          </cell>
          <cell r="P75" t="str">
            <v/>
          </cell>
          <cell r="Q75" t="str">
            <v>crs</v>
          </cell>
          <cell r="R75" t="str">
            <v>CRS</v>
          </cell>
          <cell r="S75" t="str">
            <v>CRS</v>
          </cell>
          <cell r="T75" t="str">
            <v>746</v>
          </cell>
          <cell r="U75" t="str">
            <v/>
          </cell>
          <cell r="V75" t="str">
            <v>Nippes</v>
          </cell>
          <cell r="W75" t="str">
            <v>Baradères</v>
          </cell>
          <cell r="X75" t="str">
            <v>HT1031</v>
          </cell>
          <cell r="Y75" t="str">
            <v>Baradères</v>
          </cell>
          <cell r="Z75" t="str">
            <v>Kaloran</v>
          </cell>
          <cell r="AA75" t="str">
            <v>Autre</v>
          </cell>
          <cell r="AB75" t="str">
            <v>LORAN</v>
          </cell>
          <cell r="AC75" t="str">
            <v>autre</v>
          </cell>
          <cell r="AD75" t="str">
            <v>Autre</v>
          </cell>
          <cell r="AE75" t="str">
            <v>Marché de Kaloran</v>
          </cell>
          <cell r="AF75" t="str">
            <v>Oui</v>
          </cell>
          <cell r="AG75" t="str">
            <v/>
          </cell>
          <cell r="AH75" t="str">
            <v>Oui</v>
          </cell>
          <cell r="AI75" t="str">
            <v/>
          </cell>
          <cell r="AJ75" t="str">
            <v>GERTRUDE ELDICE</v>
          </cell>
          <cell r="AK75" t="str">
            <v>46305946</v>
          </cell>
          <cell r="AL75" t="str">
            <v>Nourriture Produits d'hygiène, eau ou assainissement</v>
          </cell>
          <cell r="AM75" t="str">
            <v>1</v>
          </cell>
          <cell r="AN75" t="str">
            <v>1</v>
          </cell>
          <cell r="AO75" t="str">
            <v>0</v>
          </cell>
          <cell r="AP75" t="str">
            <v>0</v>
          </cell>
          <cell r="AQ75" t="str">
            <v>0</v>
          </cell>
          <cell r="AR75" t="str">
            <v>nourriture</v>
          </cell>
          <cell r="AS75" t="str">
            <v>Nourriture</v>
          </cell>
          <cell r="AT75" t="str">
            <v>En espèces (Gourde) À crédit</v>
          </cell>
          <cell r="AU75" t="str">
            <v>1</v>
          </cell>
          <cell r="AV75" t="str">
            <v>0</v>
          </cell>
          <cell r="AW75" t="str">
            <v>0</v>
          </cell>
          <cell r="AX75" t="str">
            <v>1</v>
          </cell>
          <cell r="AY75" t="str">
            <v>0</v>
          </cell>
          <cell r="AZ75" t="str">
            <v>0</v>
          </cell>
          <cell r="BA75" t="str">
            <v>0</v>
          </cell>
          <cell r="BB75" t="str">
            <v/>
          </cell>
          <cell r="BC75" t="str">
            <v>Non, il n'y a pas eu de variation</v>
          </cell>
          <cell r="BD75" t="str">
            <v>Moins de 30</v>
          </cell>
          <cell r="BE75" t="str">
            <v>Farine de blé (blanche) Riz Maïs Sucre Haricot noir Huile végétale Haricot rouge</v>
          </cell>
          <cell r="BF75">
            <v>1</v>
          </cell>
          <cell r="BG75">
            <v>1</v>
          </cell>
          <cell r="BH75">
            <v>1</v>
          </cell>
          <cell r="BI75">
            <v>1</v>
          </cell>
          <cell r="BJ75">
            <v>1</v>
          </cell>
          <cell r="BK75">
            <v>1</v>
          </cell>
          <cell r="BL75">
            <v>1</v>
          </cell>
          <cell r="BM75">
            <v>0</v>
          </cell>
          <cell r="BN75" t="str">
            <v>Non</v>
          </cell>
          <cell r="BO75" t="str">
            <v/>
          </cell>
          <cell r="BP75" t="str">
            <v/>
          </cell>
          <cell r="BQ75" t="str">
            <v>Livres (lb)</v>
          </cell>
          <cell r="BR75" t="str">
            <v/>
          </cell>
          <cell r="BS75" t="str">
            <v>lb</v>
          </cell>
          <cell r="BT75" t="str">
            <v>Livres (lb)</v>
          </cell>
          <cell r="BU75" t="str">
            <v>Livres (lb)</v>
          </cell>
          <cell r="BV75"/>
          <cell r="BW75" t="str">
            <v>1.0</v>
          </cell>
          <cell r="BX75" t="str">
            <v>25.0</v>
          </cell>
          <cell r="BY75">
            <v>55.000000000000007</v>
          </cell>
          <cell r="BZ75" t="str">
            <v>Oui</v>
          </cell>
          <cell r="CA75" t="str">
            <v>Oui</v>
          </cell>
          <cell r="CB75" t="str">
            <v>125.0</v>
          </cell>
          <cell r="CC75">
            <v>125</v>
          </cell>
          <cell r="CD75" t="str">
            <v>Non</v>
          </cell>
          <cell r="CE75" t="str">
            <v/>
          </cell>
          <cell r="CF75" t="str">
            <v/>
          </cell>
          <cell r="CG75" t="str">
            <v/>
          </cell>
          <cell r="CH75" t="str">
            <v/>
          </cell>
          <cell r="CI75" t="str">
            <v>Non</v>
          </cell>
          <cell r="CJ75" t="str">
            <v/>
          </cell>
          <cell r="CK75" t="str">
            <v/>
          </cell>
          <cell r="CL75" t="str">
            <v>Livres (lb)</v>
          </cell>
          <cell r="CM75" t="str">
            <v/>
          </cell>
          <cell r="CN75" t="str">
            <v>lb</v>
          </cell>
          <cell r="CO75" t="str">
            <v>Livres (lb)</v>
          </cell>
          <cell r="CP75" t="str">
            <v>Livres (lb)</v>
          </cell>
          <cell r="CQ75">
            <v>0.45300000000000001</v>
          </cell>
          <cell r="CR75" t="str">
            <v>1.0</v>
          </cell>
          <cell r="CS75" t="str">
            <v>40.0</v>
          </cell>
          <cell r="CT75">
            <v>88.300220750551873</v>
          </cell>
          <cell r="CU75" t="str">
            <v>Oui</v>
          </cell>
          <cell r="CV75" t="str">
            <v>Oui</v>
          </cell>
          <cell r="CW75" t="str">
            <v>200.0</v>
          </cell>
          <cell r="CX75" t="str">
            <v>Non</v>
          </cell>
          <cell r="CY75" t="str">
            <v/>
          </cell>
          <cell r="CZ75" t="str">
            <v/>
          </cell>
          <cell r="DA75" t="str">
            <v/>
          </cell>
          <cell r="DB75" t="str">
            <v/>
          </cell>
          <cell r="DC75" t="str">
            <v>Non</v>
          </cell>
          <cell r="DD75" t="str">
            <v/>
          </cell>
          <cell r="DE75" t="str">
            <v/>
          </cell>
          <cell r="DF75" t="str">
            <v>Livres (lb)</v>
          </cell>
          <cell r="DG75" t="str">
            <v/>
          </cell>
          <cell r="DH75" t="str">
            <v>lb</v>
          </cell>
          <cell r="DI75" t="str">
            <v>Livres (lb)</v>
          </cell>
          <cell r="DJ75" t="str">
            <v>Livres (lb)</v>
          </cell>
          <cell r="DK75"/>
          <cell r="DL75" t="str">
            <v>1.0</v>
          </cell>
          <cell r="DM75" t="str">
            <v>50.0</v>
          </cell>
          <cell r="DN75">
            <v>110.00000000000001</v>
          </cell>
          <cell r="DO75" t="str">
            <v>Oui</v>
          </cell>
          <cell r="DP75" t="str">
            <v>Oui</v>
          </cell>
          <cell r="DQ75" t="str">
            <v>250.0</v>
          </cell>
          <cell r="DR75" t="str">
            <v>Non</v>
          </cell>
          <cell r="DS75" t="str">
            <v/>
          </cell>
          <cell r="DT75" t="str">
            <v/>
          </cell>
          <cell r="DU75" t="str">
            <v/>
          </cell>
          <cell r="DV75" t="str">
            <v/>
          </cell>
          <cell r="DW75" t="str">
            <v>Non</v>
          </cell>
          <cell r="DX75" t="str">
            <v/>
          </cell>
          <cell r="DY75" t="str">
            <v/>
          </cell>
          <cell r="DZ75" t="str">
            <v>Livres (lb)</v>
          </cell>
          <cell r="EA75" t="str">
            <v/>
          </cell>
          <cell r="EB75" t="str">
            <v>lb</v>
          </cell>
          <cell r="EC75" t="str">
            <v>Livres (lb)</v>
          </cell>
          <cell r="ED75" t="str">
            <v>Livres (lb)</v>
          </cell>
          <cell r="EE75"/>
          <cell r="EF75" t="str">
            <v>1.0</v>
          </cell>
          <cell r="EG75" t="str">
            <v>40.0</v>
          </cell>
          <cell r="EH75">
            <v>88</v>
          </cell>
          <cell r="EI75" t="str">
            <v>Oui</v>
          </cell>
          <cell r="EJ75" t="str">
            <v>Oui</v>
          </cell>
          <cell r="EK75" t="str">
            <v>200.0</v>
          </cell>
          <cell r="EL75" t="str">
            <v>Non</v>
          </cell>
          <cell r="EM75" t="str">
            <v/>
          </cell>
          <cell r="EN75" t="str">
            <v/>
          </cell>
          <cell r="EO75" t="str">
            <v/>
          </cell>
          <cell r="EP75" t="str">
            <v/>
          </cell>
          <cell r="EQ75" t="str">
            <v>Non</v>
          </cell>
          <cell r="ER75" t="str">
            <v/>
          </cell>
          <cell r="ES75" t="str">
            <v/>
          </cell>
          <cell r="ET75" t="str">
            <v>Livres (lb)</v>
          </cell>
          <cell r="EU75" t="str">
            <v/>
          </cell>
          <cell r="EV75" t="str">
            <v>lb</v>
          </cell>
          <cell r="EW75" t="str">
            <v>Livres (lb)</v>
          </cell>
          <cell r="EX75" t="str">
            <v>Livres (lb)</v>
          </cell>
          <cell r="EY75"/>
          <cell r="EZ75" t="str">
            <v>1.0</v>
          </cell>
          <cell r="FA75" t="str">
            <v>124.0</v>
          </cell>
          <cell r="FB75">
            <v>272.8</v>
          </cell>
          <cell r="FC75" t="str">
            <v>Non</v>
          </cell>
          <cell r="FD75" t="str">
            <v>Oui</v>
          </cell>
          <cell r="FE75" t="str">
            <v>600.0</v>
          </cell>
          <cell r="FF75"/>
          <cell r="FG75" t="str">
            <v>Non</v>
          </cell>
          <cell r="FH75" t="str">
            <v/>
          </cell>
          <cell r="FI75" t="str">
            <v/>
          </cell>
          <cell r="FJ75" t="str">
            <v/>
          </cell>
          <cell r="FK75" t="str">
            <v/>
          </cell>
          <cell r="FL75" t="str">
            <v>Non</v>
          </cell>
          <cell r="FM75" t="str">
            <v/>
          </cell>
          <cell r="FN75" t="str">
            <v/>
          </cell>
          <cell r="FO75" t="str">
            <v>Livres (lb)</v>
          </cell>
          <cell r="FP75" t="str">
            <v/>
          </cell>
          <cell r="FQ75" t="str">
            <v>lb</v>
          </cell>
          <cell r="FR75" t="str">
            <v>Livres (lb)</v>
          </cell>
          <cell r="FS75" t="str">
            <v>Livres (lb)</v>
          </cell>
          <cell r="FT75"/>
          <cell r="FU75" t="str">
            <v>1.0</v>
          </cell>
          <cell r="FV75" t="str">
            <v>124.0</v>
          </cell>
          <cell r="FW75">
            <v>272.8</v>
          </cell>
          <cell r="FX75" t="str">
            <v>Non</v>
          </cell>
          <cell r="FY75" t="str">
            <v>Oui</v>
          </cell>
          <cell r="FZ75" t="str">
            <v>600.0</v>
          </cell>
          <cell r="GA75"/>
          <cell r="GB75" t="str">
            <v>Non</v>
          </cell>
          <cell r="GC75" t="str">
            <v/>
          </cell>
          <cell r="GD75" t="str">
            <v/>
          </cell>
          <cell r="GE75" t="str">
            <v/>
          </cell>
          <cell r="GF75" t="str">
            <v/>
          </cell>
          <cell r="GG75" t="str">
            <v>Non</v>
          </cell>
          <cell r="GH75" t="str">
            <v/>
          </cell>
          <cell r="GI75" t="str">
            <v/>
          </cell>
          <cell r="GJ75" t="str">
            <v>Mililitre</v>
          </cell>
          <cell r="GK75" t="str">
            <v/>
          </cell>
          <cell r="GL75" t="str">
            <v>mililitre</v>
          </cell>
          <cell r="GM75" t="str">
            <v>Mililitre</v>
          </cell>
          <cell r="GN75" t="str">
            <v>Mililitre</v>
          </cell>
          <cell r="GO75" t="str">
            <v>591.0</v>
          </cell>
          <cell r="GP75" t="str">
            <v>60.0</v>
          </cell>
          <cell r="GQ75">
            <v>384.26395939086296</v>
          </cell>
          <cell r="GR75" t="str">
            <v>Oui</v>
          </cell>
          <cell r="GS75" t="str">
            <v>Non</v>
          </cell>
          <cell r="GT75" t="str">
            <v/>
          </cell>
          <cell r="GU75" t="str">
            <v/>
          </cell>
          <cell r="GV75" t="str">
            <v/>
          </cell>
          <cell r="GW75" t="str">
            <v/>
          </cell>
          <cell r="GX75" t="str">
            <v/>
          </cell>
          <cell r="GY75" t="str">
            <v/>
          </cell>
          <cell r="GZ75" t="str">
            <v/>
          </cell>
          <cell r="HA75" t="str">
            <v/>
          </cell>
          <cell r="HB75" t="str">
            <v/>
          </cell>
          <cell r="HC75" t="str">
            <v/>
          </cell>
          <cell r="HD75" t="str">
            <v/>
          </cell>
          <cell r="HE75" t="str">
            <v/>
          </cell>
          <cell r="HF75" t="str">
            <v/>
          </cell>
          <cell r="HG75" t="str">
            <v/>
          </cell>
          <cell r="HH75" t="str">
            <v/>
          </cell>
          <cell r="HI75" t="str">
            <v/>
          </cell>
          <cell r="HJ75" t="str">
            <v/>
          </cell>
          <cell r="HK75" t="str">
            <v/>
          </cell>
          <cell r="HL75" t="str">
            <v/>
          </cell>
          <cell r="HM75" t="str">
            <v/>
          </cell>
          <cell r="HN75" t="str">
            <v/>
          </cell>
          <cell r="HO75" t="str">
            <v/>
          </cell>
          <cell r="HP75" t="str">
            <v/>
          </cell>
          <cell r="HQ75" t="str">
            <v/>
          </cell>
          <cell r="HR75" t="str">
            <v/>
          </cell>
          <cell r="HS75" t="str">
            <v/>
          </cell>
          <cell r="HT75" t="str">
            <v/>
          </cell>
          <cell r="HU75" t="str">
            <v/>
          </cell>
          <cell r="HV75" t="str">
            <v>Oui</v>
          </cell>
          <cell r="HW75" t="str">
            <v>Nippes</v>
          </cell>
          <cell r="HX75" t="str">
            <v>Baradères</v>
          </cell>
          <cell r="HY75" t="str">
            <v>Oui</v>
          </cell>
          <cell r="HZ75" t="str">
            <v>Non</v>
          </cell>
          <cell r="IA75" t="str">
            <v>Oui</v>
          </cell>
          <cell r="IB75" t="str">
            <v>1605888126857.jpg</v>
          </cell>
          <cell r="IC75" t="str">
            <v>Savon lessive</v>
          </cell>
          <cell r="ID75">
            <v>1</v>
          </cell>
          <cell r="IE75">
            <v>0</v>
          </cell>
          <cell r="IF75">
            <v>0</v>
          </cell>
          <cell r="IG75">
            <v>0</v>
          </cell>
          <cell r="IH75">
            <v>0</v>
          </cell>
          <cell r="II75">
            <v>0</v>
          </cell>
          <cell r="IJ75">
            <v>0</v>
          </cell>
          <cell r="IK75">
            <v>0</v>
          </cell>
          <cell r="IL75">
            <v>0</v>
          </cell>
          <cell r="IM75" t="str">
            <v>Oui</v>
          </cell>
          <cell r="IN75" t="str">
            <v>25.0</v>
          </cell>
          <cell r="IO75" t="str">
            <v/>
          </cell>
          <cell r="IP75" t="str">
            <v/>
          </cell>
          <cell r="IQ75">
            <v>25</v>
          </cell>
          <cell r="IR75" t="str">
            <v>Oui</v>
          </cell>
          <cell r="IS75" t="str">
            <v/>
          </cell>
          <cell r="IT75" t="str">
            <v/>
          </cell>
          <cell r="IU75" t="str">
            <v/>
          </cell>
          <cell r="IV75" t="str">
            <v/>
          </cell>
          <cell r="IX75" t="str">
            <v/>
          </cell>
          <cell r="IY75" t="str">
            <v/>
          </cell>
          <cell r="IZ75" t="str">
            <v/>
          </cell>
          <cell r="JA75" t="str">
            <v/>
          </cell>
          <cell r="JB75" t="str">
            <v/>
          </cell>
          <cell r="JD75" t="str">
            <v/>
          </cell>
          <cell r="JE75" t="str">
            <v/>
          </cell>
          <cell r="JF75" t="str">
            <v/>
          </cell>
          <cell r="JG75" t="str">
            <v/>
          </cell>
          <cell r="JH75" t="str">
            <v/>
          </cell>
          <cell r="JJ75" t="str">
            <v/>
          </cell>
          <cell r="JK75" t="str">
            <v/>
          </cell>
          <cell r="JL75" t="str">
            <v/>
          </cell>
          <cell r="JM75" t="str">
            <v/>
          </cell>
          <cell r="JN75" t="str">
            <v/>
          </cell>
          <cell r="JP75" t="str">
            <v/>
          </cell>
          <cell r="JQ75" t="str">
            <v/>
          </cell>
          <cell r="JR75" t="str">
            <v/>
          </cell>
          <cell r="JS75" t="str">
            <v/>
          </cell>
          <cell r="JT75" t="str">
            <v/>
          </cell>
          <cell r="JU75" t="str">
            <v/>
          </cell>
          <cell r="JV75" t="str">
            <v/>
          </cell>
          <cell r="JW75" t="str">
            <v/>
          </cell>
          <cell r="JX75" t="str">
            <v/>
          </cell>
          <cell r="JZ75" t="str">
            <v/>
          </cell>
          <cell r="KA75" t="str">
            <v/>
          </cell>
          <cell r="KC75" t="str">
            <v/>
          </cell>
          <cell r="KD75" t="str">
            <v/>
          </cell>
          <cell r="KE75" t="str">
            <v/>
          </cell>
          <cell r="KF75" t="str">
            <v/>
          </cell>
          <cell r="KG75" t="str">
            <v/>
          </cell>
          <cell r="KH75" t="str">
            <v/>
          </cell>
          <cell r="KI75" t="str">
            <v/>
          </cell>
          <cell r="KJ75" t="str">
            <v/>
          </cell>
          <cell r="KK75" t="str">
            <v/>
          </cell>
          <cell r="KL75" t="str">
            <v/>
          </cell>
          <cell r="KM75" t="str">
            <v/>
          </cell>
          <cell r="KO75" t="str">
            <v/>
          </cell>
          <cell r="KP75" t="str">
            <v/>
          </cell>
          <cell r="KQ75" t="str">
            <v/>
          </cell>
          <cell r="KR75" t="str">
            <v/>
          </cell>
          <cell r="KS75" t="str">
            <v/>
          </cell>
          <cell r="KU75" t="str">
            <v/>
          </cell>
          <cell r="KV75" t="str">
            <v>Non</v>
          </cell>
          <cell r="KW75" t="str">
            <v/>
          </cell>
          <cell r="KX75" t="str">
            <v/>
          </cell>
          <cell r="KY75" t="str">
            <v/>
          </cell>
          <cell r="KZ75" t="str">
            <v/>
          </cell>
          <cell r="LA75" t="str">
            <v/>
          </cell>
          <cell r="LB75" t="str">
            <v/>
          </cell>
          <cell r="LC75" t="str">
            <v/>
          </cell>
          <cell r="LD75" t="str">
            <v/>
          </cell>
          <cell r="LE75" t="str">
            <v/>
          </cell>
          <cell r="LF75" t="str">
            <v/>
          </cell>
          <cell r="LG75" t="str">
            <v/>
          </cell>
          <cell r="LH75" t="str">
            <v/>
          </cell>
          <cell r="LI75" t="str">
            <v/>
          </cell>
          <cell r="LJ75" t="str">
            <v/>
          </cell>
          <cell r="LK75" t="str">
            <v/>
          </cell>
          <cell r="LL75" t="str">
            <v/>
          </cell>
          <cell r="LM75" t="str">
            <v/>
          </cell>
          <cell r="LN75" t="str">
            <v/>
          </cell>
          <cell r="LO75" t="str">
            <v/>
          </cell>
          <cell r="LP75" t="str">
            <v/>
          </cell>
          <cell r="LQ75" t="str">
            <v/>
          </cell>
          <cell r="LR75" t="str">
            <v/>
          </cell>
          <cell r="LS75" t="str">
            <v/>
          </cell>
          <cell r="LT75" t="str">
            <v/>
          </cell>
          <cell r="LU75" t="str">
            <v/>
          </cell>
          <cell r="LV75" t="str">
            <v/>
          </cell>
          <cell r="LW75" t="str">
            <v/>
          </cell>
          <cell r="LX75" t="str">
            <v/>
          </cell>
          <cell r="LY75" t="str">
            <v>Oui</v>
          </cell>
          <cell r="LZ75" t="str">
            <v>Nippes</v>
          </cell>
          <cell r="MA75" t="str">
            <v>Baradères</v>
          </cell>
          <cell r="MB75" t="str">
            <v>Oui</v>
          </cell>
          <cell r="MC75" t="str">
            <v>Non</v>
          </cell>
          <cell r="MD75" t="str">
            <v>18.47006219 -73.66357853 -12.17828369140625 4.288</v>
          </cell>
          <cell r="ME75" t="str">
            <v>18.47006219</v>
          </cell>
          <cell r="MF75" t="str">
            <v>-73.66357853</v>
          </cell>
          <cell r="MG75" t="str">
            <v>-12.17828369140625</v>
          </cell>
          <cell r="MH75" t="str">
            <v>4.288</v>
          </cell>
          <cell r="MI75" t="str">
            <v>TEST</v>
          </cell>
          <cell r="MJ75" t="str">
            <v/>
          </cell>
          <cell r="MK75">
            <v>139069717</v>
          </cell>
          <cell r="ML75" t="str">
            <v>b9862e7e-e036-424b-984b-bf1bf6b9c659</v>
          </cell>
          <cell r="MM75" t="str">
            <v>2020-11-20T20:15:34</v>
          </cell>
          <cell r="MN75" t="str">
            <v/>
          </cell>
          <cell r="MO75">
            <v>7</v>
          </cell>
        </row>
        <row r="76">
          <cell r="A76" t="str">
            <v>f39c5493-e547-4e42-9f2d-ce9d91e14440</v>
          </cell>
          <cell r="B76" t="str">
            <v>Baradères, Nippes</v>
          </cell>
          <cell r="C76" t="str">
            <v>CRS O86</v>
          </cell>
          <cell r="D76" t="str">
            <v>2020-11-21T09:49:47.785-05:00</v>
          </cell>
          <cell r="E76" t="str">
            <v>2020-11-21T10:01:07.012-05:00</v>
          </cell>
          <cell r="F76" t="str">
            <v>2020-11-21 09:49</v>
          </cell>
          <cell r="G76" t="str">
            <v>2020-11-21 10:01</v>
          </cell>
          <cell r="H76">
            <v>8.333333331393078E-3</v>
          </cell>
          <cell r="I76">
            <v>6</v>
          </cell>
          <cell r="J76" t="str">
            <v>2020-11-21</v>
          </cell>
          <cell r="K76" t="str">
            <v>icsm_haiti</v>
          </cell>
          <cell r="L76" t="str">
            <v/>
          </cell>
          <cell r="M76" t="str">
            <v/>
          </cell>
          <cell r="N76" t="str">
            <v>2020-11-21</v>
          </cell>
          <cell r="O76" t="str">
            <v>CRS</v>
          </cell>
          <cell r="P76" t="str">
            <v/>
          </cell>
          <cell r="Q76" t="str">
            <v>crs</v>
          </cell>
          <cell r="R76" t="str">
            <v>CRS</v>
          </cell>
          <cell r="S76" t="str">
            <v>CRS</v>
          </cell>
          <cell r="T76" t="str">
            <v>O86</v>
          </cell>
          <cell r="U76" t="str">
            <v/>
          </cell>
          <cell r="V76" t="str">
            <v>Nippes</v>
          </cell>
          <cell r="W76" t="str">
            <v>Baradères</v>
          </cell>
          <cell r="X76" t="str">
            <v>HT1031</v>
          </cell>
          <cell r="Y76" t="str">
            <v>Baradères</v>
          </cell>
          <cell r="Z76" t="str">
            <v>Baradères</v>
          </cell>
          <cell r="AA76" t="str">
            <v>Marché Du Centre-Ville Barradères</v>
          </cell>
          <cell r="AB76" t="str">
            <v/>
          </cell>
          <cell r="AC76" t="str">
            <v>baraderes1</v>
          </cell>
          <cell r="AD76" t="str">
            <v>Marché Du Centre-Ville Barradères</v>
          </cell>
          <cell r="AE76" t="str">
            <v>Marché Du Centre-Ville Barradères</v>
          </cell>
          <cell r="AF76" t="str">
            <v>Oui</v>
          </cell>
          <cell r="AG76" t="str">
            <v/>
          </cell>
          <cell r="AH76" t="str">
            <v>Oui</v>
          </cell>
          <cell r="AI76" t="str">
            <v/>
          </cell>
          <cell r="AJ76" t="str">
            <v>GERLINE PIERRE LOUIS</v>
          </cell>
          <cell r="AK76" t="str">
            <v>38671105</v>
          </cell>
          <cell r="AL76" t="str">
            <v>Nourriture</v>
          </cell>
          <cell r="AM76" t="str">
            <v>1</v>
          </cell>
          <cell r="AN76" t="str">
            <v>0</v>
          </cell>
          <cell r="AO76" t="str">
            <v>0</v>
          </cell>
          <cell r="AP76" t="str">
            <v>0</v>
          </cell>
          <cell r="AQ76" t="str">
            <v>0</v>
          </cell>
          <cell r="AR76" t="str">
            <v>nourriture</v>
          </cell>
          <cell r="AS76" t="str">
            <v>Nourriture</v>
          </cell>
          <cell r="AT76" t="str">
            <v>En espèces (Gourde)</v>
          </cell>
          <cell r="AU76" t="str">
            <v>1</v>
          </cell>
          <cell r="AV76" t="str">
            <v>0</v>
          </cell>
          <cell r="AW76" t="str">
            <v>0</v>
          </cell>
          <cell r="AX76" t="str">
            <v>0</v>
          </cell>
          <cell r="AY76" t="str">
            <v>0</v>
          </cell>
          <cell r="AZ76" t="str">
            <v>0</v>
          </cell>
          <cell r="BA76" t="str">
            <v>0</v>
          </cell>
          <cell r="BB76" t="str">
            <v/>
          </cell>
          <cell r="BC76" t="str">
            <v>Oui, il y a plus de commerçants par rapport au mois passé</v>
          </cell>
          <cell r="BD76" t="str">
            <v>Entre 30 et 100</v>
          </cell>
          <cell r="BE76" t="str">
            <v>Farine de blé (blanche) Riz Maïs Haricot noir Sucre Huile végétale</v>
          </cell>
          <cell r="BF76">
            <v>1</v>
          </cell>
          <cell r="BG76">
            <v>1</v>
          </cell>
          <cell r="BH76">
            <v>1</v>
          </cell>
          <cell r="BI76">
            <v>1</v>
          </cell>
          <cell r="BJ76">
            <v>1</v>
          </cell>
          <cell r="BK76">
            <v>0</v>
          </cell>
          <cell r="BL76">
            <v>1</v>
          </cell>
          <cell r="BM76">
            <v>0</v>
          </cell>
          <cell r="BN76" t="str">
            <v>Non</v>
          </cell>
          <cell r="BO76" t="str">
            <v/>
          </cell>
          <cell r="BP76" t="str">
            <v/>
          </cell>
          <cell r="BQ76" t="str">
            <v>Autre</v>
          </cell>
          <cell r="BR76" t="str">
            <v>Marmite</v>
          </cell>
          <cell r="BS76" t="str">
            <v>autre</v>
          </cell>
          <cell r="BT76" t="str">
            <v>Autre</v>
          </cell>
          <cell r="BU76" t="str">
            <v>Marmite</v>
          </cell>
          <cell r="BV76"/>
          <cell r="BW76" t="str">
            <v>1.0</v>
          </cell>
          <cell r="BX76" t="str">
            <v>125.0</v>
          </cell>
          <cell r="BY76"/>
          <cell r="BZ76" t="str">
            <v>Oui</v>
          </cell>
          <cell r="CA76" t="str">
            <v>Oui</v>
          </cell>
          <cell r="CB76" t="str">
            <v>125.0</v>
          </cell>
          <cell r="CC76">
            <v>125</v>
          </cell>
          <cell r="CD76" t="str">
            <v>Non</v>
          </cell>
          <cell r="CE76" t="str">
            <v/>
          </cell>
          <cell r="CF76" t="str">
            <v/>
          </cell>
          <cell r="CG76" t="str">
            <v/>
          </cell>
          <cell r="CH76" t="str">
            <v/>
          </cell>
          <cell r="CI76" t="str">
            <v>Non</v>
          </cell>
          <cell r="CJ76" t="str">
            <v/>
          </cell>
          <cell r="CK76" t="str">
            <v/>
          </cell>
          <cell r="CL76" t="str">
            <v>Autre</v>
          </cell>
          <cell r="CM76" t="str">
            <v>Marmite</v>
          </cell>
          <cell r="CN76" t="str">
            <v>autre</v>
          </cell>
          <cell r="CO76" t="str">
            <v>Autre</v>
          </cell>
          <cell r="CP76" t="str">
            <v>Marmite</v>
          </cell>
          <cell r="CQ76">
            <v>2.6</v>
          </cell>
          <cell r="CR76" t="str">
            <v>1.0</v>
          </cell>
          <cell r="CS76" t="str">
            <v>250.0</v>
          </cell>
          <cell r="CT76">
            <v>96.153846153846146</v>
          </cell>
          <cell r="CU76" t="str">
            <v>Non</v>
          </cell>
          <cell r="CV76" t="str">
            <v>Oui</v>
          </cell>
          <cell r="CW76" t="str">
            <v>250.0</v>
          </cell>
          <cell r="CX76" t="str">
            <v>Non</v>
          </cell>
          <cell r="CY76" t="str">
            <v/>
          </cell>
          <cell r="CZ76" t="str">
            <v/>
          </cell>
          <cell r="DA76" t="str">
            <v/>
          </cell>
          <cell r="DB76" t="str">
            <v/>
          </cell>
          <cell r="DC76" t="str">
            <v>Non</v>
          </cell>
          <cell r="DD76" t="str">
            <v/>
          </cell>
          <cell r="DE76" t="str">
            <v/>
          </cell>
          <cell r="DF76" t="str">
            <v>Autre</v>
          </cell>
          <cell r="DG76" t="str">
            <v>Marmite</v>
          </cell>
          <cell r="DH76" t="str">
            <v>autre</v>
          </cell>
          <cell r="DI76" t="str">
            <v>Autre</v>
          </cell>
          <cell r="DJ76" t="str">
            <v>Marmite</v>
          </cell>
          <cell r="DK76"/>
          <cell r="DL76" t="str">
            <v>1.0</v>
          </cell>
          <cell r="DM76" t="str">
            <v>150.0</v>
          </cell>
          <cell r="DN76"/>
          <cell r="DO76" t="str">
            <v>Oui</v>
          </cell>
          <cell r="DP76" t="str">
            <v>Oui</v>
          </cell>
          <cell r="DQ76" t="str">
            <v>150.0</v>
          </cell>
          <cell r="DR76" t="str">
            <v>Non</v>
          </cell>
          <cell r="DS76" t="str">
            <v/>
          </cell>
          <cell r="DT76" t="str">
            <v/>
          </cell>
          <cell r="DU76" t="str">
            <v/>
          </cell>
          <cell r="DV76" t="str">
            <v/>
          </cell>
          <cell r="DW76" t="str">
            <v>Oui</v>
          </cell>
          <cell r="DX76" t="str">
            <v>200.0</v>
          </cell>
          <cell r="DY76" t="str">
            <v/>
          </cell>
          <cell r="DZ76" t="str">
            <v/>
          </cell>
          <cell r="EA76" t="str">
            <v/>
          </cell>
          <cell r="EB76" t="str">
            <v/>
          </cell>
          <cell r="EC76" t="str">
            <v/>
          </cell>
          <cell r="ED76" t="str">
            <v/>
          </cell>
          <cell r="EE76"/>
          <cell r="EF76" t="str">
            <v/>
          </cell>
          <cell r="EG76" t="str">
            <v/>
          </cell>
          <cell r="EH76">
            <v>200</v>
          </cell>
          <cell r="EI76" t="str">
            <v>Non</v>
          </cell>
          <cell r="EJ76" t="str">
            <v>Oui</v>
          </cell>
          <cell r="EK76" t="str">
            <v>200.0</v>
          </cell>
          <cell r="EL76" t="str">
            <v>Non</v>
          </cell>
          <cell r="EM76" t="str">
            <v/>
          </cell>
          <cell r="EN76" t="str">
            <v/>
          </cell>
          <cell r="EO76" t="str">
            <v/>
          </cell>
          <cell r="EP76" t="str">
            <v/>
          </cell>
          <cell r="EQ76" t="str">
            <v>Oui</v>
          </cell>
          <cell r="ER76" t="str">
            <v>200.0</v>
          </cell>
          <cell r="ES76" t="str">
            <v/>
          </cell>
          <cell r="ET76" t="str">
            <v/>
          </cell>
          <cell r="EU76" t="str">
            <v/>
          </cell>
          <cell r="EV76" t="str">
            <v/>
          </cell>
          <cell r="EW76" t="str">
            <v/>
          </cell>
          <cell r="EX76" t="str">
            <v/>
          </cell>
          <cell r="EY76"/>
          <cell r="EZ76" t="str">
            <v/>
          </cell>
          <cell r="FA76" t="str">
            <v/>
          </cell>
          <cell r="FB76">
            <v>200</v>
          </cell>
          <cell r="FC76" t="str">
            <v>Oui</v>
          </cell>
          <cell r="FD76" t="str">
            <v>Oui</v>
          </cell>
          <cell r="FE76" t="str">
            <v>200.0</v>
          </cell>
          <cell r="FF76"/>
          <cell r="FG76" t="str">
            <v>Non</v>
          </cell>
          <cell r="FH76" t="str">
            <v/>
          </cell>
          <cell r="FI76" t="str">
            <v/>
          </cell>
          <cell r="FJ76" t="str">
            <v/>
          </cell>
          <cell r="FK76" t="str">
            <v/>
          </cell>
          <cell r="FL76" t="str">
            <v/>
          </cell>
          <cell r="FM76" t="str">
            <v/>
          </cell>
          <cell r="FN76" t="str">
            <v/>
          </cell>
          <cell r="FO76" t="str">
            <v/>
          </cell>
          <cell r="FP76" t="str">
            <v/>
          </cell>
          <cell r="FQ76" t="str">
            <v/>
          </cell>
          <cell r="FR76" t="str">
            <v/>
          </cell>
          <cell r="FS76" t="str">
            <v/>
          </cell>
          <cell r="FT76"/>
          <cell r="FU76" t="str">
            <v/>
          </cell>
          <cell r="FV76" t="str">
            <v/>
          </cell>
          <cell r="FW76"/>
          <cell r="FX76" t="str">
            <v/>
          </cell>
          <cell r="FY76" t="str">
            <v/>
          </cell>
          <cell r="FZ76" t="str">
            <v/>
          </cell>
          <cell r="GA76"/>
          <cell r="GB76" t="str">
            <v/>
          </cell>
          <cell r="GC76" t="str">
            <v/>
          </cell>
          <cell r="GD76" t="str">
            <v/>
          </cell>
          <cell r="GE76" t="str">
            <v/>
          </cell>
          <cell r="GF76" t="str">
            <v/>
          </cell>
          <cell r="GG76" t="str">
            <v>Non</v>
          </cell>
          <cell r="GH76" t="str">
            <v/>
          </cell>
          <cell r="GI76" t="str">
            <v/>
          </cell>
          <cell r="GJ76" t="str">
            <v>Mililitre</v>
          </cell>
          <cell r="GK76" t="str">
            <v/>
          </cell>
          <cell r="GL76" t="str">
            <v>mililitre</v>
          </cell>
          <cell r="GM76" t="str">
            <v>Mililitre</v>
          </cell>
          <cell r="GN76" t="str">
            <v>Mililitre</v>
          </cell>
          <cell r="GO76" t="str">
            <v>591.0</v>
          </cell>
          <cell r="GP76" t="str">
            <v>60.0</v>
          </cell>
          <cell r="GQ76">
            <v>384.26395939086296</v>
          </cell>
          <cell r="GR76" t="str">
            <v>Oui</v>
          </cell>
          <cell r="GS76" t="str">
            <v>Oui</v>
          </cell>
          <cell r="GT76" t="str">
            <v>Changement du taux de change de la Gourde</v>
          </cell>
          <cell r="GU76" t="str">
            <v>1</v>
          </cell>
          <cell r="GV76" t="str">
            <v>0</v>
          </cell>
          <cell r="GW76" t="str">
            <v>0</v>
          </cell>
          <cell r="GX76" t="str">
            <v>0</v>
          </cell>
          <cell r="GY76" t="str">
            <v>0</v>
          </cell>
          <cell r="GZ76" t="str">
            <v>0</v>
          </cell>
          <cell r="HA76" t="str">
            <v>0</v>
          </cell>
          <cell r="HB76" t="str">
            <v>0</v>
          </cell>
          <cell r="HC76" t="str">
            <v>0</v>
          </cell>
          <cell r="HD76" t="str">
            <v>0</v>
          </cell>
          <cell r="HE76" t="str">
            <v>0</v>
          </cell>
          <cell r="HF76" t="str">
            <v>0</v>
          </cell>
          <cell r="HG76" t="str">
            <v>0</v>
          </cell>
          <cell r="HH76" t="str">
            <v>0</v>
          </cell>
          <cell r="HI76" t="str">
            <v>0</v>
          </cell>
          <cell r="HJ76" t="str">
            <v>0</v>
          </cell>
          <cell r="HK76" t="str">
            <v>0</v>
          </cell>
          <cell r="HL76" t="str">
            <v/>
          </cell>
          <cell r="HM76" t="str">
            <v>Riz Farine de blé (blanche) Maïs Sucre Haricot noir</v>
          </cell>
          <cell r="HN76" t="str">
            <v>1</v>
          </cell>
          <cell r="HO76" t="str">
            <v>1</v>
          </cell>
          <cell r="HP76" t="str">
            <v>1</v>
          </cell>
          <cell r="HQ76" t="str">
            <v>1</v>
          </cell>
          <cell r="HR76" t="str">
            <v>1</v>
          </cell>
          <cell r="HS76" t="str">
            <v>0</v>
          </cell>
          <cell r="HT76" t="str">
            <v>0</v>
          </cell>
          <cell r="HU76" t="str">
            <v>0</v>
          </cell>
          <cell r="HV76" t="str">
            <v>Oui</v>
          </cell>
          <cell r="HW76" t="str">
            <v>Ouest</v>
          </cell>
          <cell r="HX76" t="str">
            <v>Port-au-Prince</v>
          </cell>
          <cell r="HY76" t="str">
            <v>Non</v>
          </cell>
          <cell r="HZ76" t="str">
            <v>Oui</v>
          </cell>
          <cell r="IA76" t="str">
            <v>Oui</v>
          </cell>
          <cell r="IB76" t="str">
            <v>1605970849254.jpg</v>
          </cell>
          <cell r="IC76" t="str">
            <v/>
          </cell>
          <cell r="ID76" t="str">
            <v/>
          </cell>
          <cell r="IE76" t="str">
            <v/>
          </cell>
          <cell r="IF76" t="str">
            <v/>
          </cell>
          <cell r="IG76" t="str">
            <v/>
          </cell>
          <cell r="IH76" t="str">
            <v/>
          </cell>
          <cell r="II76" t="str">
            <v/>
          </cell>
          <cell r="IJ76" t="str">
            <v/>
          </cell>
          <cell r="IK76" t="str">
            <v/>
          </cell>
          <cell r="IL76" t="str">
            <v/>
          </cell>
          <cell r="IM76" t="str">
            <v/>
          </cell>
          <cell r="IN76" t="str">
            <v/>
          </cell>
          <cell r="IO76" t="str">
            <v/>
          </cell>
          <cell r="IP76" t="str">
            <v/>
          </cell>
          <cell r="IQ76"/>
          <cell r="IR76" t="str">
            <v/>
          </cell>
          <cell r="IS76" t="str">
            <v/>
          </cell>
          <cell r="IT76" t="str">
            <v/>
          </cell>
          <cell r="IU76" t="str">
            <v/>
          </cell>
          <cell r="IV76" t="str">
            <v/>
          </cell>
          <cell r="IW76"/>
          <cell r="IX76" t="str">
            <v/>
          </cell>
          <cell r="IY76" t="str">
            <v/>
          </cell>
          <cell r="IZ76" t="str">
            <v/>
          </cell>
          <cell r="JA76" t="str">
            <v/>
          </cell>
          <cell r="JB76" t="str">
            <v/>
          </cell>
          <cell r="JC76"/>
          <cell r="JD76" t="str">
            <v/>
          </cell>
          <cell r="JE76" t="str">
            <v/>
          </cell>
          <cell r="JF76" t="str">
            <v/>
          </cell>
          <cell r="JG76" t="str">
            <v/>
          </cell>
          <cell r="JH76" t="str">
            <v/>
          </cell>
          <cell r="JI76"/>
          <cell r="JJ76" t="str">
            <v/>
          </cell>
          <cell r="JK76" t="str">
            <v/>
          </cell>
          <cell r="JL76" t="str">
            <v/>
          </cell>
          <cell r="JM76" t="str">
            <v/>
          </cell>
          <cell r="JN76" t="str">
            <v/>
          </cell>
          <cell r="JO76"/>
          <cell r="JP76" t="str">
            <v/>
          </cell>
          <cell r="JQ76" t="str">
            <v/>
          </cell>
          <cell r="JR76" t="str">
            <v/>
          </cell>
          <cell r="JS76" t="str">
            <v/>
          </cell>
          <cell r="JT76" t="str">
            <v/>
          </cell>
          <cell r="JU76" t="str">
            <v/>
          </cell>
          <cell r="JV76" t="str">
            <v/>
          </cell>
          <cell r="JW76" t="str">
            <v/>
          </cell>
          <cell r="JX76" t="str">
            <v/>
          </cell>
          <cell r="JZ76" t="str">
            <v/>
          </cell>
          <cell r="KA76" t="str">
            <v/>
          </cell>
          <cell r="KC76" t="str">
            <v/>
          </cell>
          <cell r="KD76" t="str">
            <v/>
          </cell>
          <cell r="KE76" t="str">
            <v/>
          </cell>
          <cell r="KF76" t="str">
            <v/>
          </cell>
          <cell r="KG76" t="str">
            <v/>
          </cell>
          <cell r="KH76" t="str">
            <v/>
          </cell>
          <cell r="KI76" t="str">
            <v/>
          </cell>
          <cell r="KJ76" t="str">
            <v/>
          </cell>
          <cell r="KK76" t="str">
            <v/>
          </cell>
          <cell r="KL76" t="str">
            <v/>
          </cell>
          <cell r="KM76" t="str">
            <v/>
          </cell>
          <cell r="KN76"/>
          <cell r="KO76" t="str">
            <v/>
          </cell>
          <cell r="KP76" t="str">
            <v/>
          </cell>
          <cell r="KQ76" t="str">
            <v/>
          </cell>
          <cell r="KR76" t="str">
            <v/>
          </cell>
          <cell r="KS76" t="str">
            <v/>
          </cell>
          <cell r="KT76"/>
          <cell r="KU76" t="str">
            <v/>
          </cell>
          <cell r="KV76" t="str">
            <v/>
          </cell>
          <cell r="KW76" t="str">
            <v/>
          </cell>
          <cell r="KX76" t="str">
            <v/>
          </cell>
          <cell r="KY76" t="str">
            <v/>
          </cell>
          <cell r="KZ76" t="str">
            <v/>
          </cell>
          <cell r="LA76" t="str">
            <v/>
          </cell>
          <cell r="LB76" t="str">
            <v/>
          </cell>
          <cell r="LC76" t="str">
            <v/>
          </cell>
          <cell r="LD76" t="str">
            <v/>
          </cell>
          <cell r="LE76" t="str">
            <v/>
          </cell>
          <cell r="LF76" t="str">
            <v/>
          </cell>
          <cell r="LG76" t="str">
            <v/>
          </cell>
          <cell r="LH76" t="str">
            <v/>
          </cell>
          <cell r="LI76" t="str">
            <v/>
          </cell>
          <cell r="LJ76" t="str">
            <v/>
          </cell>
          <cell r="LK76" t="str">
            <v/>
          </cell>
          <cell r="LL76" t="str">
            <v/>
          </cell>
          <cell r="LM76" t="str">
            <v/>
          </cell>
          <cell r="LN76" t="str">
            <v/>
          </cell>
          <cell r="LO76" t="str">
            <v/>
          </cell>
          <cell r="LP76" t="str">
            <v/>
          </cell>
          <cell r="LQ76" t="str">
            <v/>
          </cell>
          <cell r="LR76" t="str">
            <v/>
          </cell>
          <cell r="LS76" t="str">
            <v/>
          </cell>
          <cell r="LT76" t="str">
            <v/>
          </cell>
          <cell r="LU76" t="str">
            <v/>
          </cell>
          <cell r="LV76" t="str">
            <v/>
          </cell>
          <cell r="LW76" t="str">
            <v/>
          </cell>
          <cell r="LX76" t="str">
            <v/>
          </cell>
          <cell r="LY76" t="str">
            <v/>
          </cell>
          <cell r="LZ76" t="str">
            <v/>
          </cell>
          <cell r="MA76" t="str">
            <v/>
          </cell>
          <cell r="MB76" t="str">
            <v/>
          </cell>
          <cell r="MC76" t="str">
            <v/>
          </cell>
          <cell r="MD76" t="str">
            <v>18.48431867 -73.6381173 -28.46405029296875 4.288</v>
          </cell>
          <cell r="ME76" t="str">
            <v>18.48431867</v>
          </cell>
          <cell r="MF76" t="str">
            <v>-73.6381173</v>
          </cell>
          <cell r="MG76" t="str">
            <v>-28.46405029296875</v>
          </cell>
          <cell r="MH76" t="str">
            <v>4.288</v>
          </cell>
          <cell r="MI76" t="str">
            <v>Test</v>
          </cell>
          <cell r="MJ76" t="str">
            <v/>
          </cell>
          <cell r="MK76">
            <v>139437205</v>
          </cell>
          <cell r="ML76" t="str">
            <v>f39c5493-e547-4e42-9f2d-ce9d91e14440</v>
          </cell>
          <cell r="MM76" t="str">
            <v>2020-11-22T15:44:46</v>
          </cell>
          <cell r="MN76" t="str">
            <v/>
          </cell>
          <cell r="MO76">
            <v>10</v>
          </cell>
        </row>
        <row r="77">
          <cell r="A77" t="str">
            <v>930e1fa1-ccd2-4a5f-84f4-5c6331afb81e</v>
          </cell>
          <cell r="B77" t="str">
            <v>Baradères, Nippes</v>
          </cell>
          <cell r="C77" t="str">
            <v>CRS O86</v>
          </cell>
          <cell r="D77" t="str">
            <v>2020-11-21T10:08:21.065-05:00</v>
          </cell>
          <cell r="E77" t="str">
            <v>2020-11-21T10:16:29.344-05:00</v>
          </cell>
          <cell r="F77" t="str">
            <v>2020-11-21 10:08</v>
          </cell>
          <cell r="G77" t="str">
            <v>2020-11-21 10:16</v>
          </cell>
          <cell r="H77">
            <v>5.5555555518367328E-3</v>
          </cell>
          <cell r="I77">
            <v>6</v>
          </cell>
          <cell r="J77" t="str">
            <v>2020-11-21</v>
          </cell>
          <cell r="K77" t="str">
            <v>icsm_haiti</v>
          </cell>
          <cell r="L77" t="str">
            <v/>
          </cell>
          <cell r="M77" t="str">
            <v/>
          </cell>
          <cell r="N77" t="str">
            <v>2020-11-21</v>
          </cell>
          <cell r="O77" t="str">
            <v>CRS</v>
          </cell>
          <cell r="P77" t="str">
            <v/>
          </cell>
          <cell r="Q77" t="str">
            <v>crs</v>
          </cell>
          <cell r="R77" t="str">
            <v>CRS</v>
          </cell>
          <cell r="S77" t="str">
            <v>CRS</v>
          </cell>
          <cell r="T77" t="str">
            <v>O86</v>
          </cell>
          <cell r="U77" t="str">
            <v/>
          </cell>
          <cell r="V77" t="str">
            <v>Nippes</v>
          </cell>
          <cell r="W77" t="str">
            <v>Baradères</v>
          </cell>
          <cell r="X77" t="str">
            <v>HT1031</v>
          </cell>
          <cell r="Y77" t="str">
            <v>Baradères</v>
          </cell>
          <cell r="Z77" t="str">
            <v>Baradères</v>
          </cell>
          <cell r="AA77" t="str">
            <v>Marché Du Centre-Ville Barradères</v>
          </cell>
          <cell r="AB77" t="str">
            <v/>
          </cell>
          <cell r="AC77" t="str">
            <v>baraderes1</v>
          </cell>
          <cell r="AD77" t="str">
            <v>Marché Du Centre-Ville Barradères</v>
          </cell>
          <cell r="AE77" t="str">
            <v>Marché Du Centre-Ville Barradères</v>
          </cell>
          <cell r="AF77" t="str">
            <v>Oui</v>
          </cell>
          <cell r="AG77" t="str">
            <v/>
          </cell>
          <cell r="AH77" t="str">
            <v>Oui</v>
          </cell>
          <cell r="AI77" t="str">
            <v/>
          </cell>
          <cell r="AJ77" t="str">
            <v>Polenne vilfort</v>
          </cell>
          <cell r="AK77"/>
          <cell r="AL77" t="str">
            <v>Nourriture</v>
          </cell>
          <cell r="AM77" t="str">
            <v>1</v>
          </cell>
          <cell r="AN77" t="str">
            <v>0</v>
          </cell>
          <cell r="AO77" t="str">
            <v>0</v>
          </cell>
          <cell r="AP77" t="str">
            <v>0</v>
          </cell>
          <cell r="AQ77" t="str">
            <v>0</v>
          </cell>
          <cell r="AR77" t="str">
            <v>nourriture</v>
          </cell>
          <cell r="AS77" t="str">
            <v>Nourriture</v>
          </cell>
          <cell r="AT77" t="str">
            <v>En espèces (Gourde)</v>
          </cell>
          <cell r="AU77" t="str">
            <v>1</v>
          </cell>
          <cell r="AV77" t="str">
            <v>0</v>
          </cell>
          <cell r="AW77" t="str">
            <v>0</v>
          </cell>
          <cell r="AX77" t="str">
            <v>0</v>
          </cell>
          <cell r="AY77" t="str">
            <v>0</v>
          </cell>
          <cell r="AZ77" t="str">
            <v>0</v>
          </cell>
          <cell r="BA77" t="str">
            <v>0</v>
          </cell>
          <cell r="BB77" t="str">
            <v/>
          </cell>
          <cell r="BC77" t="str">
            <v>Oui, il y a plus de commerçants par rapport au mois passé</v>
          </cell>
          <cell r="BD77" t="str">
            <v>Plus de 100</v>
          </cell>
          <cell r="BE77" t="str">
            <v>Farine de blé (blanche) Maïs Riz Sucre Haricot noir Huile végétale</v>
          </cell>
          <cell r="BF77">
            <v>1</v>
          </cell>
          <cell r="BG77">
            <v>1</v>
          </cell>
          <cell r="BH77">
            <v>1</v>
          </cell>
          <cell r="BI77">
            <v>1</v>
          </cell>
          <cell r="BJ77">
            <v>1</v>
          </cell>
          <cell r="BK77">
            <v>0</v>
          </cell>
          <cell r="BL77">
            <v>1</v>
          </cell>
          <cell r="BM77">
            <v>0</v>
          </cell>
          <cell r="BN77" t="str">
            <v>Non</v>
          </cell>
          <cell r="BO77" t="str">
            <v/>
          </cell>
          <cell r="BP77" t="str">
            <v/>
          </cell>
          <cell r="BQ77" t="str">
            <v>Autre</v>
          </cell>
          <cell r="BR77" t="str">
            <v>Marmite</v>
          </cell>
          <cell r="BS77" t="str">
            <v>autre</v>
          </cell>
          <cell r="BT77" t="str">
            <v>Autre</v>
          </cell>
          <cell r="BU77" t="str">
            <v>Marmite</v>
          </cell>
          <cell r="BV77"/>
          <cell r="BW77" t="str">
            <v>1.0</v>
          </cell>
          <cell r="BX77" t="str">
            <v>125.0</v>
          </cell>
          <cell r="BY77"/>
          <cell r="BZ77" t="str">
            <v>Oui</v>
          </cell>
          <cell r="CA77" t="str">
            <v>Oui</v>
          </cell>
          <cell r="CB77" t="str">
            <v>125.0</v>
          </cell>
          <cell r="CC77">
            <v>125</v>
          </cell>
          <cell r="CD77" t="str">
            <v>Non</v>
          </cell>
          <cell r="CE77" t="str">
            <v/>
          </cell>
          <cell r="CF77" t="str">
            <v/>
          </cell>
          <cell r="CG77" t="str">
            <v/>
          </cell>
          <cell r="CH77" t="str">
            <v/>
          </cell>
          <cell r="CI77" t="str">
            <v>Non</v>
          </cell>
          <cell r="CJ77" t="str">
            <v/>
          </cell>
          <cell r="CK77" t="str">
            <v/>
          </cell>
          <cell r="CL77" t="str">
            <v>Autre</v>
          </cell>
          <cell r="CM77" t="str">
            <v>Marmite</v>
          </cell>
          <cell r="CN77" t="str">
            <v>autre</v>
          </cell>
          <cell r="CO77" t="str">
            <v>Autre</v>
          </cell>
          <cell r="CP77" t="str">
            <v>Marmite</v>
          </cell>
          <cell r="CQ77">
            <v>2.6</v>
          </cell>
          <cell r="CR77" t="str">
            <v>1.0</v>
          </cell>
          <cell r="CS77" t="str">
            <v>225.0</v>
          </cell>
          <cell r="CT77">
            <v>86.538461538461533</v>
          </cell>
          <cell r="CU77" t="str">
            <v>Oui</v>
          </cell>
          <cell r="CV77" t="str">
            <v>Oui</v>
          </cell>
          <cell r="CW77" t="str">
            <v>225.0</v>
          </cell>
          <cell r="CX77" t="str">
            <v>Non</v>
          </cell>
          <cell r="CY77" t="str">
            <v/>
          </cell>
          <cell r="CZ77" t="str">
            <v/>
          </cell>
          <cell r="DA77" t="str">
            <v/>
          </cell>
          <cell r="DB77" t="str">
            <v/>
          </cell>
          <cell r="DC77" t="str">
            <v>Non</v>
          </cell>
          <cell r="DD77" t="str">
            <v/>
          </cell>
          <cell r="DE77" t="str">
            <v/>
          </cell>
          <cell r="DF77" t="str">
            <v>Autre</v>
          </cell>
          <cell r="DG77" t="str">
            <v>Marmite</v>
          </cell>
          <cell r="DH77" t="str">
            <v>autre</v>
          </cell>
          <cell r="DI77" t="str">
            <v>Autre</v>
          </cell>
          <cell r="DJ77" t="str">
            <v>Marmite</v>
          </cell>
          <cell r="DK77"/>
          <cell r="DL77" t="str">
            <v>1.0</v>
          </cell>
          <cell r="DM77" t="str">
            <v>200.0</v>
          </cell>
          <cell r="DN77"/>
          <cell r="DO77" t="str">
            <v>Oui</v>
          </cell>
          <cell r="DP77" t="str">
            <v>Oui</v>
          </cell>
          <cell r="DQ77" t="str">
            <v>200.0</v>
          </cell>
          <cell r="DR77" t="str">
            <v>Non</v>
          </cell>
          <cell r="DS77" t="str">
            <v/>
          </cell>
          <cell r="DT77" t="str">
            <v/>
          </cell>
          <cell r="DU77" t="str">
            <v/>
          </cell>
          <cell r="DV77" t="str">
            <v/>
          </cell>
          <cell r="DW77" t="str">
            <v>Non</v>
          </cell>
          <cell r="DX77" t="str">
            <v/>
          </cell>
          <cell r="DY77" t="str">
            <v/>
          </cell>
          <cell r="DZ77" t="str">
            <v>Autre</v>
          </cell>
          <cell r="EA77" t="str">
            <v>Marmite</v>
          </cell>
          <cell r="EB77" t="str">
            <v>autre</v>
          </cell>
          <cell r="EC77" t="str">
            <v>Autre</v>
          </cell>
          <cell r="ED77" t="str">
            <v>Marmite</v>
          </cell>
          <cell r="EE77"/>
          <cell r="EF77" t="str">
            <v>1.0</v>
          </cell>
          <cell r="EG77" t="str">
            <v>200.0</v>
          </cell>
          <cell r="EH77"/>
          <cell r="EI77" t="str">
            <v>Oui</v>
          </cell>
          <cell r="EJ77" t="str">
            <v>Oui</v>
          </cell>
          <cell r="EK77" t="str">
            <v>200.0</v>
          </cell>
          <cell r="EL77" t="str">
            <v>Non</v>
          </cell>
          <cell r="EM77" t="str">
            <v/>
          </cell>
          <cell r="EN77" t="str">
            <v/>
          </cell>
          <cell r="EO77" t="str">
            <v/>
          </cell>
          <cell r="EP77" t="str">
            <v/>
          </cell>
          <cell r="EQ77" t="str">
            <v>Non</v>
          </cell>
          <cell r="ER77" t="str">
            <v/>
          </cell>
          <cell r="ES77" t="str">
            <v/>
          </cell>
          <cell r="ET77" t="str">
            <v>Autre</v>
          </cell>
          <cell r="EU77" t="str">
            <v>Marmite</v>
          </cell>
          <cell r="EV77" t="str">
            <v>autre</v>
          </cell>
          <cell r="EW77" t="str">
            <v>Autre</v>
          </cell>
          <cell r="EX77" t="str">
            <v>Marmite</v>
          </cell>
          <cell r="EY77"/>
          <cell r="EZ77" t="str">
            <v>1.0</v>
          </cell>
          <cell r="FA77" t="str">
            <v>500.0</v>
          </cell>
          <cell r="FB77"/>
          <cell r="FC77" t="str">
            <v>Non</v>
          </cell>
          <cell r="FD77" t="str">
            <v>Oui</v>
          </cell>
          <cell r="FE77" t="str">
            <v>500.0</v>
          </cell>
          <cell r="FF77"/>
          <cell r="FG77" t="str">
            <v>Non</v>
          </cell>
          <cell r="FH77" t="str">
            <v/>
          </cell>
          <cell r="FI77" t="str">
            <v/>
          </cell>
          <cell r="FJ77" t="str">
            <v/>
          </cell>
          <cell r="FK77" t="str">
            <v/>
          </cell>
          <cell r="FL77" t="str">
            <v/>
          </cell>
          <cell r="FM77" t="str">
            <v/>
          </cell>
          <cell r="FN77" t="str">
            <v/>
          </cell>
          <cell r="FO77" t="str">
            <v/>
          </cell>
          <cell r="FP77" t="str">
            <v/>
          </cell>
          <cell r="FQ77" t="str">
            <v/>
          </cell>
          <cell r="FR77" t="str">
            <v/>
          </cell>
          <cell r="FS77" t="str">
            <v/>
          </cell>
          <cell r="FT77"/>
          <cell r="FU77" t="str">
            <v/>
          </cell>
          <cell r="FV77" t="str">
            <v/>
          </cell>
          <cell r="FW77"/>
          <cell r="FX77" t="str">
            <v/>
          </cell>
          <cell r="FY77" t="str">
            <v/>
          </cell>
          <cell r="FZ77" t="str">
            <v/>
          </cell>
          <cell r="GA77"/>
          <cell r="GB77" t="str">
            <v/>
          </cell>
          <cell r="GC77" t="str">
            <v/>
          </cell>
          <cell r="GD77" t="str">
            <v/>
          </cell>
          <cell r="GE77" t="str">
            <v/>
          </cell>
          <cell r="GF77" t="str">
            <v/>
          </cell>
          <cell r="GG77" t="str">
            <v>Non</v>
          </cell>
          <cell r="GH77" t="str">
            <v/>
          </cell>
          <cell r="GI77" t="str">
            <v/>
          </cell>
          <cell r="GJ77" t="str">
            <v>Mililitre</v>
          </cell>
          <cell r="GK77" t="str">
            <v/>
          </cell>
          <cell r="GL77" t="str">
            <v>mililitre</v>
          </cell>
          <cell r="GM77" t="str">
            <v>Mililitre</v>
          </cell>
          <cell r="GN77" t="str">
            <v>Mililitre</v>
          </cell>
          <cell r="GO77" t="str">
            <v>591.0</v>
          </cell>
          <cell r="GP77" t="str">
            <v>75.0</v>
          </cell>
          <cell r="GQ77">
            <v>480.32994923857865</v>
          </cell>
          <cell r="GR77" t="str">
            <v>Oui</v>
          </cell>
          <cell r="GS77" t="str">
            <v>Oui</v>
          </cell>
          <cell r="GT77" t="str">
            <v>Changement du taux de change de la Gourde Mauvais état des routes</v>
          </cell>
          <cell r="GU77" t="str">
            <v>1</v>
          </cell>
          <cell r="GV77" t="str">
            <v>0</v>
          </cell>
          <cell r="GW77" t="str">
            <v>0</v>
          </cell>
          <cell r="GX77" t="str">
            <v>1</v>
          </cell>
          <cell r="GY77" t="str">
            <v>0</v>
          </cell>
          <cell r="GZ77" t="str">
            <v>0</v>
          </cell>
          <cell r="HA77" t="str">
            <v>0</v>
          </cell>
          <cell r="HB77" t="str">
            <v>0</v>
          </cell>
          <cell r="HC77" t="str">
            <v>0</v>
          </cell>
          <cell r="HD77" t="str">
            <v>0</v>
          </cell>
          <cell r="HE77" t="str">
            <v>0</v>
          </cell>
          <cell r="HF77" t="str">
            <v>0</v>
          </cell>
          <cell r="HG77" t="str">
            <v>0</v>
          </cell>
          <cell r="HH77" t="str">
            <v>0</v>
          </cell>
          <cell r="HI77" t="str">
            <v>0</v>
          </cell>
          <cell r="HJ77" t="str">
            <v>0</v>
          </cell>
          <cell r="HK77" t="str">
            <v>0</v>
          </cell>
          <cell r="HL77" t="str">
            <v/>
          </cell>
          <cell r="HM77" t="str">
            <v>Farine de blé (blanche) Riz Maïs Haricot noir Huile végétale Sucre</v>
          </cell>
          <cell r="HN77" t="str">
            <v>1</v>
          </cell>
          <cell r="HO77" t="str">
            <v>1</v>
          </cell>
          <cell r="HP77" t="str">
            <v>1</v>
          </cell>
          <cell r="HQ77" t="str">
            <v>1</v>
          </cell>
          <cell r="HR77" t="str">
            <v>1</v>
          </cell>
          <cell r="HS77" t="str">
            <v>0</v>
          </cell>
          <cell r="HT77" t="str">
            <v>1</v>
          </cell>
          <cell r="HU77" t="str">
            <v>0</v>
          </cell>
          <cell r="HV77" t="str">
            <v>Oui</v>
          </cell>
          <cell r="HW77" t="str">
            <v>Ouest</v>
          </cell>
          <cell r="HX77" t="str">
            <v>Port-au-Prince</v>
          </cell>
          <cell r="HY77" t="str">
            <v>Non</v>
          </cell>
          <cell r="HZ77" t="str">
            <v>Oui</v>
          </cell>
          <cell r="IA77" t="str">
            <v>Oui</v>
          </cell>
          <cell r="IB77" t="str">
            <v>1605971746764.jpg</v>
          </cell>
          <cell r="IC77" t="str">
            <v/>
          </cell>
          <cell r="ID77" t="str">
            <v/>
          </cell>
          <cell r="IE77" t="str">
            <v/>
          </cell>
          <cell r="IF77" t="str">
            <v/>
          </cell>
          <cell r="IG77" t="str">
            <v/>
          </cell>
          <cell r="IH77" t="str">
            <v/>
          </cell>
          <cell r="II77" t="str">
            <v/>
          </cell>
          <cell r="IJ77" t="str">
            <v/>
          </cell>
          <cell r="IK77" t="str">
            <v/>
          </cell>
          <cell r="IL77" t="str">
            <v/>
          </cell>
          <cell r="IM77" t="str">
            <v/>
          </cell>
          <cell r="IN77" t="str">
            <v/>
          </cell>
          <cell r="IO77" t="str">
            <v/>
          </cell>
          <cell r="IP77" t="str">
            <v/>
          </cell>
          <cell r="IQ77"/>
          <cell r="IR77" t="str">
            <v/>
          </cell>
          <cell r="IS77" t="str">
            <v/>
          </cell>
          <cell r="IT77" t="str">
            <v/>
          </cell>
          <cell r="IU77" t="str">
            <v/>
          </cell>
          <cell r="IV77" t="str">
            <v/>
          </cell>
          <cell r="IW77"/>
          <cell r="IX77" t="str">
            <v/>
          </cell>
          <cell r="IY77" t="str">
            <v/>
          </cell>
          <cell r="IZ77" t="str">
            <v/>
          </cell>
          <cell r="JA77" t="str">
            <v/>
          </cell>
          <cell r="JB77" t="str">
            <v/>
          </cell>
          <cell r="JC77"/>
          <cell r="JD77" t="str">
            <v/>
          </cell>
          <cell r="JE77" t="str">
            <v/>
          </cell>
          <cell r="JF77" t="str">
            <v/>
          </cell>
          <cell r="JG77" t="str">
            <v/>
          </cell>
          <cell r="JH77" t="str">
            <v/>
          </cell>
          <cell r="JI77"/>
          <cell r="JJ77" t="str">
            <v/>
          </cell>
          <cell r="JK77" t="str">
            <v/>
          </cell>
          <cell r="JL77" t="str">
            <v/>
          </cell>
          <cell r="JM77" t="str">
            <v/>
          </cell>
          <cell r="JN77" t="str">
            <v/>
          </cell>
          <cell r="JO77"/>
          <cell r="JP77" t="str">
            <v/>
          </cell>
          <cell r="JQ77" t="str">
            <v/>
          </cell>
          <cell r="JR77" t="str">
            <v/>
          </cell>
          <cell r="JS77" t="str">
            <v/>
          </cell>
          <cell r="JT77" t="str">
            <v/>
          </cell>
          <cell r="JU77" t="str">
            <v/>
          </cell>
          <cell r="JV77" t="str">
            <v/>
          </cell>
          <cell r="JW77" t="str">
            <v/>
          </cell>
          <cell r="JX77" t="str">
            <v/>
          </cell>
          <cell r="JZ77" t="str">
            <v/>
          </cell>
          <cell r="KA77" t="str">
            <v/>
          </cell>
          <cell r="KC77" t="str">
            <v/>
          </cell>
          <cell r="KD77" t="str">
            <v/>
          </cell>
          <cell r="KE77" t="str">
            <v/>
          </cell>
          <cell r="KF77" t="str">
            <v/>
          </cell>
          <cell r="KG77" t="str">
            <v/>
          </cell>
          <cell r="KH77" t="str">
            <v/>
          </cell>
          <cell r="KI77" t="str">
            <v/>
          </cell>
          <cell r="KJ77" t="str">
            <v/>
          </cell>
          <cell r="KK77" t="str">
            <v/>
          </cell>
          <cell r="KL77" t="str">
            <v/>
          </cell>
          <cell r="KM77" t="str">
            <v/>
          </cell>
          <cell r="KN77"/>
          <cell r="KO77" t="str">
            <v/>
          </cell>
          <cell r="KP77" t="str">
            <v/>
          </cell>
          <cell r="KQ77" t="str">
            <v/>
          </cell>
          <cell r="KR77" t="str">
            <v/>
          </cell>
          <cell r="KS77" t="str">
            <v/>
          </cell>
          <cell r="KT77"/>
          <cell r="KU77" t="str">
            <v/>
          </cell>
          <cell r="KV77" t="str">
            <v/>
          </cell>
          <cell r="KW77" t="str">
            <v/>
          </cell>
          <cell r="KX77" t="str">
            <v/>
          </cell>
          <cell r="KY77" t="str">
            <v/>
          </cell>
          <cell r="KZ77" t="str">
            <v/>
          </cell>
          <cell r="LA77" t="str">
            <v/>
          </cell>
          <cell r="LB77" t="str">
            <v/>
          </cell>
          <cell r="LC77" t="str">
            <v/>
          </cell>
          <cell r="LD77" t="str">
            <v/>
          </cell>
          <cell r="LE77" t="str">
            <v/>
          </cell>
          <cell r="LF77" t="str">
            <v/>
          </cell>
          <cell r="LG77" t="str">
            <v/>
          </cell>
          <cell r="LH77" t="str">
            <v/>
          </cell>
          <cell r="LI77" t="str">
            <v/>
          </cell>
          <cell r="LJ77" t="str">
            <v/>
          </cell>
          <cell r="LK77" t="str">
            <v/>
          </cell>
          <cell r="LL77" t="str">
            <v/>
          </cell>
          <cell r="LM77" t="str">
            <v/>
          </cell>
          <cell r="LN77" t="str">
            <v/>
          </cell>
          <cell r="LO77" t="str">
            <v/>
          </cell>
          <cell r="LP77" t="str">
            <v/>
          </cell>
          <cell r="LQ77" t="str">
            <v/>
          </cell>
          <cell r="LR77" t="str">
            <v/>
          </cell>
          <cell r="LS77" t="str">
            <v/>
          </cell>
          <cell r="LT77" t="str">
            <v/>
          </cell>
          <cell r="LU77" t="str">
            <v/>
          </cell>
          <cell r="LV77" t="str">
            <v/>
          </cell>
          <cell r="LW77" t="str">
            <v/>
          </cell>
          <cell r="LX77" t="str">
            <v/>
          </cell>
          <cell r="LY77" t="str">
            <v/>
          </cell>
          <cell r="LZ77" t="str">
            <v/>
          </cell>
          <cell r="MA77" t="str">
            <v/>
          </cell>
          <cell r="MB77" t="str">
            <v/>
          </cell>
          <cell r="MC77" t="str">
            <v/>
          </cell>
          <cell r="MD77" t="str">
            <v>18.48424678 -73.6380642 -32.868072509765625 4.288</v>
          </cell>
          <cell r="ME77" t="str">
            <v>18.48424678</v>
          </cell>
          <cell r="MF77" t="str">
            <v>-73.6380642</v>
          </cell>
          <cell r="MG77" t="str">
            <v>-32.868072509765625</v>
          </cell>
          <cell r="MH77" t="str">
            <v>4.288</v>
          </cell>
          <cell r="MI77" t="str">
            <v>Test</v>
          </cell>
          <cell r="MJ77" t="str">
            <v/>
          </cell>
          <cell r="MK77">
            <v>139437325</v>
          </cell>
          <cell r="ML77" t="str">
            <v>930e1fa1-ccd2-4a5f-84f4-5c6331afb81e</v>
          </cell>
          <cell r="MM77" t="str">
            <v>2020-11-22T15:45:55</v>
          </cell>
          <cell r="MN77" t="str">
            <v/>
          </cell>
          <cell r="MO77">
            <v>11</v>
          </cell>
        </row>
        <row r="78">
          <cell r="A78" t="str">
            <v>6cdafb83-fc5d-40e4-960a-c07aa9c7802c</v>
          </cell>
          <cell r="B78" t="str">
            <v>Baradères, Nippes</v>
          </cell>
          <cell r="C78" t="str">
            <v>CRS O86</v>
          </cell>
          <cell r="D78" t="str">
            <v>2020-11-21T10:21:39.872-05:00</v>
          </cell>
          <cell r="E78" t="str">
            <v>2020-11-21T10:30:10.719-05:00</v>
          </cell>
          <cell r="F78" t="str">
            <v>2020-11-21 10:21</v>
          </cell>
          <cell r="G78" t="str">
            <v>2020-11-21 10:30</v>
          </cell>
          <cell r="H78">
            <v>6.2499999985448085E-3</v>
          </cell>
          <cell r="I78">
            <v>6</v>
          </cell>
          <cell r="J78" t="str">
            <v>2020-11-21</v>
          </cell>
          <cell r="K78" t="str">
            <v>icsm_haiti</v>
          </cell>
          <cell r="L78" t="str">
            <v/>
          </cell>
          <cell r="M78" t="str">
            <v/>
          </cell>
          <cell r="N78" t="str">
            <v>2020-11-21</v>
          </cell>
          <cell r="O78" t="str">
            <v>CRS</v>
          </cell>
          <cell r="P78" t="str">
            <v/>
          </cell>
          <cell r="Q78" t="str">
            <v>crs</v>
          </cell>
          <cell r="R78" t="str">
            <v>CRS</v>
          </cell>
          <cell r="S78" t="str">
            <v>CRS</v>
          </cell>
          <cell r="T78" t="str">
            <v>O86</v>
          </cell>
          <cell r="U78" t="str">
            <v/>
          </cell>
          <cell r="V78" t="str">
            <v>Nippes</v>
          </cell>
          <cell r="W78" t="str">
            <v>Baradères</v>
          </cell>
          <cell r="X78" t="str">
            <v>HT1031</v>
          </cell>
          <cell r="Y78" t="str">
            <v>Baradères</v>
          </cell>
          <cell r="Z78" t="str">
            <v>Baradères</v>
          </cell>
          <cell r="AA78" t="str">
            <v>Marché Du Centre-Ville Barradères</v>
          </cell>
          <cell r="AB78" t="str">
            <v/>
          </cell>
          <cell r="AC78" t="str">
            <v>baraderes1</v>
          </cell>
          <cell r="AD78" t="str">
            <v>Marché Du Centre-Ville Barradères</v>
          </cell>
          <cell r="AE78" t="str">
            <v>Marché Du Centre-Ville Barradères</v>
          </cell>
          <cell r="AF78" t="str">
            <v>Oui</v>
          </cell>
          <cell r="AG78" t="str">
            <v/>
          </cell>
          <cell r="AH78" t="str">
            <v>Oui</v>
          </cell>
          <cell r="AI78" t="str">
            <v/>
          </cell>
          <cell r="AJ78" t="str">
            <v>Cherline Emile</v>
          </cell>
          <cell r="AK78" t="str">
            <v>31021524</v>
          </cell>
          <cell r="AL78" t="str">
            <v>Nourriture</v>
          </cell>
          <cell r="AM78" t="str">
            <v>1</v>
          </cell>
          <cell r="AN78" t="str">
            <v>0</v>
          </cell>
          <cell r="AO78" t="str">
            <v>0</v>
          </cell>
          <cell r="AP78" t="str">
            <v>0</v>
          </cell>
          <cell r="AQ78" t="str">
            <v>0</v>
          </cell>
          <cell r="AR78" t="str">
            <v>nourriture</v>
          </cell>
          <cell r="AS78" t="str">
            <v>Nourriture</v>
          </cell>
          <cell r="AT78" t="str">
            <v>En espèces (Gourde)</v>
          </cell>
          <cell r="AU78" t="str">
            <v>1</v>
          </cell>
          <cell r="AV78" t="str">
            <v>0</v>
          </cell>
          <cell r="AW78" t="str">
            <v>0</v>
          </cell>
          <cell r="AX78" t="str">
            <v>0</v>
          </cell>
          <cell r="AY78" t="str">
            <v>0</v>
          </cell>
          <cell r="AZ78" t="str">
            <v>0</v>
          </cell>
          <cell r="BA78" t="str">
            <v>0</v>
          </cell>
          <cell r="BB78" t="str">
            <v/>
          </cell>
          <cell r="BC78" t="str">
            <v>Oui, il y a plus de commerçants par rapport au mois passé</v>
          </cell>
          <cell r="BD78" t="str">
            <v>Entre 30 et 100</v>
          </cell>
          <cell r="BE78" t="str">
            <v>Farine de blé (blanche) Riz Maïs Sucre Haricot noir Huile végétale</v>
          </cell>
          <cell r="BF78">
            <v>1</v>
          </cell>
          <cell r="BG78">
            <v>1</v>
          </cell>
          <cell r="BH78">
            <v>1</v>
          </cell>
          <cell r="BI78">
            <v>1</v>
          </cell>
          <cell r="BJ78">
            <v>1</v>
          </cell>
          <cell r="BK78">
            <v>0</v>
          </cell>
          <cell r="BL78">
            <v>1</v>
          </cell>
          <cell r="BM78">
            <v>0</v>
          </cell>
          <cell r="BN78" t="str">
            <v>Non</v>
          </cell>
          <cell r="BO78" t="str">
            <v/>
          </cell>
          <cell r="BP78" t="str">
            <v/>
          </cell>
          <cell r="BQ78" t="str">
            <v>Autre</v>
          </cell>
          <cell r="BR78" t="str">
            <v>Marmite</v>
          </cell>
          <cell r="BS78" t="str">
            <v>autre</v>
          </cell>
          <cell r="BT78" t="str">
            <v>Autre</v>
          </cell>
          <cell r="BU78" t="str">
            <v>Marmite</v>
          </cell>
          <cell r="BV78"/>
          <cell r="BW78" t="str">
            <v>1.0</v>
          </cell>
          <cell r="BX78" t="str">
            <v>125.0</v>
          </cell>
          <cell r="BY78"/>
          <cell r="BZ78" t="str">
            <v>Oui</v>
          </cell>
          <cell r="CA78" t="str">
            <v>Oui</v>
          </cell>
          <cell r="CB78" t="str">
            <v>125.0</v>
          </cell>
          <cell r="CC78">
            <v>125</v>
          </cell>
          <cell r="CD78" t="str">
            <v>Non</v>
          </cell>
          <cell r="CE78" t="str">
            <v/>
          </cell>
          <cell r="CF78" t="str">
            <v/>
          </cell>
          <cell r="CG78" t="str">
            <v/>
          </cell>
          <cell r="CH78" t="str">
            <v/>
          </cell>
          <cell r="CI78" t="str">
            <v>Non</v>
          </cell>
          <cell r="CJ78" t="str">
            <v/>
          </cell>
          <cell r="CK78" t="str">
            <v/>
          </cell>
          <cell r="CL78" t="str">
            <v>Autre</v>
          </cell>
          <cell r="CM78" t="str">
            <v>Marmite</v>
          </cell>
          <cell r="CN78" t="str">
            <v>autre</v>
          </cell>
          <cell r="CO78" t="str">
            <v>Autre</v>
          </cell>
          <cell r="CP78" t="str">
            <v>Marmite</v>
          </cell>
          <cell r="CQ78">
            <v>2.6</v>
          </cell>
          <cell r="CR78" t="str">
            <v>1.0</v>
          </cell>
          <cell r="CS78" t="str">
            <v>200.0</v>
          </cell>
          <cell r="CT78">
            <v>76.92307692307692</v>
          </cell>
          <cell r="CU78" t="str">
            <v>Oui</v>
          </cell>
          <cell r="CV78" t="str">
            <v>Oui</v>
          </cell>
          <cell r="CW78" t="str">
            <v>200.0</v>
          </cell>
          <cell r="CX78" t="str">
            <v>Non</v>
          </cell>
          <cell r="CY78" t="str">
            <v/>
          </cell>
          <cell r="CZ78" t="str">
            <v/>
          </cell>
          <cell r="DA78" t="str">
            <v/>
          </cell>
          <cell r="DB78" t="str">
            <v/>
          </cell>
          <cell r="DC78" t="str">
            <v>Non</v>
          </cell>
          <cell r="DD78" t="str">
            <v/>
          </cell>
          <cell r="DE78" t="str">
            <v/>
          </cell>
          <cell r="DF78" t="str">
            <v>Autre</v>
          </cell>
          <cell r="DG78" t="str">
            <v>Marmite</v>
          </cell>
          <cell r="DH78" t="str">
            <v>autre</v>
          </cell>
          <cell r="DI78" t="str">
            <v>Autre</v>
          </cell>
          <cell r="DJ78" t="str">
            <v>Marmite</v>
          </cell>
          <cell r="DK78"/>
          <cell r="DL78" t="str">
            <v>1.0</v>
          </cell>
          <cell r="DM78" t="str">
            <v>200.0</v>
          </cell>
          <cell r="DN78"/>
          <cell r="DO78" t="str">
            <v>Oui</v>
          </cell>
          <cell r="DP78" t="str">
            <v>Oui</v>
          </cell>
          <cell r="DQ78" t="str">
            <v>200.0</v>
          </cell>
          <cell r="DR78" t="str">
            <v>Non</v>
          </cell>
          <cell r="DS78" t="str">
            <v/>
          </cell>
          <cell r="DT78" t="str">
            <v/>
          </cell>
          <cell r="DU78" t="str">
            <v/>
          </cell>
          <cell r="DV78" t="str">
            <v/>
          </cell>
          <cell r="DW78" t="str">
            <v>Non</v>
          </cell>
          <cell r="DX78" t="str">
            <v/>
          </cell>
          <cell r="DY78" t="str">
            <v/>
          </cell>
          <cell r="DZ78" t="str">
            <v>Autre</v>
          </cell>
          <cell r="EA78" t="str">
            <v>Marmite</v>
          </cell>
          <cell r="EB78" t="str">
            <v>autre</v>
          </cell>
          <cell r="EC78" t="str">
            <v>Autre</v>
          </cell>
          <cell r="ED78" t="str">
            <v>Marmite</v>
          </cell>
          <cell r="EE78"/>
          <cell r="EF78" t="str">
            <v>1.0</v>
          </cell>
          <cell r="EG78" t="str">
            <v>175.0</v>
          </cell>
          <cell r="EH78"/>
          <cell r="EI78" t="str">
            <v>Oui</v>
          </cell>
          <cell r="EJ78" t="str">
            <v>Oui</v>
          </cell>
          <cell r="EK78" t="str">
            <v>175.0</v>
          </cell>
          <cell r="EL78" t="str">
            <v>Non</v>
          </cell>
          <cell r="EM78" t="str">
            <v/>
          </cell>
          <cell r="EN78" t="str">
            <v/>
          </cell>
          <cell r="EO78" t="str">
            <v/>
          </cell>
          <cell r="EP78" t="str">
            <v/>
          </cell>
          <cell r="EQ78" t="str">
            <v>Non</v>
          </cell>
          <cell r="ER78" t="str">
            <v/>
          </cell>
          <cell r="ES78" t="str">
            <v/>
          </cell>
          <cell r="ET78" t="str">
            <v>Autre</v>
          </cell>
          <cell r="EU78" t="str">
            <v>Marmite</v>
          </cell>
          <cell r="EV78" t="str">
            <v>autre</v>
          </cell>
          <cell r="EW78" t="str">
            <v>Autre</v>
          </cell>
          <cell r="EX78" t="str">
            <v>Marmite</v>
          </cell>
          <cell r="EY78"/>
          <cell r="EZ78" t="str">
            <v>1.0</v>
          </cell>
          <cell r="FA78" t="str">
            <v>500.0</v>
          </cell>
          <cell r="FB78"/>
          <cell r="FC78" t="str">
            <v>Non</v>
          </cell>
          <cell r="FD78" t="str">
            <v>Oui</v>
          </cell>
          <cell r="FE78" t="str">
            <v>500.0</v>
          </cell>
          <cell r="FF78"/>
          <cell r="FG78" t="str">
            <v>Non</v>
          </cell>
          <cell r="FH78" t="str">
            <v/>
          </cell>
          <cell r="FI78" t="str">
            <v/>
          </cell>
          <cell r="FJ78" t="str">
            <v/>
          </cell>
          <cell r="FK78" t="str">
            <v/>
          </cell>
          <cell r="FL78" t="str">
            <v/>
          </cell>
          <cell r="FM78" t="str">
            <v/>
          </cell>
          <cell r="FN78" t="str">
            <v/>
          </cell>
          <cell r="FO78" t="str">
            <v/>
          </cell>
          <cell r="FP78" t="str">
            <v/>
          </cell>
          <cell r="FQ78" t="str">
            <v/>
          </cell>
          <cell r="FR78" t="str">
            <v/>
          </cell>
          <cell r="FS78" t="str">
            <v/>
          </cell>
          <cell r="FT78"/>
          <cell r="FU78" t="str">
            <v/>
          </cell>
          <cell r="FV78" t="str">
            <v/>
          </cell>
          <cell r="FW78"/>
          <cell r="FX78" t="str">
            <v/>
          </cell>
          <cell r="FY78" t="str">
            <v/>
          </cell>
          <cell r="FZ78" t="str">
            <v/>
          </cell>
          <cell r="GA78"/>
          <cell r="GB78" t="str">
            <v/>
          </cell>
          <cell r="GC78" t="str">
            <v/>
          </cell>
          <cell r="GD78" t="str">
            <v/>
          </cell>
          <cell r="GE78" t="str">
            <v/>
          </cell>
          <cell r="GF78" t="str">
            <v/>
          </cell>
          <cell r="GG78" t="str">
            <v>Non</v>
          </cell>
          <cell r="GH78" t="str">
            <v/>
          </cell>
          <cell r="GI78" t="str">
            <v/>
          </cell>
          <cell r="GJ78" t="str">
            <v>Mililitre</v>
          </cell>
          <cell r="GK78" t="str">
            <v/>
          </cell>
          <cell r="GL78" t="str">
            <v>mililitre</v>
          </cell>
          <cell r="GM78" t="str">
            <v>Mililitre</v>
          </cell>
          <cell r="GN78" t="str">
            <v>Mililitre</v>
          </cell>
          <cell r="GO78" t="str">
            <v>591.0</v>
          </cell>
          <cell r="GP78" t="str">
            <v>65.0</v>
          </cell>
          <cell r="GQ78">
            <v>416.28595600676823</v>
          </cell>
          <cell r="GR78" t="str">
            <v>Oui</v>
          </cell>
          <cell r="GS78" t="str">
            <v>Oui</v>
          </cell>
          <cell r="GT78" t="str">
            <v>Insécurité sur les routes Mauvais état des routes Changement du taux de change de la Gourde</v>
          </cell>
          <cell r="GU78" t="str">
            <v>1</v>
          </cell>
          <cell r="GV78" t="str">
            <v>0</v>
          </cell>
          <cell r="GW78" t="str">
            <v>1</v>
          </cell>
          <cell r="GX78" t="str">
            <v>1</v>
          </cell>
          <cell r="GY78" t="str">
            <v>0</v>
          </cell>
          <cell r="GZ78" t="str">
            <v>0</v>
          </cell>
          <cell r="HA78" t="str">
            <v>0</v>
          </cell>
          <cell r="HB78" t="str">
            <v>0</v>
          </cell>
          <cell r="HC78" t="str">
            <v>0</v>
          </cell>
          <cell r="HD78" t="str">
            <v>0</v>
          </cell>
          <cell r="HE78" t="str">
            <v>0</v>
          </cell>
          <cell r="HF78" t="str">
            <v>0</v>
          </cell>
          <cell r="HG78" t="str">
            <v>0</v>
          </cell>
          <cell r="HH78" t="str">
            <v>0</v>
          </cell>
          <cell r="HI78" t="str">
            <v>0</v>
          </cell>
          <cell r="HJ78" t="str">
            <v>0</v>
          </cell>
          <cell r="HK78" t="str">
            <v>0</v>
          </cell>
          <cell r="HL78" t="str">
            <v/>
          </cell>
          <cell r="HM78" t="str">
            <v>Farine de blé (blanche) Riz Maïs Sucre Haricot noir Huile végétale</v>
          </cell>
          <cell r="HN78" t="str">
            <v>1</v>
          </cell>
          <cell r="HO78" t="str">
            <v>1</v>
          </cell>
          <cell r="HP78" t="str">
            <v>1</v>
          </cell>
          <cell r="HQ78" t="str">
            <v>1</v>
          </cell>
          <cell r="HR78" t="str">
            <v>1</v>
          </cell>
          <cell r="HS78" t="str">
            <v>0</v>
          </cell>
          <cell r="HT78" t="str">
            <v>1</v>
          </cell>
          <cell r="HU78" t="str">
            <v>0</v>
          </cell>
          <cell r="HV78" t="str">
            <v>Oui</v>
          </cell>
          <cell r="HW78" t="str">
            <v>Nippes</v>
          </cell>
          <cell r="HX78" t="str">
            <v>Fonds des Nègres</v>
          </cell>
          <cell r="HY78" t="str">
            <v>Oui</v>
          </cell>
          <cell r="HZ78" t="str">
            <v>Oui</v>
          </cell>
          <cell r="IA78" t="str">
            <v>Oui</v>
          </cell>
          <cell r="IB78" t="str">
            <v>1605972585987.jpg</v>
          </cell>
          <cell r="IC78" t="str">
            <v/>
          </cell>
          <cell r="ID78" t="str">
            <v/>
          </cell>
          <cell r="IE78" t="str">
            <v/>
          </cell>
          <cell r="IF78" t="str">
            <v/>
          </cell>
          <cell r="IG78" t="str">
            <v/>
          </cell>
          <cell r="IH78" t="str">
            <v/>
          </cell>
          <cell r="II78" t="str">
            <v/>
          </cell>
          <cell r="IJ78" t="str">
            <v/>
          </cell>
          <cell r="IK78" t="str">
            <v/>
          </cell>
          <cell r="IL78" t="str">
            <v/>
          </cell>
          <cell r="IM78" t="str">
            <v/>
          </cell>
          <cell r="IN78" t="str">
            <v/>
          </cell>
          <cell r="IO78" t="str">
            <v/>
          </cell>
          <cell r="IP78" t="str">
            <v/>
          </cell>
          <cell r="IQ78"/>
          <cell r="IR78" t="str">
            <v/>
          </cell>
          <cell r="IS78" t="str">
            <v/>
          </cell>
          <cell r="IT78" t="str">
            <v/>
          </cell>
          <cell r="IU78" t="str">
            <v/>
          </cell>
          <cell r="IV78" t="str">
            <v/>
          </cell>
          <cell r="IW78"/>
          <cell r="IX78" t="str">
            <v/>
          </cell>
          <cell r="IY78" t="str">
            <v/>
          </cell>
          <cell r="IZ78" t="str">
            <v/>
          </cell>
          <cell r="JA78" t="str">
            <v/>
          </cell>
          <cell r="JB78" t="str">
            <v/>
          </cell>
          <cell r="JC78"/>
          <cell r="JD78" t="str">
            <v/>
          </cell>
          <cell r="JE78" t="str">
            <v/>
          </cell>
          <cell r="JF78" t="str">
            <v/>
          </cell>
          <cell r="JG78" t="str">
            <v/>
          </cell>
          <cell r="JH78" t="str">
            <v/>
          </cell>
          <cell r="JI78"/>
          <cell r="JJ78" t="str">
            <v/>
          </cell>
          <cell r="JK78" t="str">
            <v/>
          </cell>
          <cell r="JL78" t="str">
            <v/>
          </cell>
          <cell r="JM78" t="str">
            <v/>
          </cell>
          <cell r="JN78" t="str">
            <v/>
          </cell>
          <cell r="JO78"/>
          <cell r="JP78" t="str">
            <v/>
          </cell>
          <cell r="JQ78" t="str">
            <v/>
          </cell>
          <cell r="JR78" t="str">
            <v/>
          </cell>
          <cell r="JS78" t="str">
            <v/>
          </cell>
          <cell r="JT78" t="str">
            <v/>
          </cell>
          <cell r="JU78" t="str">
            <v/>
          </cell>
          <cell r="JV78" t="str">
            <v/>
          </cell>
          <cell r="JW78" t="str">
            <v/>
          </cell>
          <cell r="JX78" t="str">
            <v/>
          </cell>
          <cell r="JZ78" t="str">
            <v/>
          </cell>
          <cell r="KA78" t="str">
            <v/>
          </cell>
          <cell r="KC78" t="str">
            <v/>
          </cell>
          <cell r="KD78" t="str">
            <v/>
          </cell>
          <cell r="KE78" t="str">
            <v/>
          </cell>
          <cell r="KF78" t="str">
            <v/>
          </cell>
          <cell r="KG78" t="str">
            <v/>
          </cell>
          <cell r="KH78" t="str">
            <v/>
          </cell>
          <cell r="KI78" t="str">
            <v/>
          </cell>
          <cell r="KJ78" t="str">
            <v/>
          </cell>
          <cell r="KK78" t="str">
            <v/>
          </cell>
          <cell r="KL78" t="str">
            <v/>
          </cell>
          <cell r="KM78" t="str">
            <v/>
          </cell>
          <cell r="KN78"/>
          <cell r="KO78" t="str">
            <v/>
          </cell>
          <cell r="KP78" t="str">
            <v/>
          </cell>
          <cell r="KQ78" t="str">
            <v/>
          </cell>
          <cell r="KR78" t="str">
            <v/>
          </cell>
          <cell r="KS78" t="str">
            <v/>
          </cell>
          <cell r="KT78"/>
          <cell r="KU78" t="str">
            <v/>
          </cell>
          <cell r="KV78" t="str">
            <v/>
          </cell>
          <cell r="KW78" t="str">
            <v/>
          </cell>
          <cell r="KX78" t="str">
            <v/>
          </cell>
          <cell r="KY78" t="str">
            <v/>
          </cell>
          <cell r="KZ78" t="str">
            <v/>
          </cell>
          <cell r="LA78" t="str">
            <v/>
          </cell>
          <cell r="LB78" t="str">
            <v/>
          </cell>
          <cell r="LC78" t="str">
            <v/>
          </cell>
          <cell r="LD78" t="str">
            <v/>
          </cell>
          <cell r="LE78" t="str">
            <v/>
          </cell>
          <cell r="LF78" t="str">
            <v/>
          </cell>
          <cell r="LG78" t="str">
            <v/>
          </cell>
          <cell r="LH78" t="str">
            <v/>
          </cell>
          <cell r="LI78" t="str">
            <v/>
          </cell>
          <cell r="LJ78" t="str">
            <v/>
          </cell>
          <cell r="LK78" t="str">
            <v/>
          </cell>
          <cell r="LL78" t="str">
            <v/>
          </cell>
          <cell r="LM78" t="str">
            <v/>
          </cell>
          <cell r="LN78" t="str">
            <v/>
          </cell>
          <cell r="LO78" t="str">
            <v/>
          </cell>
          <cell r="LP78" t="str">
            <v/>
          </cell>
          <cell r="LQ78" t="str">
            <v/>
          </cell>
          <cell r="LR78" t="str">
            <v/>
          </cell>
          <cell r="LS78" t="str">
            <v/>
          </cell>
          <cell r="LT78" t="str">
            <v/>
          </cell>
          <cell r="LU78" t="str">
            <v/>
          </cell>
          <cell r="LV78" t="str">
            <v/>
          </cell>
          <cell r="LW78" t="str">
            <v/>
          </cell>
          <cell r="LX78" t="str">
            <v/>
          </cell>
          <cell r="LY78" t="str">
            <v/>
          </cell>
          <cell r="LZ78" t="str">
            <v/>
          </cell>
          <cell r="MA78" t="str">
            <v/>
          </cell>
          <cell r="MB78" t="str">
            <v/>
          </cell>
          <cell r="MC78" t="str">
            <v/>
          </cell>
          <cell r="MD78" t="str">
            <v>18.48432623 -73.63829456 12.58856201171875 4.288</v>
          </cell>
          <cell r="ME78" t="str">
            <v>18.48432623</v>
          </cell>
          <cell r="MF78" t="str">
            <v>-73.63829456</v>
          </cell>
          <cell r="MG78" t="str">
            <v>12.58856201171875</v>
          </cell>
          <cell r="MH78" t="str">
            <v>4.288</v>
          </cell>
          <cell r="MI78" t="str">
            <v>Test</v>
          </cell>
          <cell r="MJ78" t="str">
            <v/>
          </cell>
          <cell r="MK78">
            <v>139437642</v>
          </cell>
          <cell r="ML78" t="str">
            <v>6cdafb83-fc5d-40e4-960a-c07aa9c7802c</v>
          </cell>
          <cell r="MM78" t="str">
            <v>2020-11-22T15:47:20</v>
          </cell>
          <cell r="MN78" t="str">
            <v/>
          </cell>
          <cell r="MO78">
            <v>12</v>
          </cell>
        </row>
        <row r="79">
          <cell r="A79" t="str">
            <v>cf653dce-424d-4394-8c8e-446d8b5a8aca</v>
          </cell>
          <cell r="B79" t="str">
            <v>Baradères, Nippes</v>
          </cell>
          <cell r="C79" t="str">
            <v>CRS 746</v>
          </cell>
          <cell r="D79" t="str">
            <v>2020-11-20T09:45:39.915-05:00</v>
          </cell>
          <cell r="E79" t="str">
            <v>2020-11-20T15:06:35.736-05:00</v>
          </cell>
          <cell r="F79" t="str">
            <v>2020-11-20 09:45</v>
          </cell>
          <cell r="G79" t="str">
            <v>2020-11-20 15:06</v>
          </cell>
          <cell r="H79">
            <v>0.22291666666569654</v>
          </cell>
          <cell r="I79">
            <v>7</v>
          </cell>
          <cell r="J79" t="str">
            <v>2020-11-20</v>
          </cell>
          <cell r="K79" t="str">
            <v>icsm_haiti</v>
          </cell>
          <cell r="L79" t="str">
            <v/>
          </cell>
          <cell r="M79" t="str">
            <v>0</v>
          </cell>
          <cell r="N79" t="str">
            <v>2020-11-20</v>
          </cell>
          <cell r="O79" t="str">
            <v>CRS</v>
          </cell>
          <cell r="P79" t="str">
            <v/>
          </cell>
          <cell r="Q79" t="str">
            <v>crs</v>
          </cell>
          <cell r="R79" t="str">
            <v>CRS</v>
          </cell>
          <cell r="S79" t="str">
            <v>CRS</v>
          </cell>
          <cell r="T79" t="str">
            <v>746</v>
          </cell>
          <cell r="U79" t="str">
            <v/>
          </cell>
          <cell r="V79" t="str">
            <v>Nippes</v>
          </cell>
          <cell r="W79" t="str">
            <v>Baradères</v>
          </cell>
          <cell r="X79" t="str">
            <v>HT1031</v>
          </cell>
          <cell r="Y79" t="str">
            <v>Baradères</v>
          </cell>
          <cell r="Z79" t="str">
            <v>Kaloran</v>
          </cell>
          <cell r="AA79" t="str">
            <v>Autre</v>
          </cell>
          <cell r="AB79" t="str">
            <v>LORAN</v>
          </cell>
          <cell r="AC79" t="str">
            <v>autre</v>
          </cell>
          <cell r="AD79" t="str">
            <v>Autre</v>
          </cell>
          <cell r="AE79" t="str">
            <v>Marché de Kaloran</v>
          </cell>
          <cell r="AF79" t="str">
            <v>Oui</v>
          </cell>
          <cell r="AG79" t="str">
            <v/>
          </cell>
          <cell r="AH79" t="str">
            <v>Oui</v>
          </cell>
          <cell r="AI79" t="str">
            <v/>
          </cell>
          <cell r="AJ79" t="str">
            <v>JUDITH BELLEFLEUR</v>
          </cell>
          <cell r="AK79" t="str">
            <v>46241473</v>
          </cell>
          <cell r="AL79" t="str">
            <v>Nourriture Produits d'hygiène, eau ou assainissement</v>
          </cell>
          <cell r="AM79" t="str">
            <v>1</v>
          </cell>
          <cell r="AN79" t="str">
            <v>1</v>
          </cell>
          <cell r="AO79" t="str">
            <v>0</v>
          </cell>
          <cell r="AP79" t="str">
            <v>0</v>
          </cell>
          <cell r="AQ79" t="str">
            <v>0</v>
          </cell>
          <cell r="AR79" t="str">
            <v>nourriture</v>
          </cell>
          <cell r="AS79" t="str">
            <v>Nourriture</v>
          </cell>
          <cell r="AT79" t="str">
            <v>En espèces (Gourde) À crédit</v>
          </cell>
          <cell r="AU79" t="str">
            <v>1</v>
          </cell>
          <cell r="AV79" t="str">
            <v>0</v>
          </cell>
          <cell r="AW79" t="str">
            <v>0</v>
          </cell>
          <cell r="AX79" t="str">
            <v>1</v>
          </cell>
          <cell r="AY79" t="str">
            <v>0</v>
          </cell>
          <cell r="AZ79" t="str">
            <v>0</v>
          </cell>
          <cell r="BA79" t="str">
            <v>0</v>
          </cell>
          <cell r="BB79" t="str">
            <v/>
          </cell>
          <cell r="BC79" t="str">
            <v>Non, il n'y a pas eu de variation</v>
          </cell>
          <cell r="BD79" t="str">
            <v>Moins de 30</v>
          </cell>
          <cell r="BE79" t="str">
            <v>Farine de blé (blanche) Riz Maïs Sucre Haricot noir Huile végétale</v>
          </cell>
          <cell r="BF79">
            <v>1</v>
          </cell>
          <cell r="BG79">
            <v>1</v>
          </cell>
          <cell r="BH79">
            <v>1</v>
          </cell>
          <cell r="BI79">
            <v>1</v>
          </cell>
          <cell r="BJ79">
            <v>1</v>
          </cell>
          <cell r="BK79">
            <v>0</v>
          </cell>
          <cell r="BL79">
            <v>1</v>
          </cell>
          <cell r="BM79">
            <v>0</v>
          </cell>
          <cell r="BN79" t="str">
            <v>Non</v>
          </cell>
          <cell r="BO79" t="str">
            <v/>
          </cell>
          <cell r="BP79" t="str">
            <v/>
          </cell>
          <cell r="BQ79" t="str">
            <v>Livres (lb)</v>
          </cell>
          <cell r="BR79" t="str">
            <v/>
          </cell>
          <cell r="BS79" t="str">
            <v>lb</v>
          </cell>
          <cell r="BT79" t="str">
            <v>Livres (lb)</v>
          </cell>
          <cell r="BU79" t="str">
            <v>Livres (lb)</v>
          </cell>
          <cell r="BV79"/>
          <cell r="BW79" t="str">
            <v>1.0</v>
          </cell>
          <cell r="BX79" t="str">
            <v>25.0</v>
          </cell>
          <cell r="BY79">
            <v>55.000000000000007</v>
          </cell>
          <cell r="BZ79" t="str">
            <v>Oui</v>
          </cell>
          <cell r="CA79" t="str">
            <v>Oui</v>
          </cell>
          <cell r="CB79" t="str">
            <v>100.0</v>
          </cell>
          <cell r="CC79">
            <v>100</v>
          </cell>
          <cell r="CD79" t="str">
            <v>Non</v>
          </cell>
          <cell r="CE79" t="str">
            <v/>
          </cell>
          <cell r="CF79" t="str">
            <v/>
          </cell>
          <cell r="CG79" t="str">
            <v/>
          </cell>
          <cell r="CH79" t="str">
            <v/>
          </cell>
          <cell r="CI79" t="str">
            <v>Non</v>
          </cell>
          <cell r="CJ79" t="str">
            <v/>
          </cell>
          <cell r="CK79" t="str">
            <v/>
          </cell>
          <cell r="CL79" t="str">
            <v>Livres (lb)</v>
          </cell>
          <cell r="CM79" t="str">
            <v/>
          </cell>
          <cell r="CN79" t="str">
            <v>lb</v>
          </cell>
          <cell r="CO79" t="str">
            <v>Livres (lb)</v>
          </cell>
          <cell r="CP79" t="str">
            <v>Livres (lb)</v>
          </cell>
          <cell r="CQ79">
            <v>0.45300000000000001</v>
          </cell>
          <cell r="CR79" t="str">
            <v>1.0</v>
          </cell>
          <cell r="CS79" t="str">
            <v>50.0</v>
          </cell>
          <cell r="CT79">
            <v>110.37527593818984</v>
          </cell>
          <cell r="CU79" t="str">
            <v>Oui</v>
          </cell>
          <cell r="CV79" t="str">
            <v>Oui</v>
          </cell>
          <cell r="CW79" t="str">
            <v>250.0</v>
          </cell>
          <cell r="CX79" t="str">
            <v>Non</v>
          </cell>
          <cell r="CY79" t="str">
            <v/>
          </cell>
          <cell r="CZ79" t="str">
            <v/>
          </cell>
          <cell r="DA79" t="str">
            <v/>
          </cell>
          <cell r="DB79" t="str">
            <v/>
          </cell>
          <cell r="DC79" t="str">
            <v>Non</v>
          </cell>
          <cell r="DD79" t="str">
            <v/>
          </cell>
          <cell r="DE79" t="str">
            <v/>
          </cell>
          <cell r="DF79" t="str">
            <v>Livres (lb)</v>
          </cell>
          <cell r="DG79" t="str">
            <v/>
          </cell>
          <cell r="DH79" t="str">
            <v>lb</v>
          </cell>
          <cell r="DI79" t="str">
            <v>Livres (lb)</v>
          </cell>
          <cell r="DJ79" t="str">
            <v>Livres (lb)</v>
          </cell>
          <cell r="DK79"/>
          <cell r="DL79" t="str">
            <v>1.0</v>
          </cell>
          <cell r="DM79" t="str">
            <v>25.0</v>
          </cell>
          <cell r="DN79">
            <v>55.000000000000007</v>
          </cell>
          <cell r="DO79" t="str">
            <v>Oui</v>
          </cell>
          <cell r="DP79" t="str">
            <v>Oui</v>
          </cell>
          <cell r="DQ79" t="str">
            <v>250.0</v>
          </cell>
          <cell r="DR79" t="str">
            <v>Non</v>
          </cell>
          <cell r="DS79" t="str">
            <v/>
          </cell>
          <cell r="DT79" t="str">
            <v/>
          </cell>
          <cell r="DU79" t="str">
            <v/>
          </cell>
          <cell r="DV79" t="str">
            <v/>
          </cell>
          <cell r="DW79" t="str">
            <v>Non</v>
          </cell>
          <cell r="DX79" t="str">
            <v/>
          </cell>
          <cell r="DY79" t="str">
            <v/>
          </cell>
          <cell r="DZ79" t="str">
            <v>Livres (lb)</v>
          </cell>
          <cell r="EA79" t="str">
            <v/>
          </cell>
          <cell r="EB79" t="str">
            <v>lb</v>
          </cell>
          <cell r="EC79" t="str">
            <v>Livres (lb)</v>
          </cell>
          <cell r="ED79" t="str">
            <v>Livres (lb)</v>
          </cell>
          <cell r="EE79"/>
          <cell r="EF79" t="str">
            <v>1.0</v>
          </cell>
          <cell r="EG79" t="str">
            <v>40.0</v>
          </cell>
          <cell r="EH79">
            <v>88</v>
          </cell>
          <cell r="EI79" t="str">
            <v>Oui</v>
          </cell>
          <cell r="EJ79" t="str">
            <v>Oui</v>
          </cell>
          <cell r="EK79" t="str">
            <v>175.0</v>
          </cell>
          <cell r="EL79" t="str">
            <v>Non</v>
          </cell>
          <cell r="EM79" t="str">
            <v/>
          </cell>
          <cell r="EN79" t="str">
            <v/>
          </cell>
          <cell r="EO79" t="str">
            <v/>
          </cell>
          <cell r="EP79" t="str">
            <v/>
          </cell>
          <cell r="EQ79" t="str">
            <v>Non</v>
          </cell>
          <cell r="ER79" t="str">
            <v/>
          </cell>
          <cell r="ES79" t="str">
            <v/>
          </cell>
          <cell r="ET79" t="str">
            <v>Livres (lb)</v>
          </cell>
          <cell r="EU79" t="str">
            <v/>
          </cell>
          <cell r="EV79" t="str">
            <v>lb</v>
          </cell>
          <cell r="EW79" t="str">
            <v>Livres (lb)</v>
          </cell>
          <cell r="EX79" t="str">
            <v>Livres (lb)</v>
          </cell>
          <cell r="EY79"/>
          <cell r="EZ79" t="str">
            <v>1.0</v>
          </cell>
          <cell r="FA79" t="str">
            <v>50.0</v>
          </cell>
          <cell r="FB79">
            <v>110.00000000000001</v>
          </cell>
          <cell r="FC79" t="str">
            <v>Non</v>
          </cell>
          <cell r="FD79" t="str">
            <v>Non</v>
          </cell>
          <cell r="FE79" t="str">
            <v/>
          </cell>
          <cell r="FF79"/>
          <cell r="FG79" t="str">
            <v/>
          </cell>
          <cell r="FH79" t="str">
            <v/>
          </cell>
          <cell r="FI79" t="str">
            <v/>
          </cell>
          <cell r="FJ79" t="str">
            <v/>
          </cell>
          <cell r="FK79" t="str">
            <v/>
          </cell>
          <cell r="FL79" t="str">
            <v/>
          </cell>
          <cell r="FM79" t="str">
            <v/>
          </cell>
          <cell r="FN79" t="str">
            <v/>
          </cell>
          <cell r="FO79" t="str">
            <v/>
          </cell>
          <cell r="FP79" t="str">
            <v/>
          </cell>
          <cell r="FQ79" t="str">
            <v/>
          </cell>
          <cell r="FR79" t="str">
            <v/>
          </cell>
          <cell r="FS79" t="str">
            <v/>
          </cell>
          <cell r="FT79"/>
          <cell r="FU79" t="str">
            <v/>
          </cell>
          <cell r="FV79" t="str">
            <v/>
          </cell>
          <cell r="FW79"/>
          <cell r="FX79" t="str">
            <v/>
          </cell>
          <cell r="FY79" t="str">
            <v/>
          </cell>
          <cell r="FZ79" t="str">
            <v/>
          </cell>
          <cell r="GA79"/>
          <cell r="GB79" t="str">
            <v/>
          </cell>
          <cell r="GC79" t="str">
            <v/>
          </cell>
          <cell r="GD79" t="str">
            <v/>
          </cell>
          <cell r="GE79" t="str">
            <v/>
          </cell>
          <cell r="GF79" t="str">
            <v/>
          </cell>
          <cell r="GG79" t="str">
            <v>Non</v>
          </cell>
          <cell r="GH79" t="str">
            <v/>
          </cell>
          <cell r="GI79" t="str">
            <v/>
          </cell>
          <cell r="GJ79" t="str">
            <v>Mililitre</v>
          </cell>
          <cell r="GK79" t="str">
            <v/>
          </cell>
          <cell r="GL79" t="str">
            <v>mililitre</v>
          </cell>
          <cell r="GM79" t="str">
            <v>Mililitre</v>
          </cell>
          <cell r="GN79" t="str">
            <v>Mililitre</v>
          </cell>
          <cell r="GO79" t="str">
            <v>591.0</v>
          </cell>
          <cell r="GP79" t="str">
            <v>60.0</v>
          </cell>
          <cell r="GQ79">
            <v>384.26395939086296</v>
          </cell>
          <cell r="GR79" t="str">
            <v>Oui</v>
          </cell>
          <cell r="GS79" t="str">
            <v>Oui</v>
          </cell>
          <cell r="GT79" t="str">
            <v>Autre (précisez)</v>
          </cell>
          <cell r="GU79" t="str">
            <v>0</v>
          </cell>
          <cell r="GV79" t="str">
            <v>0</v>
          </cell>
          <cell r="GW79" t="str">
            <v>0</v>
          </cell>
          <cell r="GX79" t="str">
            <v>0</v>
          </cell>
          <cell r="GY79" t="str">
            <v>0</v>
          </cell>
          <cell r="GZ79" t="str">
            <v>0</v>
          </cell>
          <cell r="HA79" t="str">
            <v>0</v>
          </cell>
          <cell r="HB79" t="str">
            <v>0</v>
          </cell>
          <cell r="HC79" t="str">
            <v>0</v>
          </cell>
          <cell r="HD79" t="str">
            <v>0</v>
          </cell>
          <cell r="HE79" t="str">
            <v>0</v>
          </cell>
          <cell r="HF79" t="str">
            <v>0</v>
          </cell>
          <cell r="HG79" t="str">
            <v>0</v>
          </cell>
          <cell r="HH79" t="str">
            <v>0</v>
          </cell>
          <cell r="HI79" t="str">
            <v>0</v>
          </cell>
          <cell r="HJ79" t="str">
            <v>1</v>
          </cell>
          <cell r="HK79" t="str">
            <v>0</v>
          </cell>
          <cell r="HL79" t="str">
            <v>Sa dette n'avait pas encore été remboursée</v>
          </cell>
          <cell r="HM79" t="str">
            <v>Farine de blé (blanche) Riz Maïs Sucre Haricot noir Huile végétale</v>
          </cell>
          <cell r="HN79" t="str">
            <v>1</v>
          </cell>
          <cell r="HO79" t="str">
            <v>1</v>
          </cell>
          <cell r="HP79" t="str">
            <v>1</v>
          </cell>
          <cell r="HQ79" t="str">
            <v>1</v>
          </cell>
          <cell r="HR79" t="str">
            <v>1</v>
          </cell>
          <cell r="HS79" t="str">
            <v>0</v>
          </cell>
          <cell r="HT79" t="str">
            <v>1</v>
          </cell>
          <cell r="HU79" t="str">
            <v>0</v>
          </cell>
          <cell r="HV79" t="str">
            <v>Oui</v>
          </cell>
          <cell r="HW79" t="str">
            <v>Nippes</v>
          </cell>
          <cell r="HX79" t="str">
            <v>Baradères</v>
          </cell>
          <cell r="HY79" t="str">
            <v>Oui</v>
          </cell>
          <cell r="HZ79" t="str">
            <v>Non</v>
          </cell>
          <cell r="IA79" t="str">
            <v>Oui</v>
          </cell>
          <cell r="IB79" t="str">
            <v>1605885012474.jpg</v>
          </cell>
          <cell r="IC79" t="str">
            <v>Savon lessive</v>
          </cell>
          <cell r="ID79">
            <v>1</v>
          </cell>
          <cell r="IE79">
            <v>0</v>
          </cell>
          <cell r="IF79">
            <v>0</v>
          </cell>
          <cell r="IG79">
            <v>0</v>
          </cell>
          <cell r="IH79">
            <v>0</v>
          </cell>
          <cell r="II79">
            <v>0</v>
          </cell>
          <cell r="IJ79">
            <v>0</v>
          </cell>
          <cell r="IK79">
            <v>0</v>
          </cell>
          <cell r="IL79">
            <v>0</v>
          </cell>
          <cell r="IM79" t="str">
            <v>Oui</v>
          </cell>
          <cell r="IN79" t="str">
            <v>25.0</v>
          </cell>
          <cell r="IO79" t="str">
            <v/>
          </cell>
          <cell r="IP79" t="str">
            <v/>
          </cell>
          <cell r="IQ79">
            <v>25</v>
          </cell>
          <cell r="IR79" t="str">
            <v>Oui</v>
          </cell>
          <cell r="IS79" t="str">
            <v/>
          </cell>
          <cell r="IT79" t="str">
            <v/>
          </cell>
          <cell r="IU79" t="str">
            <v/>
          </cell>
          <cell r="IV79" t="str">
            <v/>
          </cell>
          <cell r="IX79" t="str">
            <v/>
          </cell>
          <cell r="IY79" t="str">
            <v/>
          </cell>
          <cell r="IZ79" t="str">
            <v/>
          </cell>
          <cell r="JA79" t="str">
            <v/>
          </cell>
          <cell r="JB79" t="str">
            <v/>
          </cell>
          <cell r="JD79" t="str">
            <v/>
          </cell>
          <cell r="JE79" t="str">
            <v/>
          </cell>
          <cell r="JF79" t="str">
            <v/>
          </cell>
          <cell r="JG79" t="str">
            <v/>
          </cell>
          <cell r="JH79" t="str">
            <v/>
          </cell>
          <cell r="JJ79" t="str">
            <v/>
          </cell>
          <cell r="JK79" t="str">
            <v/>
          </cell>
          <cell r="JL79" t="str">
            <v/>
          </cell>
          <cell r="JM79" t="str">
            <v/>
          </cell>
          <cell r="JN79" t="str">
            <v/>
          </cell>
          <cell r="JP79" t="str">
            <v/>
          </cell>
          <cell r="JQ79" t="str">
            <v/>
          </cell>
          <cell r="JR79" t="str">
            <v/>
          </cell>
          <cell r="JS79" t="str">
            <v/>
          </cell>
          <cell r="JT79" t="str">
            <v/>
          </cell>
          <cell r="JU79" t="str">
            <v/>
          </cell>
          <cell r="JV79" t="str">
            <v/>
          </cell>
          <cell r="JW79" t="str">
            <v/>
          </cell>
          <cell r="JX79" t="str">
            <v/>
          </cell>
          <cell r="JZ79" t="str">
            <v/>
          </cell>
          <cell r="KA79" t="str">
            <v/>
          </cell>
          <cell r="KC79" t="str">
            <v/>
          </cell>
          <cell r="KD79" t="str">
            <v/>
          </cell>
          <cell r="KE79" t="str">
            <v/>
          </cell>
          <cell r="KF79" t="str">
            <v/>
          </cell>
          <cell r="KG79" t="str">
            <v/>
          </cell>
          <cell r="KH79" t="str">
            <v/>
          </cell>
          <cell r="KI79" t="str">
            <v/>
          </cell>
          <cell r="KJ79" t="str">
            <v/>
          </cell>
          <cell r="KK79" t="str">
            <v/>
          </cell>
          <cell r="KL79" t="str">
            <v/>
          </cell>
          <cell r="KM79" t="str">
            <v/>
          </cell>
          <cell r="KO79" t="str">
            <v/>
          </cell>
          <cell r="KP79" t="str">
            <v/>
          </cell>
          <cell r="KQ79" t="str">
            <v/>
          </cell>
          <cell r="KR79" t="str">
            <v/>
          </cell>
          <cell r="KS79" t="str">
            <v/>
          </cell>
          <cell r="KU79" t="str">
            <v/>
          </cell>
          <cell r="KV79" t="str">
            <v>Oui</v>
          </cell>
          <cell r="KW79" t="str">
            <v>Autre (précisez)</v>
          </cell>
          <cell r="KX79" t="str">
            <v>0</v>
          </cell>
          <cell r="KY79" t="str">
            <v>0</v>
          </cell>
          <cell r="KZ79" t="str">
            <v>0</v>
          </cell>
          <cell r="LA79" t="str">
            <v>0</v>
          </cell>
          <cell r="LB79" t="str">
            <v>0</v>
          </cell>
          <cell r="LC79" t="str">
            <v>0</v>
          </cell>
          <cell r="LD79" t="str">
            <v>0</v>
          </cell>
          <cell r="LE79" t="str">
            <v>0</v>
          </cell>
          <cell r="LF79" t="str">
            <v>0</v>
          </cell>
          <cell r="LG79" t="str">
            <v>0</v>
          </cell>
          <cell r="LH79" t="str">
            <v>0</v>
          </cell>
          <cell r="LI79" t="str">
            <v>0</v>
          </cell>
          <cell r="LJ79" t="str">
            <v>0</v>
          </cell>
          <cell r="LK79" t="str">
            <v>0</v>
          </cell>
          <cell r="LL79" t="str">
            <v>1</v>
          </cell>
          <cell r="LM79" t="str">
            <v>0</v>
          </cell>
          <cell r="LN79" t="str">
            <v>Sa dette n'avait pas encore été remboursée</v>
          </cell>
          <cell r="LO79" t="str">
            <v>Savon lessive</v>
          </cell>
          <cell r="LP79" t="str">
            <v>1</v>
          </cell>
          <cell r="LQ79" t="str">
            <v>0</v>
          </cell>
          <cell r="LR79" t="str">
            <v>0</v>
          </cell>
          <cell r="LS79" t="str">
            <v>0</v>
          </cell>
          <cell r="LT79" t="str">
            <v>0</v>
          </cell>
          <cell r="LU79" t="str">
            <v>0</v>
          </cell>
          <cell r="LV79" t="str">
            <v>0</v>
          </cell>
          <cell r="LW79" t="str">
            <v>0</v>
          </cell>
          <cell r="LX79" t="str">
            <v>0</v>
          </cell>
          <cell r="LY79" t="str">
            <v>Oui</v>
          </cell>
          <cell r="LZ79" t="str">
            <v>Nippes</v>
          </cell>
          <cell r="MA79" t="str">
            <v>Baradères</v>
          </cell>
          <cell r="MB79" t="str">
            <v>Non</v>
          </cell>
          <cell r="MC79" t="str">
            <v>Non</v>
          </cell>
          <cell r="MD79" t="str">
            <v>18.47039629 -73.66372076 -15.29254150390625 4.288</v>
          </cell>
          <cell r="ME79" t="str">
            <v>18.47039629</v>
          </cell>
          <cell r="MF79" t="str">
            <v>-73.66372076</v>
          </cell>
          <cell r="MG79" t="str">
            <v>-15.29254150390625</v>
          </cell>
          <cell r="MH79" t="str">
            <v>4.288</v>
          </cell>
          <cell r="MI79" t="str">
            <v>TEST</v>
          </cell>
          <cell r="MJ79" t="str">
            <v/>
          </cell>
          <cell r="MK79">
            <v>139069652</v>
          </cell>
          <cell r="ML79" t="str">
            <v>cf653dce-424d-4394-8c8e-446d8b5a8aca</v>
          </cell>
          <cell r="MM79" t="str">
            <v>2020-11-20T20:15:06</v>
          </cell>
          <cell r="MN79" t="str">
            <v/>
          </cell>
          <cell r="MO79">
            <v>6</v>
          </cell>
        </row>
        <row r="80">
          <cell r="A80" t="str">
            <v>3c7841e0-7358-449e-aaf5-267e031c07aa</v>
          </cell>
          <cell r="B80" t="str">
            <v>Baradères, Nippes</v>
          </cell>
          <cell r="C80" t="str">
            <v>CRS 746</v>
          </cell>
          <cell r="D80" t="str">
            <v>2020-11-20T09:22:17.935-05:00</v>
          </cell>
          <cell r="E80" t="str">
            <v>2020-11-20T15:13:08.685-05:00</v>
          </cell>
          <cell r="F80" t="str">
            <v>2020-11-20 09:22</v>
          </cell>
          <cell r="G80" t="str">
            <v>2020-11-20 15:13</v>
          </cell>
          <cell r="H80">
            <v>0.24375000000145519</v>
          </cell>
          <cell r="I80">
            <v>6</v>
          </cell>
          <cell r="J80" t="str">
            <v>2020-11-20</v>
          </cell>
          <cell r="K80" t="str">
            <v>icsm_haiti</v>
          </cell>
          <cell r="L80" t="str">
            <v/>
          </cell>
          <cell r="M80" t="str">
            <v>0</v>
          </cell>
          <cell r="N80" t="str">
            <v>2020-11-20</v>
          </cell>
          <cell r="O80" t="str">
            <v>CRS</v>
          </cell>
          <cell r="P80" t="str">
            <v/>
          </cell>
          <cell r="Q80" t="str">
            <v>crs</v>
          </cell>
          <cell r="R80" t="str">
            <v>CRS</v>
          </cell>
          <cell r="S80" t="str">
            <v>CRS</v>
          </cell>
          <cell r="T80" t="str">
            <v>746</v>
          </cell>
          <cell r="U80" t="str">
            <v/>
          </cell>
          <cell r="V80" t="str">
            <v>Nippes</v>
          </cell>
          <cell r="W80" t="str">
            <v>Baradères</v>
          </cell>
          <cell r="X80" t="str">
            <v>HT1031</v>
          </cell>
          <cell r="Y80" t="str">
            <v>Baradères</v>
          </cell>
          <cell r="Z80" t="str">
            <v>Kaloran</v>
          </cell>
          <cell r="AA80" t="str">
            <v>Autre</v>
          </cell>
          <cell r="AB80" t="str">
            <v>LORAN</v>
          </cell>
          <cell r="AC80" t="str">
            <v>autre</v>
          </cell>
          <cell r="AD80" t="str">
            <v>Autre</v>
          </cell>
          <cell r="AE80" t="str">
            <v>Marché de Kaloran</v>
          </cell>
          <cell r="AF80" t="str">
            <v>Oui</v>
          </cell>
          <cell r="AG80" t="str">
            <v/>
          </cell>
          <cell r="AH80" t="str">
            <v>Oui</v>
          </cell>
          <cell r="AI80" t="str">
            <v/>
          </cell>
          <cell r="AJ80" t="str">
            <v>ROSELENE NORIUS</v>
          </cell>
          <cell r="AK80" t="str">
            <v>34993374</v>
          </cell>
          <cell r="AL80" t="str">
            <v>Nourriture</v>
          </cell>
          <cell r="AM80" t="str">
            <v>1</v>
          </cell>
          <cell r="AN80" t="str">
            <v>0</v>
          </cell>
          <cell r="AO80" t="str">
            <v>0</v>
          </cell>
          <cell r="AP80" t="str">
            <v>0</v>
          </cell>
          <cell r="AQ80" t="str">
            <v>0</v>
          </cell>
          <cell r="AR80" t="str">
            <v>nourriture</v>
          </cell>
          <cell r="AS80" t="str">
            <v>Nourriture</v>
          </cell>
          <cell r="AT80" t="str">
            <v>En espèces (Gourde) À crédit</v>
          </cell>
          <cell r="AU80" t="str">
            <v>1</v>
          </cell>
          <cell r="AV80" t="str">
            <v>0</v>
          </cell>
          <cell r="AW80" t="str">
            <v>0</v>
          </cell>
          <cell r="AX80" t="str">
            <v>1</v>
          </cell>
          <cell r="AY80" t="str">
            <v>0</v>
          </cell>
          <cell r="AZ80" t="str">
            <v>0</v>
          </cell>
          <cell r="BA80" t="str">
            <v>0</v>
          </cell>
          <cell r="BB80" t="str">
            <v/>
          </cell>
          <cell r="BC80" t="str">
            <v>Non, il n'y a pas eu de variation</v>
          </cell>
          <cell r="BD80" t="str">
            <v>Moins de 30</v>
          </cell>
          <cell r="BE80" t="str">
            <v>Farine de blé (blanche) Riz Maïs Sucre Haricot noir Huile végétale</v>
          </cell>
          <cell r="BF80">
            <v>1</v>
          </cell>
          <cell r="BG80">
            <v>1</v>
          </cell>
          <cell r="BH80">
            <v>1</v>
          </cell>
          <cell r="BI80">
            <v>1</v>
          </cell>
          <cell r="BJ80">
            <v>1</v>
          </cell>
          <cell r="BK80">
            <v>0</v>
          </cell>
          <cell r="BL80">
            <v>1</v>
          </cell>
          <cell r="BM80">
            <v>0</v>
          </cell>
          <cell r="BN80" t="str">
            <v>Non</v>
          </cell>
          <cell r="BO80" t="str">
            <v/>
          </cell>
          <cell r="BP80" t="str">
            <v/>
          </cell>
          <cell r="BQ80" t="str">
            <v>Livres (lb)</v>
          </cell>
          <cell r="BR80" t="str">
            <v/>
          </cell>
          <cell r="BS80" t="str">
            <v>lb</v>
          </cell>
          <cell r="BT80" t="str">
            <v>Livres (lb)</v>
          </cell>
          <cell r="BU80" t="str">
            <v>Livres (lb)</v>
          </cell>
          <cell r="BV80"/>
          <cell r="BW80" t="str">
            <v>1.0</v>
          </cell>
          <cell r="BX80" t="str">
            <v>25.0</v>
          </cell>
          <cell r="BY80">
            <v>55.000000000000007</v>
          </cell>
          <cell r="BZ80" t="str">
            <v>Oui</v>
          </cell>
          <cell r="CA80" t="str">
            <v>Oui</v>
          </cell>
          <cell r="CB80" t="str">
            <v>100.0</v>
          </cell>
          <cell r="CC80">
            <v>100</v>
          </cell>
          <cell r="CD80" t="str">
            <v>Non</v>
          </cell>
          <cell r="CE80" t="str">
            <v/>
          </cell>
          <cell r="CF80" t="str">
            <v/>
          </cell>
          <cell r="CG80" t="str">
            <v/>
          </cell>
          <cell r="CH80" t="str">
            <v/>
          </cell>
          <cell r="CI80" t="str">
            <v>Non</v>
          </cell>
          <cell r="CJ80" t="str">
            <v/>
          </cell>
          <cell r="CK80" t="str">
            <v/>
          </cell>
          <cell r="CL80" t="str">
            <v>Livres (lb)</v>
          </cell>
          <cell r="CM80" t="str">
            <v/>
          </cell>
          <cell r="CN80" t="str">
            <v>lb</v>
          </cell>
          <cell r="CO80" t="str">
            <v>Livres (lb)</v>
          </cell>
          <cell r="CP80" t="str">
            <v>Livres (lb)</v>
          </cell>
          <cell r="CQ80">
            <v>0.45300000000000001</v>
          </cell>
          <cell r="CR80" t="str">
            <v>1.0</v>
          </cell>
          <cell r="CS80" t="str">
            <v>40.0</v>
          </cell>
          <cell r="CT80">
            <v>88.300220750551873</v>
          </cell>
          <cell r="CU80" t="str">
            <v>Oui</v>
          </cell>
          <cell r="CV80" t="str">
            <v>Oui</v>
          </cell>
          <cell r="CW80" t="str">
            <v>200.0</v>
          </cell>
          <cell r="CX80" t="str">
            <v>Non</v>
          </cell>
          <cell r="CY80" t="str">
            <v/>
          </cell>
          <cell r="CZ80" t="str">
            <v/>
          </cell>
          <cell r="DA80" t="str">
            <v/>
          </cell>
          <cell r="DB80" t="str">
            <v/>
          </cell>
          <cell r="DC80" t="str">
            <v>Non</v>
          </cell>
          <cell r="DD80" t="str">
            <v/>
          </cell>
          <cell r="DE80" t="str">
            <v/>
          </cell>
          <cell r="DF80" t="str">
            <v>Livres (lb)</v>
          </cell>
          <cell r="DG80" t="str">
            <v/>
          </cell>
          <cell r="DH80" t="str">
            <v>lb</v>
          </cell>
          <cell r="DI80" t="str">
            <v>Livres (lb)</v>
          </cell>
          <cell r="DJ80" t="str">
            <v>Livres (lb)</v>
          </cell>
          <cell r="DK80"/>
          <cell r="DL80" t="str">
            <v>1.0</v>
          </cell>
          <cell r="DM80" t="str">
            <v>30.0</v>
          </cell>
          <cell r="DN80">
            <v>66</v>
          </cell>
          <cell r="DO80" t="str">
            <v>Non</v>
          </cell>
          <cell r="DP80" t="str">
            <v>Oui</v>
          </cell>
          <cell r="DQ80" t="str">
            <v>150.0</v>
          </cell>
          <cell r="DR80" t="str">
            <v>Non</v>
          </cell>
          <cell r="DS80" t="str">
            <v/>
          </cell>
          <cell r="DT80" t="str">
            <v/>
          </cell>
          <cell r="DU80" t="str">
            <v/>
          </cell>
          <cell r="DV80" t="str">
            <v/>
          </cell>
          <cell r="DW80" t="str">
            <v>Non</v>
          </cell>
          <cell r="DX80" t="str">
            <v/>
          </cell>
          <cell r="DY80" t="str">
            <v/>
          </cell>
          <cell r="DZ80" t="str">
            <v>Livres (lb)</v>
          </cell>
          <cell r="EA80" t="str">
            <v/>
          </cell>
          <cell r="EB80" t="str">
            <v>lb</v>
          </cell>
          <cell r="EC80" t="str">
            <v>Livres (lb)</v>
          </cell>
          <cell r="ED80" t="str">
            <v>Livres (lb)</v>
          </cell>
          <cell r="EE80"/>
          <cell r="EF80" t="str">
            <v>1.0</v>
          </cell>
          <cell r="EG80" t="str">
            <v>35.0</v>
          </cell>
          <cell r="EH80">
            <v>77</v>
          </cell>
          <cell r="EI80" t="str">
            <v>Oui</v>
          </cell>
          <cell r="EJ80" t="str">
            <v>Oui</v>
          </cell>
          <cell r="EK80" t="str">
            <v>150.0</v>
          </cell>
          <cell r="EL80" t="str">
            <v>Non</v>
          </cell>
          <cell r="EM80" t="str">
            <v/>
          </cell>
          <cell r="EN80" t="str">
            <v/>
          </cell>
          <cell r="EO80" t="str">
            <v/>
          </cell>
          <cell r="EP80" t="str">
            <v/>
          </cell>
          <cell r="EQ80" t="str">
            <v>Non</v>
          </cell>
          <cell r="ER80" t="str">
            <v/>
          </cell>
          <cell r="ES80" t="str">
            <v/>
          </cell>
          <cell r="ET80" t="str">
            <v>Livres (lb)</v>
          </cell>
          <cell r="EU80" t="str">
            <v/>
          </cell>
          <cell r="EV80" t="str">
            <v>lb</v>
          </cell>
          <cell r="EW80" t="str">
            <v>Livres (lb)</v>
          </cell>
          <cell r="EX80" t="str">
            <v>Livres (lb)</v>
          </cell>
          <cell r="EY80"/>
          <cell r="EZ80" t="str">
            <v>1.0</v>
          </cell>
          <cell r="FA80" t="str">
            <v>100.0</v>
          </cell>
          <cell r="FB80">
            <v>220.00000000000003</v>
          </cell>
          <cell r="FC80" t="str">
            <v>Non</v>
          </cell>
          <cell r="FD80" t="str">
            <v>Oui</v>
          </cell>
          <cell r="FE80" t="str">
            <v>300.0</v>
          </cell>
          <cell r="FF80"/>
          <cell r="FG80" t="str">
            <v>Non</v>
          </cell>
          <cell r="FH80" t="str">
            <v/>
          </cell>
          <cell r="FI80" t="str">
            <v/>
          </cell>
          <cell r="FJ80" t="str">
            <v/>
          </cell>
          <cell r="FK80" t="str">
            <v/>
          </cell>
          <cell r="FL80" t="str">
            <v/>
          </cell>
          <cell r="FM80" t="str">
            <v/>
          </cell>
          <cell r="FN80" t="str">
            <v/>
          </cell>
          <cell r="FO80" t="str">
            <v/>
          </cell>
          <cell r="FP80" t="str">
            <v/>
          </cell>
          <cell r="FQ80" t="str">
            <v/>
          </cell>
          <cell r="FR80" t="str">
            <v/>
          </cell>
          <cell r="FS80" t="str">
            <v/>
          </cell>
          <cell r="FT80"/>
          <cell r="FU80" t="str">
            <v/>
          </cell>
          <cell r="FV80" t="str">
            <v/>
          </cell>
          <cell r="FW80"/>
          <cell r="FX80" t="str">
            <v/>
          </cell>
          <cell r="FY80" t="str">
            <v/>
          </cell>
          <cell r="FZ80" t="str">
            <v/>
          </cell>
          <cell r="GA80"/>
          <cell r="GB80" t="str">
            <v/>
          </cell>
          <cell r="GC80" t="str">
            <v/>
          </cell>
          <cell r="GD80" t="str">
            <v/>
          </cell>
          <cell r="GE80" t="str">
            <v/>
          </cell>
          <cell r="GF80" t="str">
            <v/>
          </cell>
          <cell r="GG80" t="str">
            <v>Non</v>
          </cell>
          <cell r="GH80" t="str">
            <v/>
          </cell>
          <cell r="GI80" t="str">
            <v/>
          </cell>
          <cell r="GJ80" t="str">
            <v>Mililitre</v>
          </cell>
          <cell r="GK80" t="str">
            <v/>
          </cell>
          <cell r="GL80" t="str">
            <v>mililitre</v>
          </cell>
          <cell r="GM80" t="str">
            <v>Mililitre</v>
          </cell>
          <cell r="GN80" t="str">
            <v>Mililitre</v>
          </cell>
          <cell r="GO80" t="str">
            <v>591.0</v>
          </cell>
          <cell r="GP80" t="str">
            <v>60.0</v>
          </cell>
          <cell r="GQ80">
            <v>384.26395939086296</v>
          </cell>
          <cell r="GR80" t="str">
            <v>Oui</v>
          </cell>
          <cell r="GS80" t="str">
            <v>Oui</v>
          </cell>
          <cell r="GT80" t="str">
            <v>Autre (précisez)</v>
          </cell>
          <cell r="GU80" t="str">
            <v>0</v>
          </cell>
          <cell r="GV80" t="str">
            <v>0</v>
          </cell>
          <cell r="GW80" t="str">
            <v>0</v>
          </cell>
          <cell r="GX80" t="str">
            <v>0</v>
          </cell>
          <cell r="GY80" t="str">
            <v>0</v>
          </cell>
          <cell r="GZ80" t="str">
            <v>0</v>
          </cell>
          <cell r="HA80" t="str">
            <v>0</v>
          </cell>
          <cell r="HB80" t="str">
            <v>0</v>
          </cell>
          <cell r="HC80" t="str">
            <v>0</v>
          </cell>
          <cell r="HD80" t="str">
            <v>0</v>
          </cell>
          <cell r="HE80" t="str">
            <v>0</v>
          </cell>
          <cell r="HF80" t="str">
            <v>0</v>
          </cell>
          <cell r="HG80" t="str">
            <v>0</v>
          </cell>
          <cell r="HH80" t="str">
            <v>0</v>
          </cell>
          <cell r="HI80" t="str">
            <v>0</v>
          </cell>
          <cell r="HJ80" t="str">
            <v>1</v>
          </cell>
          <cell r="HK80" t="str">
            <v>0</v>
          </cell>
          <cell r="HL80" t="str">
            <v xml:space="preserve">Le vendeur n'avait pas de moyen pour renouveler son stock </v>
          </cell>
          <cell r="HM80" t="str">
            <v>Huile végétale</v>
          </cell>
          <cell r="HN80" t="str">
            <v>0</v>
          </cell>
          <cell r="HO80" t="str">
            <v>0</v>
          </cell>
          <cell r="HP80" t="str">
            <v>0</v>
          </cell>
          <cell r="HQ80" t="str">
            <v>0</v>
          </cell>
          <cell r="HR80" t="str">
            <v>0</v>
          </cell>
          <cell r="HS80" t="str">
            <v>0</v>
          </cell>
          <cell r="HT80" t="str">
            <v>1</v>
          </cell>
          <cell r="HU80" t="str">
            <v>0</v>
          </cell>
          <cell r="HV80" t="str">
            <v>Oui</v>
          </cell>
          <cell r="HW80" t="str">
            <v>Nippes</v>
          </cell>
          <cell r="HX80" t="str">
            <v>Baradères</v>
          </cell>
          <cell r="HY80" t="str">
            <v>Oui</v>
          </cell>
          <cell r="HZ80" t="str">
            <v>Non</v>
          </cell>
          <cell r="IA80" t="str">
            <v>Oui</v>
          </cell>
          <cell r="IB80" t="str">
            <v>1605883114818.jpg</v>
          </cell>
          <cell r="IC80" t="str">
            <v/>
          </cell>
          <cell r="ID80" t="str">
            <v/>
          </cell>
          <cell r="IE80" t="str">
            <v/>
          </cell>
          <cell r="IF80" t="str">
            <v/>
          </cell>
          <cell r="IG80" t="str">
            <v/>
          </cell>
          <cell r="IH80" t="str">
            <v/>
          </cell>
          <cell r="II80" t="str">
            <v/>
          </cell>
          <cell r="IJ80" t="str">
            <v/>
          </cell>
          <cell r="IK80" t="str">
            <v/>
          </cell>
          <cell r="IL80" t="str">
            <v/>
          </cell>
          <cell r="IM80" t="str">
            <v/>
          </cell>
          <cell r="IN80" t="str">
            <v/>
          </cell>
          <cell r="IO80" t="str">
            <v/>
          </cell>
          <cell r="IP80" t="str">
            <v/>
          </cell>
          <cell r="IQ80"/>
          <cell r="IR80" t="str">
            <v/>
          </cell>
          <cell r="IS80" t="str">
            <v/>
          </cell>
          <cell r="IT80" t="str">
            <v/>
          </cell>
          <cell r="IU80" t="str">
            <v/>
          </cell>
          <cell r="IV80" t="str">
            <v/>
          </cell>
          <cell r="IW80"/>
          <cell r="IX80" t="str">
            <v/>
          </cell>
          <cell r="IY80" t="str">
            <v/>
          </cell>
          <cell r="IZ80" t="str">
            <v/>
          </cell>
          <cell r="JA80" t="str">
            <v/>
          </cell>
          <cell r="JB80" t="str">
            <v/>
          </cell>
          <cell r="JC80"/>
          <cell r="JD80" t="str">
            <v/>
          </cell>
          <cell r="JE80" t="str">
            <v/>
          </cell>
          <cell r="JF80" t="str">
            <v/>
          </cell>
          <cell r="JG80" t="str">
            <v/>
          </cell>
          <cell r="JH80" t="str">
            <v/>
          </cell>
          <cell r="JI80"/>
          <cell r="JJ80" t="str">
            <v/>
          </cell>
          <cell r="JK80" t="str">
            <v/>
          </cell>
          <cell r="JL80" t="str">
            <v/>
          </cell>
          <cell r="JM80" t="str">
            <v/>
          </cell>
          <cell r="JN80" t="str">
            <v/>
          </cell>
          <cell r="JO80"/>
          <cell r="JP80" t="str">
            <v/>
          </cell>
          <cell r="JQ80" t="str">
            <v/>
          </cell>
          <cell r="JR80" t="str">
            <v/>
          </cell>
          <cell r="JS80" t="str">
            <v/>
          </cell>
          <cell r="JT80" t="str">
            <v/>
          </cell>
          <cell r="JU80" t="str">
            <v/>
          </cell>
          <cell r="JV80" t="str">
            <v/>
          </cell>
          <cell r="JW80" t="str">
            <v/>
          </cell>
          <cell r="JX80" t="str">
            <v/>
          </cell>
          <cell r="JZ80" t="str">
            <v/>
          </cell>
          <cell r="KA80" t="str">
            <v/>
          </cell>
          <cell r="KC80" t="str">
            <v/>
          </cell>
          <cell r="KD80" t="str">
            <v/>
          </cell>
          <cell r="KE80" t="str">
            <v/>
          </cell>
          <cell r="KF80" t="str">
            <v/>
          </cell>
          <cell r="KG80" t="str">
            <v/>
          </cell>
          <cell r="KH80" t="str">
            <v/>
          </cell>
          <cell r="KI80" t="str">
            <v/>
          </cell>
          <cell r="KJ80" t="str">
            <v/>
          </cell>
          <cell r="KK80" t="str">
            <v/>
          </cell>
          <cell r="KL80" t="str">
            <v/>
          </cell>
          <cell r="KM80" t="str">
            <v/>
          </cell>
          <cell r="KN80"/>
          <cell r="KO80" t="str">
            <v/>
          </cell>
          <cell r="KP80" t="str">
            <v/>
          </cell>
          <cell r="KQ80" t="str">
            <v/>
          </cell>
          <cell r="KR80" t="str">
            <v/>
          </cell>
          <cell r="KS80" t="str">
            <v/>
          </cell>
          <cell r="KT80"/>
          <cell r="KU80" t="str">
            <v/>
          </cell>
          <cell r="KV80" t="str">
            <v/>
          </cell>
          <cell r="KW80" t="str">
            <v/>
          </cell>
          <cell r="KX80" t="str">
            <v/>
          </cell>
          <cell r="KY80" t="str">
            <v/>
          </cell>
          <cell r="KZ80" t="str">
            <v/>
          </cell>
          <cell r="LA80" t="str">
            <v/>
          </cell>
          <cell r="LB80" t="str">
            <v/>
          </cell>
          <cell r="LC80" t="str">
            <v/>
          </cell>
          <cell r="LD80" t="str">
            <v/>
          </cell>
          <cell r="LE80" t="str">
            <v/>
          </cell>
          <cell r="LF80" t="str">
            <v/>
          </cell>
          <cell r="LG80" t="str">
            <v/>
          </cell>
          <cell r="LH80" t="str">
            <v/>
          </cell>
          <cell r="LI80" t="str">
            <v/>
          </cell>
          <cell r="LJ80" t="str">
            <v/>
          </cell>
          <cell r="LK80" t="str">
            <v/>
          </cell>
          <cell r="LL80" t="str">
            <v/>
          </cell>
          <cell r="LM80" t="str">
            <v/>
          </cell>
          <cell r="LN80" t="str">
            <v/>
          </cell>
          <cell r="LO80" t="str">
            <v/>
          </cell>
          <cell r="LP80" t="str">
            <v/>
          </cell>
          <cell r="LQ80" t="str">
            <v/>
          </cell>
          <cell r="LR80" t="str">
            <v/>
          </cell>
          <cell r="LS80" t="str">
            <v/>
          </cell>
          <cell r="LT80" t="str">
            <v/>
          </cell>
          <cell r="LU80" t="str">
            <v/>
          </cell>
          <cell r="LV80" t="str">
            <v/>
          </cell>
          <cell r="LW80" t="str">
            <v/>
          </cell>
          <cell r="LX80" t="str">
            <v/>
          </cell>
          <cell r="LY80" t="str">
            <v/>
          </cell>
          <cell r="LZ80" t="str">
            <v/>
          </cell>
          <cell r="MA80" t="str">
            <v/>
          </cell>
          <cell r="MB80" t="str">
            <v/>
          </cell>
          <cell r="MC80" t="str">
            <v/>
          </cell>
          <cell r="MD80" t="str">
            <v>18.4702161 -73.66368852 -13.266571044921875 4.288</v>
          </cell>
          <cell r="ME80" t="str">
            <v>18.4702161</v>
          </cell>
          <cell r="MF80" t="str">
            <v>-73.66368852</v>
          </cell>
          <cell r="MG80" t="str">
            <v>-13.266571044921875</v>
          </cell>
          <cell r="MH80" t="str">
            <v>4.288</v>
          </cell>
          <cell r="MI80" t="str">
            <v>TEST</v>
          </cell>
          <cell r="MJ80" t="str">
            <v/>
          </cell>
          <cell r="MK80">
            <v>139069599</v>
          </cell>
          <cell r="ML80" t="str">
            <v>3c7841e0-7358-449e-aaf5-267e031c07aa</v>
          </cell>
          <cell r="MM80" t="str">
            <v>2020-11-20T20:14:19</v>
          </cell>
          <cell r="MN80" t="str">
            <v/>
          </cell>
          <cell r="MO80">
            <v>5</v>
          </cell>
        </row>
        <row r="81">
          <cell r="A81" t="str">
            <v>7bbaca0a-153b-4d90-935b-a8002d5a2a76</v>
          </cell>
          <cell r="B81" t="str">
            <v>Baradères, Nippes</v>
          </cell>
          <cell r="C81" t="str">
            <v>CRS 746</v>
          </cell>
          <cell r="D81" t="str">
            <v>2020-11-21T11:45:38.502-05:00</v>
          </cell>
          <cell r="E81" t="str">
            <v>2020-11-21T17:13:57.885-05:00</v>
          </cell>
          <cell r="F81" t="str">
            <v>2020-11-21 11:45</v>
          </cell>
          <cell r="G81" t="str">
            <v>2020-11-21 17:13</v>
          </cell>
          <cell r="H81">
            <v>0.22777777777810115</v>
          </cell>
          <cell r="I81">
            <v>4</v>
          </cell>
          <cell r="J81" t="str">
            <v>2020-11-21</v>
          </cell>
          <cell r="K81" t="str">
            <v>icsm_haiti</v>
          </cell>
          <cell r="L81" t="str">
            <v/>
          </cell>
          <cell r="M81" t="str">
            <v>0</v>
          </cell>
          <cell r="N81" t="str">
            <v>2020-11-21</v>
          </cell>
          <cell r="O81" t="str">
            <v>CRS</v>
          </cell>
          <cell r="P81" t="str">
            <v/>
          </cell>
          <cell r="Q81" t="str">
            <v>crs</v>
          </cell>
          <cell r="R81" t="str">
            <v>CRS</v>
          </cell>
          <cell r="S81" t="str">
            <v>CRS</v>
          </cell>
          <cell r="T81" t="str">
            <v>746</v>
          </cell>
          <cell r="U81" t="str">
            <v/>
          </cell>
          <cell r="V81" t="str">
            <v>Nippes</v>
          </cell>
          <cell r="W81" t="str">
            <v>Baradères</v>
          </cell>
          <cell r="X81" t="str">
            <v>HT1031</v>
          </cell>
          <cell r="Y81" t="str">
            <v>Baradères</v>
          </cell>
          <cell r="Z81" t="str">
            <v>Baradères</v>
          </cell>
          <cell r="AA81" t="str">
            <v>Marché Du Centre-Ville Barradères</v>
          </cell>
          <cell r="AB81" t="str">
            <v/>
          </cell>
          <cell r="AC81" t="str">
            <v>baraderes1</v>
          </cell>
          <cell r="AD81" t="str">
            <v>Marché Du Centre-Ville Barradères</v>
          </cell>
          <cell r="AE81" t="str">
            <v>Marché Du Centre-Ville Barradères</v>
          </cell>
          <cell r="AF81" t="str">
            <v>Oui</v>
          </cell>
          <cell r="AG81" t="str">
            <v/>
          </cell>
          <cell r="AH81" t="str">
            <v>Oui</v>
          </cell>
          <cell r="AI81" t="str">
            <v/>
          </cell>
          <cell r="AJ81" t="str">
            <v>ISEMELIA JEAN LOUIS</v>
          </cell>
          <cell r="AK81" t="str">
            <v>34372088</v>
          </cell>
          <cell r="AL81" t="str">
            <v>Nourriture Produits d'hygiène, eau ou assainissement</v>
          </cell>
          <cell r="AM81" t="str">
            <v>1</v>
          </cell>
          <cell r="AN81" t="str">
            <v>1</v>
          </cell>
          <cell r="AO81" t="str">
            <v>0</v>
          </cell>
          <cell r="AP81" t="str">
            <v>0</v>
          </cell>
          <cell r="AQ81" t="str">
            <v>0</v>
          </cell>
          <cell r="AR81" t="str">
            <v>nourriture</v>
          </cell>
          <cell r="AS81" t="str">
            <v>Nourriture</v>
          </cell>
          <cell r="AT81" t="str">
            <v>En espèces (Gourde) À crédit</v>
          </cell>
          <cell r="AU81" t="str">
            <v>1</v>
          </cell>
          <cell r="AV81" t="str">
            <v>0</v>
          </cell>
          <cell r="AW81" t="str">
            <v>0</v>
          </cell>
          <cell r="AX81" t="str">
            <v>1</v>
          </cell>
          <cell r="AY81" t="str">
            <v>0</v>
          </cell>
          <cell r="AZ81" t="str">
            <v>0</v>
          </cell>
          <cell r="BA81" t="str">
            <v>0</v>
          </cell>
          <cell r="BB81" t="str">
            <v/>
          </cell>
          <cell r="BC81" t="str">
            <v>Non, il n'y a pas eu de variation</v>
          </cell>
          <cell r="BD81" t="str">
            <v>Moins de 30</v>
          </cell>
          <cell r="BE81" t="str">
            <v>Riz Sucre Huile végétale</v>
          </cell>
          <cell r="BF81">
            <v>0</v>
          </cell>
          <cell r="BG81">
            <v>1</v>
          </cell>
          <cell r="BH81">
            <v>0</v>
          </cell>
          <cell r="BI81">
            <v>1</v>
          </cell>
          <cell r="BJ81">
            <v>0</v>
          </cell>
          <cell r="BK81">
            <v>0</v>
          </cell>
          <cell r="BL81">
            <v>1</v>
          </cell>
          <cell r="BM81">
            <v>0</v>
          </cell>
          <cell r="BN81" t="str">
            <v/>
          </cell>
          <cell r="BO81" t="str">
            <v/>
          </cell>
          <cell r="BP81" t="str">
            <v/>
          </cell>
          <cell r="BQ81" t="str">
            <v/>
          </cell>
          <cell r="BR81" t="str">
            <v/>
          </cell>
          <cell r="BS81" t="str">
            <v/>
          </cell>
          <cell r="BT81" t="str">
            <v/>
          </cell>
          <cell r="BU81" t="str">
            <v/>
          </cell>
          <cell r="BV81"/>
          <cell r="BW81" t="str">
            <v/>
          </cell>
          <cell r="BX81" t="str">
            <v/>
          </cell>
          <cell r="BY81"/>
          <cell r="BZ81" t="str">
            <v/>
          </cell>
          <cell r="CA81" t="str">
            <v/>
          </cell>
          <cell r="CB81" t="str">
            <v/>
          </cell>
          <cell r="CC81"/>
          <cell r="CD81" t="str">
            <v/>
          </cell>
          <cell r="CE81" t="str">
            <v/>
          </cell>
          <cell r="CF81" t="str">
            <v/>
          </cell>
          <cell r="CG81" t="str">
            <v/>
          </cell>
          <cell r="CH81" t="str">
            <v/>
          </cell>
          <cell r="CI81" t="str">
            <v>Non</v>
          </cell>
          <cell r="CJ81" t="str">
            <v/>
          </cell>
          <cell r="CK81" t="str">
            <v/>
          </cell>
          <cell r="CL81" t="str">
            <v>Livres (lb)</v>
          </cell>
          <cell r="CM81" t="str">
            <v/>
          </cell>
          <cell r="CN81" t="str">
            <v>lb</v>
          </cell>
          <cell r="CO81" t="str">
            <v>Livres (lb)</v>
          </cell>
          <cell r="CP81" t="str">
            <v>Livres (lb)</v>
          </cell>
          <cell r="CQ81">
            <v>0.45300000000000001</v>
          </cell>
          <cell r="CR81" t="str">
            <v>1.0</v>
          </cell>
          <cell r="CS81" t="str">
            <v>40.0</v>
          </cell>
          <cell r="CT81">
            <v>88.300220750551873</v>
          </cell>
          <cell r="CU81" t="str">
            <v>Oui</v>
          </cell>
          <cell r="CV81" t="str">
            <v>Oui</v>
          </cell>
          <cell r="CW81" t="str">
            <v>200.0</v>
          </cell>
          <cell r="CX81" t="str">
            <v>Oui</v>
          </cell>
          <cell r="CY81" t="str">
            <v>Livres (lb)</v>
          </cell>
          <cell r="CZ81" t="str">
            <v>lb</v>
          </cell>
          <cell r="DA81" t="str">
            <v>Livres (lb)</v>
          </cell>
          <cell r="DB81" t="str">
            <v>5.0</v>
          </cell>
          <cell r="DC81" t="str">
            <v/>
          </cell>
          <cell r="DD81" t="str">
            <v/>
          </cell>
          <cell r="DE81" t="str">
            <v/>
          </cell>
          <cell r="DF81" t="str">
            <v/>
          </cell>
          <cell r="DG81" t="str">
            <v/>
          </cell>
          <cell r="DH81" t="str">
            <v/>
          </cell>
          <cell r="DI81" t="str">
            <v/>
          </cell>
          <cell r="DJ81" t="str">
            <v/>
          </cell>
          <cell r="DK81"/>
          <cell r="DL81" t="str">
            <v/>
          </cell>
          <cell r="DM81" t="str">
            <v/>
          </cell>
          <cell r="DN81"/>
          <cell r="DO81" t="str">
            <v/>
          </cell>
          <cell r="DP81" t="str">
            <v/>
          </cell>
          <cell r="DQ81" t="str">
            <v/>
          </cell>
          <cell r="DR81" t="str">
            <v/>
          </cell>
          <cell r="DS81" t="str">
            <v/>
          </cell>
          <cell r="DT81" t="str">
            <v/>
          </cell>
          <cell r="DU81" t="str">
            <v/>
          </cell>
          <cell r="DV81" t="str">
            <v/>
          </cell>
          <cell r="DW81" t="str">
            <v>Non</v>
          </cell>
          <cell r="DX81" t="str">
            <v/>
          </cell>
          <cell r="DY81" t="str">
            <v/>
          </cell>
          <cell r="DZ81" t="str">
            <v>Livres (lb)</v>
          </cell>
          <cell r="EA81" t="str">
            <v/>
          </cell>
          <cell r="EB81" t="str">
            <v>lb</v>
          </cell>
          <cell r="EC81" t="str">
            <v>Livres (lb)</v>
          </cell>
          <cell r="ED81" t="str">
            <v>Livres (lb)</v>
          </cell>
          <cell r="EE81"/>
          <cell r="EF81" t="str">
            <v>1.0</v>
          </cell>
          <cell r="EG81" t="str">
            <v>40.0</v>
          </cell>
          <cell r="EH81">
            <v>88</v>
          </cell>
          <cell r="EI81" t="str">
            <v>Oui</v>
          </cell>
          <cell r="EJ81" t="str">
            <v>Oui</v>
          </cell>
          <cell r="EK81" t="str">
            <v>200.0</v>
          </cell>
          <cell r="EL81" t="str">
            <v>Oui</v>
          </cell>
          <cell r="EM81" t="str">
            <v>Livres (lb)</v>
          </cell>
          <cell r="EN81" t="str">
            <v>lb</v>
          </cell>
          <cell r="EO81" t="str">
            <v>Livres (lb)</v>
          </cell>
          <cell r="EP81" t="str">
            <v>5.0</v>
          </cell>
          <cell r="EQ81" t="str">
            <v/>
          </cell>
          <cell r="ER81" t="str">
            <v/>
          </cell>
          <cell r="ES81" t="str">
            <v/>
          </cell>
          <cell r="ET81" t="str">
            <v/>
          </cell>
          <cell r="EU81" t="str">
            <v/>
          </cell>
          <cell r="EV81" t="str">
            <v/>
          </cell>
          <cell r="EW81" t="str">
            <v/>
          </cell>
          <cell r="EX81" t="str">
            <v/>
          </cell>
          <cell r="EY81"/>
          <cell r="EZ81" t="str">
            <v/>
          </cell>
          <cell r="FA81" t="str">
            <v/>
          </cell>
          <cell r="FB81"/>
          <cell r="FC81" t="str">
            <v/>
          </cell>
          <cell r="FD81" t="str">
            <v/>
          </cell>
          <cell r="FE81" t="str">
            <v/>
          </cell>
          <cell r="FF81"/>
          <cell r="FG81" t="str">
            <v/>
          </cell>
          <cell r="FH81" t="str">
            <v/>
          </cell>
          <cell r="FI81" t="str">
            <v/>
          </cell>
          <cell r="FJ81" t="str">
            <v/>
          </cell>
          <cell r="FK81" t="str">
            <v/>
          </cell>
          <cell r="FL81" t="str">
            <v/>
          </cell>
          <cell r="FM81" t="str">
            <v/>
          </cell>
          <cell r="FN81" t="str">
            <v/>
          </cell>
          <cell r="FO81" t="str">
            <v/>
          </cell>
          <cell r="FP81" t="str">
            <v/>
          </cell>
          <cell r="FQ81" t="str">
            <v/>
          </cell>
          <cell r="FR81" t="str">
            <v/>
          </cell>
          <cell r="FS81" t="str">
            <v/>
          </cell>
          <cell r="FT81"/>
          <cell r="FU81" t="str">
            <v/>
          </cell>
          <cell r="FV81" t="str">
            <v/>
          </cell>
          <cell r="FW81"/>
          <cell r="FX81" t="str">
            <v/>
          </cell>
          <cell r="FY81" t="str">
            <v/>
          </cell>
          <cell r="FZ81" t="str">
            <v/>
          </cell>
          <cell r="GA81"/>
          <cell r="GB81" t="str">
            <v/>
          </cell>
          <cell r="GC81" t="str">
            <v/>
          </cell>
          <cell r="GD81" t="str">
            <v/>
          </cell>
          <cell r="GE81" t="str">
            <v/>
          </cell>
          <cell r="GF81" t="str">
            <v/>
          </cell>
          <cell r="GG81" t="str">
            <v>Non</v>
          </cell>
          <cell r="GH81" t="str">
            <v/>
          </cell>
          <cell r="GI81" t="str">
            <v/>
          </cell>
          <cell r="GJ81" t="str">
            <v>Mililitre</v>
          </cell>
          <cell r="GK81" t="str">
            <v/>
          </cell>
          <cell r="GL81" t="str">
            <v>mililitre</v>
          </cell>
          <cell r="GM81" t="str">
            <v>Mililitre</v>
          </cell>
          <cell r="GN81" t="str">
            <v>Mililitre</v>
          </cell>
          <cell r="GO81" t="str">
            <v>591.0</v>
          </cell>
          <cell r="GP81" t="str">
            <v>65.0</v>
          </cell>
          <cell r="GQ81">
            <v>416.28595600676823</v>
          </cell>
          <cell r="GR81" t="str">
            <v>Oui</v>
          </cell>
          <cell r="GS81" t="str">
            <v>Non</v>
          </cell>
          <cell r="GT81" t="str">
            <v/>
          </cell>
          <cell r="GU81" t="str">
            <v/>
          </cell>
          <cell r="GV81" t="str">
            <v/>
          </cell>
          <cell r="GW81" t="str">
            <v/>
          </cell>
          <cell r="GX81" t="str">
            <v/>
          </cell>
          <cell r="GY81" t="str">
            <v/>
          </cell>
          <cell r="GZ81" t="str">
            <v/>
          </cell>
          <cell r="HA81" t="str">
            <v/>
          </cell>
          <cell r="HB81" t="str">
            <v/>
          </cell>
          <cell r="HC81" t="str">
            <v/>
          </cell>
          <cell r="HD81" t="str">
            <v/>
          </cell>
          <cell r="HE81" t="str">
            <v/>
          </cell>
          <cell r="HF81" t="str">
            <v/>
          </cell>
          <cell r="HG81" t="str">
            <v/>
          </cell>
          <cell r="HH81" t="str">
            <v/>
          </cell>
          <cell r="HI81" t="str">
            <v/>
          </cell>
          <cell r="HJ81" t="str">
            <v/>
          </cell>
          <cell r="HK81" t="str">
            <v/>
          </cell>
          <cell r="HL81" t="str">
            <v/>
          </cell>
          <cell r="HM81" t="str">
            <v/>
          </cell>
          <cell r="HN81" t="str">
            <v/>
          </cell>
          <cell r="HO81" t="str">
            <v/>
          </cell>
          <cell r="HP81" t="str">
            <v/>
          </cell>
          <cell r="HQ81" t="str">
            <v/>
          </cell>
          <cell r="HR81" t="str">
            <v/>
          </cell>
          <cell r="HS81" t="str">
            <v/>
          </cell>
          <cell r="HT81" t="str">
            <v/>
          </cell>
          <cell r="HU81" t="str">
            <v/>
          </cell>
          <cell r="HV81" t="str">
            <v>Oui</v>
          </cell>
          <cell r="HW81" t="str">
            <v>Nippes</v>
          </cell>
          <cell r="HX81" t="str">
            <v>Baradères</v>
          </cell>
          <cell r="HY81" t="str">
            <v>Oui</v>
          </cell>
          <cell r="HZ81" t="str">
            <v>Oui</v>
          </cell>
          <cell r="IA81" t="str">
            <v>Oui</v>
          </cell>
          <cell r="IB81" t="str">
            <v>1605977640099.jpg</v>
          </cell>
          <cell r="IC81" t="str">
            <v>Savon lessive</v>
          </cell>
          <cell r="ID81">
            <v>1</v>
          </cell>
          <cell r="IE81">
            <v>0</v>
          </cell>
          <cell r="IF81">
            <v>0</v>
          </cell>
          <cell r="IG81">
            <v>0</v>
          </cell>
          <cell r="IH81">
            <v>0</v>
          </cell>
          <cell r="II81">
            <v>0</v>
          </cell>
          <cell r="IJ81">
            <v>0</v>
          </cell>
          <cell r="IK81">
            <v>0</v>
          </cell>
          <cell r="IL81">
            <v>0</v>
          </cell>
          <cell r="IM81" t="str">
            <v>Oui</v>
          </cell>
          <cell r="IN81" t="str">
            <v>25.0</v>
          </cell>
          <cell r="IO81" t="str">
            <v/>
          </cell>
          <cell r="IP81" t="str">
            <v/>
          </cell>
          <cell r="IQ81">
            <v>25</v>
          </cell>
          <cell r="IR81" t="str">
            <v>Oui</v>
          </cell>
          <cell r="IS81" t="str">
            <v/>
          </cell>
          <cell r="IT81" t="str">
            <v/>
          </cell>
          <cell r="IU81" t="str">
            <v/>
          </cell>
          <cell r="IV81" t="str">
            <v/>
          </cell>
          <cell r="IX81" t="str">
            <v/>
          </cell>
          <cell r="IY81" t="str">
            <v/>
          </cell>
          <cell r="IZ81" t="str">
            <v/>
          </cell>
          <cell r="JA81" t="str">
            <v/>
          </cell>
          <cell r="JB81" t="str">
            <v/>
          </cell>
          <cell r="JD81" t="str">
            <v/>
          </cell>
          <cell r="JE81" t="str">
            <v/>
          </cell>
          <cell r="JF81" t="str">
            <v/>
          </cell>
          <cell r="JG81" t="str">
            <v/>
          </cell>
          <cell r="JH81" t="str">
            <v/>
          </cell>
          <cell r="JJ81" t="str">
            <v/>
          </cell>
          <cell r="JK81" t="str">
            <v/>
          </cell>
          <cell r="JL81" t="str">
            <v/>
          </cell>
          <cell r="JM81" t="str">
            <v/>
          </cell>
          <cell r="JN81" t="str">
            <v/>
          </cell>
          <cell r="JP81" t="str">
            <v/>
          </cell>
          <cell r="JQ81" t="str">
            <v/>
          </cell>
          <cell r="JR81" t="str">
            <v/>
          </cell>
          <cell r="JS81" t="str">
            <v/>
          </cell>
          <cell r="JT81" t="str">
            <v/>
          </cell>
          <cell r="JU81" t="str">
            <v/>
          </cell>
          <cell r="JV81" t="str">
            <v/>
          </cell>
          <cell r="JW81" t="str">
            <v/>
          </cell>
          <cell r="JX81" t="str">
            <v/>
          </cell>
          <cell r="JZ81" t="str">
            <v/>
          </cell>
          <cell r="KA81" t="str">
            <v/>
          </cell>
          <cell r="KC81" t="str">
            <v/>
          </cell>
          <cell r="KD81" t="str">
            <v/>
          </cell>
          <cell r="KE81" t="str">
            <v/>
          </cell>
          <cell r="KF81" t="str">
            <v/>
          </cell>
          <cell r="KG81" t="str">
            <v/>
          </cell>
          <cell r="KH81" t="str">
            <v/>
          </cell>
          <cell r="KI81" t="str">
            <v/>
          </cell>
          <cell r="KJ81" t="str">
            <v/>
          </cell>
          <cell r="KK81" t="str">
            <v/>
          </cell>
          <cell r="KL81" t="str">
            <v/>
          </cell>
          <cell r="KM81" t="str">
            <v/>
          </cell>
          <cell r="KO81" t="str">
            <v/>
          </cell>
          <cell r="KP81" t="str">
            <v/>
          </cell>
          <cell r="KQ81" t="str">
            <v/>
          </cell>
          <cell r="KR81" t="str">
            <v/>
          </cell>
          <cell r="KS81" t="str">
            <v/>
          </cell>
          <cell r="KU81" t="str">
            <v/>
          </cell>
          <cell r="KV81" t="str">
            <v>Non</v>
          </cell>
          <cell r="KW81" t="str">
            <v/>
          </cell>
          <cell r="KX81" t="str">
            <v/>
          </cell>
          <cell r="KY81" t="str">
            <v/>
          </cell>
          <cell r="KZ81" t="str">
            <v/>
          </cell>
          <cell r="LA81" t="str">
            <v/>
          </cell>
          <cell r="LB81" t="str">
            <v/>
          </cell>
          <cell r="LC81" t="str">
            <v/>
          </cell>
          <cell r="LD81" t="str">
            <v/>
          </cell>
          <cell r="LE81" t="str">
            <v/>
          </cell>
          <cell r="LF81" t="str">
            <v/>
          </cell>
          <cell r="LG81" t="str">
            <v/>
          </cell>
          <cell r="LH81" t="str">
            <v/>
          </cell>
          <cell r="LI81" t="str">
            <v/>
          </cell>
          <cell r="LJ81" t="str">
            <v/>
          </cell>
          <cell r="LK81" t="str">
            <v/>
          </cell>
          <cell r="LL81" t="str">
            <v/>
          </cell>
          <cell r="LM81" t="str">
            <v/>
          </cell>
          <cell r="LN81" t="str">
            <v/>
          </cell>
          <cell r="LO81" t="str">
            <v/>
          </cell>
          <cell r="LP81" t="str">
            <v/>
          </cell>
          <cell r="LQ81" t="str">
            <v/>
          </cell>
          <cell r="LR81" t="str">
            <v/>
          </cell>
          <cell r="LS81" t="str">
            <v/>
          </cell>
          <cell r="LT81" t="str">
            <v/>
          </cell>
          <cell r="LU81" t="str">
            <v/>
          </cell>
          <cell r="LV81" t="str">
            <v/>
          </cell>
          <cell r="LW81" t="str">
            <v/>
          </cell>
          <cell r="LX81" t="str">
            <v/>
          </cell>
          <cell r="LY81" t="str">
            <v>Oui</v>
          </cell>
          <cell r="LZ81" t="str">
            <v>Nippes</v>
          </cell>
          <cell r="MA81" t="str">
            <v>Baradères</v>
          </cell>
          <cell r="MB81" t="str">
            <v>Oui</v>
          </cell>
          <cell r="MC81" t="str">
            <v>Oui</v>
          </cell>
          <cell r="MD81" t="str">
            <v>18.48416197 -73.63807584 -29.39117431640625 4.288</v>
          </cell>
          <cell r="ME81" t="str">
            <v>18.48416197</v>
          </cell>
          <cell r="MF81" t="str">
            <v>-73.63807584</v>
          </cell>
          <cell r="MG81" t="str">
            <v>-29.39117431640625</v>
          </cell>
          <cell r="MH81" t="str">
            <v>4.288</v>
          </cell>
          <cell r="MI81" t="str">
            <v>TEST</v>
          </cell>
          <cell r="MJ81" t="str">
            <v/>
          </cell>
          <cell r="MK81">
            <v>139438920</v>
          </cell>
          <cell r="ML81" t="str">
            <v>7bbaca0a-153b-4d90-935b-a8002d5a2a76</v>
          </cell>
          <cell r="MM81" t="str">
            <v>2020-11-22T15:54:19</v>
          </cell>
          <cell r="MN81" t="str">
            <v/>
          </cell>
          <cell r="MO81">
            <v>30</v>
          </cell>
        </row>
        <row r="82">
          <cell r="A82" t="str">
            <v>7aa20874-7c2c-4213-b89d-60efe8c09803</v>
          </cell>
          <cell r="B82" t="str">
            <v>Baradères, Nippes</v>
          </cell>
          <cell r="C82" t="str">
            <v>CRS O86</v>
          </cell>
          <cell r="D82" t="str">
            <v>2020-11-21T10:35:20.564-05:00</v>
          </cell>
          <cell r="E82" t="str">
            <v>2020-11-21T10:43:12.380-05:00</v>
          </cell>
          <cell r="F82" t="str">
            <v>2020-11-21 10:35</v>
          </cell>
          <cell r="G82" t="str">
            <v>2020-11-21 10:43</v>
          </cell>
          <cell r="H82">
            <v>5.5555555591126904E-3</v>
          </cell>
          <cell r="I82">
            <v>4</v>
          </cell>
          <cell r="J82" t="str">
            <v>2020-11-21</v>
          </cell>
          <cell r="K82" t="str">
            <v>icsm_haiti</v>
          </cell>
          <cell r="L82" t="str">
            <v/>
          </cell>
          <cell r="M82" t="str">
            <v/>
          </cell>
          <cell r="N82" t="str">
            <v>2020-11-21</v>
          </cell>
          <cell r="O82" t="str">
            <v>CRS</v>
          </cell>
          <cell r="P82" t="str">
            <v/>
          </cell>
          <cell r="Q82" t="str">
            <v>crs</v>
          </cell>
          <cell r="R82" t="str">
            <v>CRS</v>
          </cell>
          <cell r="S82" t="str">
            <v>CRS</v>
          </cell>
          <cell r="T82" t="str">
            <v>O86</v>
          </cell>
          <cell r="U82" t="str">
            <v/>
          </cell>
          <cell r="V82" t="str">
            <v>Nippes</v>
          </cell>
          <cell r="W82" t="str">
            <v>Baradères</v>
          </cell>
          <cell r="X82" t="str">
            <v>HT1031</v>
          </cell>
          <cell r="Y82" t="str">
            <v>Baradères</v>
          </cell>
          <cell r="Z82" t="str">
            <v>Baradères</v>
          </cell>
          <cell r="AA82" t="str">
            <v>Marché Du Centre-Ville Barradères</v>
          </cell>
          <cell r="AB82" t="str">
            <v/>
          </cell>
          <cell r="AC82" t="str">
            <v>baraderes1</v>
          </cell>
          <cell r="AD82" t="str">
            <v>Marché Du Centre-Ville Barradères</v>
          </cell>
          <cell r="AE82" t="str">
            <v>Marché Du Centre-Ville Barradères</v>
          </cell>
          <cell r="AF82" t="str">
            <v>Oui</v>
          </cell>
          <cell r="AG82" t="str">
            <v/>
          </cell>
          <cell r="AH82" t="str">
            <v>Oui</v>
          </cell>
          <cell r="AI82" t="str">
            <v/>
          </cell>
          <cell r="AJ82" t="str">
            <v>Sainte Marie Erisena</v>
          </cell>
          <cell r="AK82"/>
          <cell r="AL82" t="str">
            <v>Nourriture</v>
          </cell>
          <cell r="AM82" t="str">
            <v>1</v>
          </cell>
          <cell r="AN82" t="str">
            <v>0</v>
          </cell>
          <cell r="AO82" t="str">
            <v>0</v>
          </cell>
          <cell r="AP82" t="str">
            <v>0</v>
          </cell>
          <cell r="AQ82" t="str">
            <v>0</v>
          </cell>
          <cell r="AR82" t="str">
            <v>nourriture</v>
          </cell>
          <cell r="AS82" t="str">
            <v>Nourriture</v>
          </cell>
          <cell r="AT82" t="str">
            <v>En espèces (Gourde)</v>
          </cell>
          <cell r="AU82" t="str">
            <v>1</v>
          </cell>
          <cell r="AV82" t="str">
            <v>0</v>
          </cell>
          <cell r="AW82" t="str">
            <v>0</v>
          </cell>
          <cell r="AX82" t="str">
            <v>0</v>
          </cell>
          <cell r="AY82" t="str">
            <v>0</v>
          </cell>
          <cell r="AZ82" t="str">
            <v>0</v>
          </cell>
          <cell r="BA82" t="str">
            <v>0</v>
          </cell>
          <cell r="BB82" t="str">
            <v/>
          </cell>
          <cell r="BC82" t="str">
            <v>Oui, il y a plus de commerçants par rapport au mois passé</v>
          </cell>
          <cell r="BD82" t="str">
            <v>Entre 30 et 100</v>
          </cell>
          <cell r="BE82" t="str">
            <v>Riz Sucre Haricot noir Huile végétale</v>
          </cell>
          <cell r="BF82">
            <v>0</v>
          </cell>
          <cell r="BG82">
            <v>1</v>
          </cell>
          <cell r="BH82">
            <v>0</v>
          </cell>
          <cell r="BI82">
            <v>1</v>
          </cell>
          <cell r="BJ82">
            <v>1</v>
          </cell>
          <cell r="BK82">
            <v>0</v>
          </cell>
          <cell r="BL82">
            <v>1</v>
          </cell>
          <cell r="BM82">
            <v>0</v>
          </cell>
          <cell r="BN82" t="str">
            <v/>
          </cell>
          <cell r="BO82" t="str">
            <v/>
          </cell>
          <cell r="BP82" t="str">
            <v/>
          </cell>
          <cell r="BQ82" t="str">
            <v/>
          </cell>
          <cell r="BR82" t="str">
            <v/>
          </cell>
          <cell r="BS82" t="str">
            <v/>
          </cell>
          <cell r="BT82" t="str">
            <v/>
          </cell>
          <cell r="BU82" t="str">
            <v/>
          </cell>
          <cell r="BV82"/>
          <cell r="BW82" t="str">
            <v/>
          </cell>
          <cell r="BX82" t="str">
            <v/>
          </cell>
          <cell r="BY82"/>
          <cell r="BZ82" t="str">
            <v/>
          </cell>
          <cell r="CA82" t="str">
            <v/>
          </cell>
          <cell r="CB82" t="str">
            <v/>
          </cell>
          <cell r="CC82"/>
          <cell r="CD82" t="str">
            <v/>
          </cell>
          <cell r="CE82" t="str">
            <v/>
          </cell>
          <cell r="CF82" t="str">
            <v/>
          </cell>
          <cell r="CG82" t="str">
            <v/>
          </cell>
          <cell r="CH82" t="str">
            <v/>
          </cell>
          <cell r="CI82" t="str">
            <v>Non</v>
          </cell>
          <cell r="CJ82" t="str">
            <v/>
          </cell>
          <cell r="CK82" t="str">
            <v/>
          </cell>
          <cell r="CL82" t="str">
            <v>Autre</v>
          </cell>
          <cell r="CM82" t="str">
            <v>Marmite</v>
          </cell>
          <cell r="CN82" t="str">
            <v>autre</v>
          </cell>
          <cell r="CO82" t="str">
            <v>Autre</v>
          </cell>
          <cell r="CP82" t="str">
            <v>Marmite</v>
          </cell>
          <cell r="CQ82">
            <v>2.6</v>
          </cell>
          <cell r="CR82" t="str">
            <v>1.0</v>
          </cell>
          <cell r="CS82" t="str">
            <v>175.0</v>
          </cell>
          <cell r="CT82">
            <v>67.307692307692307</v>
          </cell>
          <cell r="CU82" t="str">
            <v>Oui</v>
          </cell>
          <cell r="CV82" t="str">
            <v>Non</v>
          </cell>
          <cell r="CW82" t="str">
            <v/>
          </cell>
          <cell r="CX82" t="str">
            <v/>
          </cell>
          <cell r="CY82" t="str">
            <v/>
          </cell>
          <cell r="CZ82" t="str">
            <v/>
          </cell>
          <cell r="DA82" t="str">
            <v/>
          </cell>
          <cell r="DB82" t="str">
            <v/>
          </cell>
          <cell r="DC82" t="str">
            <v/>
          </cell>
          <cell r="DD82" t="str">
            <v/>
          </cell>
          <cell r="DE82" t="str">
            <v/>
          </cell>
          <cell r="DF82" t="str">
            <v/>
          </cell>
          <cell r="DG82" t="str">
            <v/>
          </cell>
          <cell r="DH82" t="str">
            <v/>
          </cell>
          <cell r="DI82" t="str">
            <v/>
          </cell>
          <cell r="DJ82" t="str">
            <v/>
          </cell>
          <cell r="DK82"/>
          <cell r="DL82" t="str">
            <v/>
          </cell>
          <cell r="DM82" t="str">
            <v/>
          </cell>
          <cell r="DN82"/>
          <cell r="DO82" t="str">
            <v/>
          </cell>
          <cell r="DP82" t="str">
            <v/>
          </cell>
          <cell r="DQ82" t="str">
            <v/>
          </cell>
          <cell r="DR82" t="str">
            <v/>
          </cell>
          <cell r="DS82" t="str">
            <v/>
          </cell>
          <cell r="DT82" t="str">
            <v/>
          </cell>
          <cell r="DU82" t="str">
            <v/>
          </cell>
          <cell r="DV82" t="str">
            <v/>
          </cell>
          <cell r="DW82" t="str">
            <v>Non</v>
          </cell>
          <cell r="DX82" t="str">
            <v/>
          </cell>
          <cell r="DY82" t="str">
            <v/>
          </cell>
          <cell r="DZ82" t="str">
            <v>Autre</v>
          </cell>
          <cell r="EA82" t="str">
            <v>Marmite</v>
          </cell>
          <cell r="EB82" t="str">
            <v>autre</v>
          </cell>
          <cell r="EC82" t="str">
            <v>Autre</v>
          </cell>
          <cell r="ED82" t="str">
            <v>Marmite</v>
          </cell>
          <cell r="EE82"/>
          <cell r="EF82">
            <v>1</v>
          </cell>
          <cell r="EG82" t="str">
            <v>175.0</v>
          </cell>
          <cell r="EH82"/>
          <cell r="EI82" t="str">
            <v>Oui</v>
          </cell>
          <cell r="EJ82" t="str">
            <v>Oui</v>
          </cell>
          <cell r="EK82" t="str">
            <v>175.0</v>
          </cell>
          <cell r="EL82" t="str">
            <v>Non</v>
          </cell>
          <cell r="EM82" t="str">
            <v/>
          </cell>
          <cell r="EN82" t="str">
            <v/>
          </cell>
          <cell r="EO82" t="str">
            <v/>
          </cell>
          <cell r="EP82" t="str">
            <v/>
          </cell>
          <cell r="EQ82" t="str">
            <v>Non</v>
          </cell>
          <cell r="ER82" t="str">
            <v/>
          </cell>
          <cell r="ES82" t="str">
            <v/>
          </cell>
          <cell r="ET82" t="str">
            <v>Autre</v>
          </cell>
          <cell r="EU82" t="str">
            <v>Marmite</v>
          </cell>
          <cell r="EV82" t="str">
            <v>autre</v>
          </cell>
          <cell r="EW82" t="str">
            <v>Autre</v>
          </cell>
          <cell r="EX82" t="str">
            <v>Marmite</v>
          </cell>
          <cell r="EY82"/>
          <cell r="EZ82" t="str">
            <v>1.0</v>
          </cell>
          <cell r="FA82" t="str">
            <v>490.0</v>
          </cell>
          <cell r="FB82"/>
          <cell r="FC82" t="str">
            <v>Non</v>
          </cell>
          <cell r="FD82" t="str">
            <v>Oui</v>
          </cell>
          <cell r="FE82" t="str">
            <v>490.0</v>
          </cell>
          <cell r="FF82"/>
          <cell r="FG82" t="str">
            <v>Non</v>
          </cell>
          <cell r="FH82" t="str">
            <v/>
          </cell>
          <cell r="FI82" t="str">
            <v/>
          </cell>
          <cell r="FJ82" t="str">
            <v/>
          </cell>
          <cell r="FK82" t="str">
            <v/>
          </cell>
          <cell r="FL82" t="str">
            <v/>
          </cell>
          <cell r="FM82" t="str">
            <v/>
          </cell>
          <cell r="FN82" t="str">
            <v/>
          </cell>
          <cell r="FO82" t="str">
            <v/>
          </cell>
          <cell r="FP82" t="str">
            <v/>
          </cell>
          <cell r="FQ82" t="str">
            <v/>
          </cell>
          <cell r="FR82" t="str">
            <v/>
          </cell>
          <cell r="FS82" t="str">
            <v/>
          </cell>
          <cell r="FT82"/>
          <cell r="FU82" t="str">
            <v/>
          </cell>
          <cell r="FV82" t="str">
            <v/>
          </cell>
          <cell r="FW82"/>
          <cell r="FX82" t="str">
            <v/>
          </cell>
          <cell r="FY82" t="str">
            <v/>
          </cell>
          <cell r="FZ82" t="str">
            <v/>
          </cell>
          <cell r="GA82"/>
          <cell r="GB82" t="str">
            <v/>
          </cell>
          <cell r="GC82" t="str">
            <v/>
          </cell>
          <cell r="GD82" t="str">
            <v/>
          </cell>
          <cell r="GE82" t="str">
            <v/>
          </cell>
          <cell r="GF82" t="str">
            <v/>
          </cell>
          <cell r="GG82" t="str">
            <v>Non</v>
          </cell>
          <cell r="GH82" t="str">
            <v/>
          </cell>
          <cell r="GI82" t="str">
            <v/>
          </cell>
          <cell r="GJ82" t="str">
            <v>Mililitre</v>
          </cell>
          <cell r="GK82" t="str">
            <v/>
          </cell>
          <cell r="GL82" t="str">
            <v>mililitre</v>
          </cell>
          <cell r="GM82" t="str">
            <v>Mililitre</v>
          </cell>
          <cell r="GN82" t="str">
            <v>Mililitre</v>
          </cell>
          <cell r="GO82" t="str">
            <v>591.0</v>
          </cell>
          <cell r="GP82" t="str">
            <v>60.0</v>
          </cell>
          <cell r="GQ82">
            <v>384.26395939086296</v>
          </cell>
          <cell r="GR82" t="str">
            <v>Oui</v>
          </cell>
          <cell r="GS82" t="str">
            <v>Oui</v>
          </cell>
          <cell r="GT82" t="str">
            <v>Changement du taux de change de la Gourde</v>
          </cell>
          <cell r="GU82" t="str">
            <v>1</v>
          </cell>
          <cell r="GV82" t="str">
            <v>0</v>
          </cell>
          <cell r="GW82" t="str">
            <v>0</v>
          </cell>
          <cell r="GX82" t="str">
            <v>0</v>
          </cell>
          <cell r="GY82" t="str">
            <v>0</v>
          </cell>
          <cell r="GZ82" t="str">
            <v>0</v>
          </cell>
          <cell r="HA82" t="str">
            <v>0</v>
          </cell>
          <cell r="HB82" t="str">
            <v>0</v>
          </cell>
          <cell r="HC82" t="str">
            <v>0</v>
          </cell>
          <cell r="HD82" t="str">
            <v>0</v>
          </cell>
          <cell r="HE82" t="str">
            <v>0</v>
          </cell>
          <cell r="HF82" t="str">
            <v>0</v>
          </cell>
          <cell r="HG82" t="str">
            <v>0</v>
          </cell>
          <cell r="HH82" t="str">
            <v>0</v>
          </cell>
          <cell r="HI82" t="str">
            <v>0</v>
          </cell>
          <cell r="HJ82" t="str">
            <v>0</v>
          </cell>
          <cell r="HK82" t="str">
            <v>0</v>
          </cell>
          <cell r="HL82" t="str">
            <v/>
          </cell>
          <cell r="HM82" t="str">
            <v>Riz Sucre Haricot noir</v>
          </cell>
          <cell r="HN82" t="str">
            <v>0</v>
          </cell>
          <cell r="HO82" t="str">
            <v>1</v>
          </cell>
          <cell r="HP82" t="str">
            <v>0</v>
          </cell>
          <cell r="HQ82" t="str">
            <v>1</v>
          </cell>
          <cell r="HR82" t="str">
            <v>1</v>
          </cell>
          <cell r="HS82" t="str">
            <v>0</v>
          </cell>
          <cell r="HT82" t="str">
            <v>0</v>
          </cell>
          <cell r="HU82" t="str">
            <v>0</v>
          </cell>
          <cell r="HV82" t="str">
            <v>Oui</v>
          </cell>
          <cell r="HW82" t="str">
            <v>Nippes</v>
          </cell>
          <cell r="HX82" t="str">
            <v>Baradères</v>
          </cell>
          <cell r="HY82" t="str">
            <v>Oui</v>
          </cell>
          <cell r="HZ82" t="str">
            <v>Oui</v>
          </cell>
          <cell r="IA82" t="str">
            <v>Oui</v>
          </cell>
          <cell r="IB82" t="str">
            <v>1605973368959.jpg</v>
          </cell>
          <cell r="IC82" t="str">
            <v/>
          </cell>
          <cell r="ID82" t="str">
            <v/>
          </cell>
          <cell r="IE82" t="str">
            <v/>
          </cell>
          <cell r="IF82" t="str">
            <v/>
          </cell>
          <cell r="IG82" t="str">
            <v/>
          </cell>
          <cell r="IH82" t="str">
            <v/>
          </cell>
          <cell r="II82" t="str">
            <v/>
          </cell>
          <cell r="IJ82" t="str">
            <v/>
          </cell>
          <cell r="IK82" t="str">
            <v/>
          </cell>
          <cell r="IL82" t="str">
            <v/>
          </cell>
          <cell r="IM82" t="str">
            <v/>
          </cell>
          <cell r="IN82" t="str">
            <v/>
          </cell>
          <cell r="IO82" t="str">
            <v/>
          </cell>
          <cell r="IP82" t="str">
            <v/>
          </cell>
          <cell r="IQ82"/>
          <cell r="IR82" t="str">
            <v/>
          </cell>
          <cell r="IS82" t="str">
            <v/>
          </cell>
          <cell r="IT82" t="str">
            <v/>
          </cell>
          <cell r="IU82" t="str">
            <v/>
          </cell>
          <cell r="IV82" t="str">
            <v/>
          </cell>
          <cell r="IW82"/>
          <cell r="IX82" t="str">
            <v/>
          </cell>
          <cell r="IY82" t="str">
            <v/>
          </cell>
          <cell r="IZ82" t="str">
            <v/>
          </cell>
          <cell r="JA82" t="str">
            <v/>
          </cell>
          <cell r="JB82" t="str">
            <v/>
          </cell>
          <cell r="JC82"/>
          <cell r="JD82" t="str">
            <v/>
          </cell>
          <cell r="JE82" t="str">
            <v/>
          </cell>
          <cell r="JF82" t="str">
            <v/>
          </cell>
          <cell r="JG82" t="str">
            <v/>
          </cell>
          <cell r="JH82" t="str">
            <v/>
          </cell>
          <cell r="JI82"/>
          <cell r="JJ82" t="str">
            <v/>
          </cell>
          <cell r="JK82" t="str">
            <v/>
          </cell>
          <cell r="JL82" t="str">
            <v/>
          </cell>
          <cell r="JM82" t="str">
            <v/>
          </cell>
          <cell r="JN82" t="str">
            <v/>
          </cell>
          <cell r="JO82"/>
          <cell r="JP82" t="str">
            <v/>
          </cell>
          <cell r="JQ82" t="str">
            <v/>
          </cell>
          <cell r="JR82" t="str">
            <v/>
          </cell>
          <cell r="JS82" t="str">
            <v/>
          </cell>
          <cell r="JT82" t="str">
            <v/>
          </cell>
          <cell r="JU82" t="str">
            <v/>
          </cell>
          <cell r="JV82" t="str">
            <v/>
          </cell>
          <cell r="JW82" t="str">
            <v/>
          </cell>
          <cell r="JX82" t="str">
            <v/>
          </cell>
          <cell r="JZ82" t="str">
            <v/>
          </cell>
          <cell r="KA82" t="str">
            <v/>
          </cell>
          <cell r="KC82" t="str">
            <v/>
          </cell>
          <cell r="KD82" t="str">
            <v/>
          </cell>
          <cell r="KE82" t="str">
            <v/>
          </cell>
          <cell r="KF82" t="str">
            <v/>
          </cell>
          <cell r="KG82" t="str">
            <v/>
          </cell>
          <cell r="KH82" t="str">
            <v/>
          </cell>
          <cell r="KI82" t="str">
            <v/>
          </cell>
          <cell r="KJ82" t="str">
            <v/>
          </cell>
          <cell r="KK82" t="str">
            <v/>
          </cell>
          <cell r="KL82" t="str">
            <v/>
          </cell>
          <cell r="KM82" t="str">
            <v/>
          </cell>
          <cell r="KN82"/>
          <cell r="KO82" t="str">
            <v/>
          </cell>
          <cell r="KP82" t="str">
            <v/>
          </cell>
          <cell r="KQ82" t="str">
            <v/>
          </cell>
          <cell r="KR82" t="str">
            <v/>
          </cell>
          <cell r="KS82" t="str">
            <v/>
          </cell>
          <cell r="KT82"/>
          <cell r="KU82" t="str">
            <v/>
          </cell>
          <cell r="KV82" t="str">
            <v/>
          </cell>
          <cell r="KW82" t="str">
            <v/>
          </cell>
          <cell r="KX82" t="str">
            <v/>
          </cell>
          <cell r="KY82" t="str">
            <v/>
          </cell>
          <cell r="KZ82" t="str">
            <v/>
          </cell>
          <cell r="LA82" t="str">
            <v/>
          </cell>
          <cell r="LB82" t="str">
            <v/>
          </cell>
          <cell r="LC82" t="str">
            <v/>
          </cell>
          <cell r="LD82" t="str">
            <v/>
          </cell>
          <cell r="LE82" t="str">
            <v/>
          </cell>
          <cell r="LF82" t="str">
            <v/>
          </cell>
          <cell r="LG82" t="str">
            <v/>
          </cell>
          <cell r="LH82" t="str">
            <v/>
          </cell>
          <cell r="LI82" t="str">
            <v/>
          </cell>
          <cell r="LJ82" t="str">
            <v/>
          </cell>
          <cell r="LK82" t="str">
            <v/>
          </cell>
          <cell r="LL82" t="str">
            <v/>
          </cell>
          <cell r="LM82" t="str">
            <v/>
          </cell>
          <cell r="LN82" t="str">
            <v/>
          </cell>
          <cell r="LO82" t="str">
            <v/>
          </cell>
          <cell r="LP82" t="str">
            <v/>
          </cell>
          <cell r="LQ82" t="str">
            <v/>
          </cell>
          <cell r="LR82" t="str">
            <v/>
          </cell>
          <cell r="LS82" t="str">
            <v/>
          </cell>
          <cell r="LT82" t="str">
            <v/>
          </cell>
          <cell r="LU82" t="str">
            <v/>
          </cell>
          <cell r="LV82" t="str">
            <v/>
          </cell>
          <cell r="LW82" t="str">
            <v/>
          </cell>
          <cell r="LX82" t="str">
            <v/>
          </cell>
          <cell r="LY82" t="str">
            <v/>
          </cell>
          <cell r="LZ82" t="str">
            <v/>
          </cell>
          <cell r="MA82" t="str">
            <v/>
          </cell>
          <cell r="MB82" t="str">
            <v/>
          </cell>
          <cell r="MC82" t="str">
            <v/>
          </cell>
          <cell r="MD82" t="str">
            <v>18.48427456 -73.63818909 -11.979705810546875 4.288</v>
          </cell>
          <cell r="ME82" t="str">
            <v>18.48427456</v>
          </cell>
          <cell r="MF82" t="str">
            <v>-73.63818909</v>
          </cell>
          <cell r="MG82" t="str">
            <v>-11.979705810546875</v>
          </cell>
          <cell r="MH82" t="str">
            <v>4.288</v>
          </cell>
          <cell r="MI82" t="str">
            <v>Test</v>
          </cell>
          <cell r="MJ82" t="str">
            <v/>
          </cell>
          <cell r="MK82">
            <v>139437728</v>
          </cell>
          <cell r="ML82" t="str">
            <v>7aa20874-7c2c-4213-b89d-60efe8c09803</v>
          </cell>
          <cell r="MM82" t="str">
            <v>2020-11-22T15:47:50</v>
          </cell>
          <cell r="MN82" t="str">
            <v/>
          </cell>
          <cell r="MO82">
            <v>13</v>
          </cell>
        </row>
        <row r="83">
          <cell r="A83" t="str">
            <v>808de9d4-b86f-4f98-8ba6-1fa52ea1ddb3</v>
          </cell>
          <cell r="B83" t="str">
            <v>Baradères, Nippes</v>
          </cell>
          <cell r="C83" t="str">
            <v>CRS 746</v>
          </cell>
          <cell r="D83" t="str">
            <v>2020-11-21T09:40:36.273-05:00</v>
          </cell>
          <cell r="E83" t="str">
            <v>2020-11-21T17:21:51.042-05:00</v>
          </cell>
          <cell r="F83" t="str">
            <v>2020-11-21 09:40</v>
          </cell>
          <cell r="G83" t="str">
            <v>2020-11-21 17:21</v>
          </cell>
          <cell r="H83">
            <v>0.320138888884685</v>
          </cell>
          <cell r="I83">
            <v>3</v>
          </cell>
          <cell r="J83" t="str">
            <v>2020-11-21</v>
          </cell>
          <cell r="K83" t="str">
            <v>icsm_haiti</v>
          </cell>
          <cell r="L83" t="str">
            <v/>
          </cell>
          <cell r="M83" t="str">
            <v>0</v>
          </cell>
          <cell r="N83" t="str">
            <v>2020-11-21</v>
          </cell>
          <cell r="O83" t="str">
            <v>CRS</v>
          </cell>
          <cell r="P83" t="str">
            <v/>
          </cell>
          <cell r="Q83" t="str">
            <v>crs</v>
          </cell>
          <cell r="R83" t="str">
            <v>CRS</v>
          </cell>
          <cell r="S83" t="str">
            <v>CRS</v>
          </cell>
          <cell r="T83" t="str">
            <v>746</v>
          </cell>
          <cell r="U83" t="str">
            <v/>
          </cell>
          <cell r="V83" t="str">
            <v>Nippes</v>
          </cell>
          <cell r="W83" t="str">
            <v>Baradères</v>
          </cell>
          <cell r="X83" t="str">
            <v>HT1031</v>
          </cell>
          <cell r="Y83" t="str">
            <v>Baradères</v>
          </cell>
          <cell r="Z83" t="str">
            <v>Baradères</v>
          </cell>
          <cell r="AA83" t="str">
            <v>Marché Du Centre-Ville Barradères</v>
          </cell>
          <cell r="AB83" t="str">
            <v/>
          </cell>
          <cell r="AC83" t="str">
            <v>baraderes1</v>
          </cell>
          <cell r="AD83" t="str">
            <v>Marché Du Centre-Ville Barradères</v>
          </cell>
          <cell r="AE83" t="str">
            <v>Marché Du Centre-Ville Barradères</v>
          </cell>
          <cell r="AF83" t="str">
            <v>Oui</v>
          </cell>
          <cell r="AG83" t="str">
            <v/>
          </cell>
          <cell r="AH83" t="str">
            <v>Oui</v>
          </cell>
          <cell r="AI83" t="str">
            <v/>
          </cell>
          <cell r="AJ83" t="str">
            <v>SANTA MARDI</v>
          </cell>
          <cell r="AK83"/>
          <cell r="AL83" t="str">
            <v>Nourriture Produits d'hygiène, eau ou assainissement</v>
          </cell>
          <cell r="AM83" t="str">
            <v>1</v>
          </cell>
          <cell r="AN83" t="str">
            <v>1</v>
          </cell>
          <cell r="AO83" t="str">
            <v>0</v>
          </cell>
          <cell r="AP83" t="str">
            <v>0</v>
          </cell>
          <cell r="AQ83" t="str">
            <v>0</v>
          </cell>
          <cell r="AR83" t="str">
            <v>nourriture</v>
          </cell>
          <cell r="AS83" t="str">
            <v>Nourriture</v>
          </cell>
          <cell r="AT83" t="str">
            <v>En espèces (Gourde) À crédit</v>
          </cell>
          <cell r="AU83" t="str">
            <v>1</v>
          </cell>
          <cell r="AV83" t="str">
            <v>0</v>
          </cell>
          <cell r="AW83" t="str">
            <v>0</v>
          </cell>
          <cell r="AX83" t="str">
            <v>1</v>
          </cell>
          <cell r="AY83" t="str">
            <v>0</v>
          </cell>
          <cell r="AZ83" t="str">
            <v>0</v>
          </cell>
          <cell r="BA83" t="str">
            <v>0</v>
          </cell>
          <cell r="BB83" t="str">
            <v/>
          </cell>
          <cell r="BC83" t="str">
            <v>Non, il n'y a pas eu de variation</v>
          </cell>
          <cell r="BD83" t="str">
            <v>Moins de 30</v>
          </cell>
          <cell r="BE83" t="str">
            <v>Haricot noir Huile végétale</v>
          </cell>
          <cell r="BF83">
            <v>0</v>
          </cell>
          <cell r="BG83">
            <v>0</v>
          </cell>
          <cell r="BH83">
            <v>0</v>
          </cell>
          <cell r="BI83">
            <v>0</v>
          </cell>
          <cell r="BJ83">
            <v>1</v>
          </cell>
          <cell r="BK83">
            <v>0</v>
          </cell>
          <cell r="BL83">
            <v>1</v>
          </cell>
          <cell r="BM83">
            <v>0</v>
          </cell>
          <cell r="BN83" t="str">
            <v/>
          </cell>
          <cell r="BO83" t="str">
            <v/>
          </cell>
          <cell r="BP83" t="str">
            <v/>
          </cell>
          <cell r="BQ83" t="str">
            <v/>
          </cell>
          <cell r="BR83" t="str">
            <v/>
          </cell>
          <cell r="BS83" t="str">
            <v/>
          </cell>
          <cell r="BT83" t="str">
            <v/>
          </cell>
          <cell r="BU83" t="str">
            <v/>
          </cell>
          <cell r="BV83"/>
          <cell r="BW83" t="str">
            <v/>
          </cell>
          <cell r="BX83" t="str">
            <v/>
          </cell>
          <cell r="BY83"/>
          <cell r="BZ83" t="str">
            <v/>
          </cell>
          <cell r="CA83" t="str">
            <v/>
          </cell>
          <cell r="CB83" t="str">
            <v/>
          </cell>
          <cell r="CC83"/>
          <cell r="CD83" t="str">
            <v/>
          </cell>
          <cell r="CE83" t="str">
            <v/>
          </cell>
          <cell r="CF83" t="str">
            <v/>
          </cell>
          <cell r="CG83" t="str">
            <v/>
          </cell>
          <cell r="CH83" t="str">
            <v/>
          </cell>
          <cell r="CI83" t="str">
            <v/>
          </cell>
          <cell r="CJ83" t="str">
            <v/>
          </cell>
          <cell r="CK83" t="str">
            <v/>
          </cell>
          <cell r="CL83" t="str">
            <v/>
          </cell>
          <cell r="CM83" t="str">
            <v/>
          </cell>
          <cell r="CN83" t="str">
            <v/>
          </cell>
          <cell r="CO83" t="str">
            <v/>
          </cell>
          <cell r="CP83" t="str">
            <v/>
          </cell>
          <cell r="CQ83"/>
          <cell r="CR83" t="str">
            <v/>
          </cell>
          <cell r="CS83" t="str">
            <v/>
          </cell>
          <cell r="CT83"/>
          <cell r="CU83" t="str">
            <v/>
          </cell>
          <cell r="CV83" t="str">
            <v/>
          </cell>
          <cell r="CW83" t="str">
            <v/>
          </cell>
          <cell r="CX83" t="str">
            <v/>
          </cell>
          <cell r="CY83" t="str">
            <v/>
          </cell>
          <cell r="CZ83" t="str">
            <v/>
          </cell>
          <cell r="DA83" t="str">
            <v/>
          </cell>
          <cell r="DB83" t="str">
            <v/>
          </cell>
          <cell r="DC83" t="str">
            <v/>
          </cell>
          <cell r="DD83" t="str">
            <v/>
          </cell>
          <cell r="DE83" t="str">
            <v/>
          </cell>
          <cell r="DF83" t="str">
            <v/>
          </cell>
          <cell r="DG83" t="str">
            <v/>
          </cell>
          <cell r="DH83" t="str">
            <v/>
          </cell>
          <cell r="DI83" t="str">
            <v/>
          </cell>
          <cell r="DJ83" t="str">
            <v/>
          </cell>
          <cell r="DK83"/>
          <cell r="DL83" t="str">
            <v/>
          </cell>
          <cell r="DM83" t="str">
            <v/>
          </cell>
          <cell r="DN83"/>
          <cell r="DO83" t="str">
            <v/>
          </cell>
          <cell r="DP83" t="str">
            <v/>
          </cell>
          <cell r="DQ83" t="str">
            <v/>
          </cell>
          <cell r="DR83" t="str">
            <v/>
          </cell>
          <cell r="DS83" t="str">
            <v/>
          </cell>
          <cell r="DT83" t="str">
            <v/>
          </cell>
          <cell r="DU83" t="str">
            <v/>
          </cell>
          <cell r="DV83" t="str">
            <v/>
          </cell>
          <cell r="DW83" t="str">
            <v/>
          </cell>
          <cell r="DX83" t="str">
            <v/>
          </cell>
          <cell r="DY83" t="str">
            <v/>
          </cell>
          <cell r="DZ83" t="str">
            <v/>
          </cell>
          <cell r="EA83" t="str">
            <v/>
          </cell>
          <cell r="EB83" t="str">
            <v/>
          </cell>
          <cell r="EC83" t="str">
            <v/>
          </cell>
          <cell r="ED83" t="str">
            <v/>
          </cell>
          <cell r="EE83"/>
          <cell r="EF83" t="str">
            <v/>
          </cell>
          <cell r="EG83" t="str">
            <v/>
          </cell>
          <cell r="EH83"/>
          <cell r="EI83" t="str">
            <v/>
          </cell>
          <cell r="EJ83" t="str">
            <v/>
          </cell>
          <cell r="EK83" t="str">
            <v/>
          </cell>
          <cell r="EL83" t="str">
            <v/>
          </cell>
          <cell r="EM83" t="str">
            <v/>
          </cell>
          <cell r="EN83" t="str">
            <v/>
          </cell>
          <cell r="EO83" t="str">
            <v/>
          </cell>
          <cell r="EP83" t="str">
            <v/>
          </cell>
          <cell r="EQ83" t="str">
            <v>Non</v>
          </cell>
          <cell r="ER83" t="str">
            <v/>
          </cell>
          <cell r="ES83" t="str">
            <v/>
          </cell>
          <cell r="ET83" t="str">
            <v>Livres (lb)</v>
          </cell>
          <cell r="EU83" t="str">
            <v/>
          </cell>
          <cell r="EV83" t="str">
            <v>lb</v>
          </cell>
          <cell r="EW83" t="str">
            <v>Livres (lb)</v>
          </cell>
          <cell r="EX83" t="str">
            <v>Livres (lb)</v>
          </cell>
          <cell r="EY83"/>
          <cell r="EZ83" t="str">
            <v>1.0</v>
          </cell>
          <cell r="FA83" t="str">
            <v>100.0</v>
          </cell>
          <cell r="FB83">
            <v>220.00000000000003</v>
          </cell>
          <cell r="FC83" t="str">
            <v>Non</v>
          </cell>
          <cell r="FD83" t="str">
            <v>Non</v>
          </cell>
          <cell r="FE83" t="str">
            <v/>
          </cell>
          <cell r="FF83"/>
          <cell r="FG83" t="str">
            <v/>
          </cell>
          <cell r="FH83" t="str">
            <v/>
          </cell>
          <cell r="FI83" t="str">
            <v/>
          </cell>
          <cell r="FJ83" t="str">
            <v/>
          </cell>
          <cell r="FK83" t="str">
            <v/>
          </cell>
          <cell r="FL83" t="str">
            <v/>
          </cell>
          <cell r="FM83" t="str">
            <v/>
          </cell>
          <cell r="FN83" t="str">
            <v/>
          </cell>
          <cell r="FO83" t="str">
            <v/>
          </cell>
          <cell r="FP83" t="str">
            <v/>
          </cell>
          <cell r="FQ83" t="str">
            <v/>
          </cell>
          <cell r="FR83" t="str">
            <v/>
          </cell>
          <cell r="FS83" t="str">
            <v/>
          </cell>
          <cell r="FT83"/>
          <cell r="FU83" t="str">
            <v/>
          </cell>
          <cell r="FV83" t="str">
            <v/>
          </cell>
          <cell r="FW83"/>
          <cell r="FX83" t="str">
            <v/>
          </cell>
          <cell r="FY83" t="str">
            <v/>
          </cell>
          <cell r="FZ83" t="str">
            <v/>
          </cell>
          <cell r="GA83"/>
          <cell r="GB83" t="str">
            <v/>
          </cell>
          <cell r="GC83" t="str">
            <v/>
          </cell>
          <cell r="GD83" t="str">
            <v/>
          </cell>
          <cell r="GE83" t="str">
            <v/>
          </cell>
          <cell r="GF83" t="str">
            <v/>
          </cell>
          <cell r="GG83" t="str">
            <v>Non</v>
          </cell>
          <cell r="GH83" t="str">
            <v/>
          </cell>
          <cell r="GI83" t="str">
            <v/>
          </cell>
          <cell r="GJ83" t="str">
            <v>Mililitre</v>
          </cell>
          <cell r="GK83" t="str">
            <v/>
          </cell>
          <cell r="GL83" t="str">
            <v>mililitre</v>
          </cell>
          <cell r="GM83" t="str">
            <v>Mililitre</v>
          </cell>
          <cell r="GN83" t="str">
            <v>Mililitre</v>
          </cell>
          <cell r="GO83" t="str">
            <v>591.0</v>
          </cell>
          <cell r="GP83" t="str">
            <v>60.0</v>
          </cell>
          <cell r="GQ83">
            <v>384.26395939086296</v>
          </cell>
          <cell r="GR83" t="str">
            <v>Oui</v>
          </cell>
          <cell r="GS83" t="str">
            <v>Non</v>
          </cell>
          <cell r="GT83" t="str">
            <v/>
          </cell>
          <cell r="GU83" t="str">
            <v/>
          </cell>
          <cell r="GV83" t="str">
            <v/>
          </cell>
          <cell r="GW83" t="str">
            <v/>
          </cell>
          <cell r="GX83" t="str">
            <v/>
          </cell>
          <cell r="GY83" t="str">
            <v/>
          </cell>
          <cell r="GZ83" t="str">
            <v/>
          </cell>
          <cell r="HA83" t="str">
            <v/>
          </cell>
          <cell r="HB83" t="str">
            <v/>
          </cell>
          <cell r="HC83" t="str">
            <v/>
          </cell>
          <cell r="HD83" t="str">
            <v/>
          </cell>
          <cell r="HE83" t="str">
            <v/>
          </cell>
          <cell r="HF83" t="str">
            <v/>
          </cell>
          <cell r="HG83" t="str">
            <v/>
          </cell>
          <cell r="HH83" t="str">
            <v/>
          </cell>
          <cell r="HI83" t="str">
            <v/>
          </cell>
          <cell r="HJ83" t="str">
            <v/>
          </cell>
          <cell r="HK83" t="str">
            <v/>
          </cell>
          <cell r="HL83" t="str">
            <v/>
          </cell>
          <cell r="HM83" t="str">
            <v/>
          </cell>
          <cell r="HN83" t="str">
            <v/>
          </cell>
          <cell r="HO83" t="str">
            <v/>
          </cell>
          <cell r="HP83" t="str">
            <v/>
          </cell>
          <cell r="HQ83" t="str">
            <v/>
          </cell>
          <cell r="HR83" t="str">
            <v/>
          </cell>
          <cell r="HS83" t="str">
            <v/>
          </cell>
          <cell r="HT83" t="str">
            <v/>
          </cell>
          <cell r="HU83" t="str">
            <v/>
          </cell>
          <cell r="HV83" t="str">
            <v>Oui</v>
          </cell>
          <cell r="HW83" t="str">
            <v>Nippes</v>
          </cell>
          <cell r="HX83" t="str">
            <v>Baradères</v>
          </cell>
          <cell r="HY83" t="str">
            <v>Oui</v>
          </cell>
          <cell r="HZ83" t="str">
            <v>Non</v>
          </cell>
          <cell r="IA83" t="str">
            <v>Oui</v>
          </cell>
          <cell r="IB83" t="str">
            <v/>
          </cell>
          <cell r="IC83" t="str">
            <v>Savon lessive</v>
          </cell>
          <cell r="ID83">
            <v>1</v>
          </cell>
          <cell r="IE83">
            <v>0</v>
          </cell>
          <cell r="IF83">
            <v>0</v>
          </cell>
          <cell r="IG83">
            <v>0</v>
          </cell>
          <cell r="IH83">
            <v>0</v>
          </cell>
          <cell r="II83">
            <v>0</v>
          </cell>
          <cell r="IJ83">
            <v>0</v>
          </cell>
          <cell r="IK83">
            <v>0</v>
          </cell>
          <cell r="IL83">
            <v>0</v>
          </cell>
          <cell r="IM83" t="str">
            <v>Oui</v>
          </cell>
          <cell r="IN83" t="str">
            <v>25.0</v>
          </cell>
          <cell r="IO83" t="str">
            <v/>
          </cell>
          <cell r="IP83" t="str">
            <v/>
          </cell>
          <cell r="IQ83">
            <v>25</v>
          </cell>
          <cell r="IR83" t="str">
            <v>Oui</v>
          </cell>
          <cell r="IS83" t="str">
            <v/>
          </cell>
          <cell r="IT83" t="str">
            <v/>
          </cell>
          <cell r="IU83" t="str">
            <v/>
          </cell>
          <cell r="IV83" t="str">
            <v/>
          </cell>
          <cell r="IX83" t="str">
            <v/>
          </cell>
          <cell r="IY83" t="str">
            <v/>
          </cell>
          <cell r="IZ83" t="str">
            <v/>
          </cell>
          <cell r="JA83" t="str">
            <v/>
          </cell>
          <cell r="JB83" t="str">
            <v/>
          </cell>
          <cell r="JD83" t="str">
            <v/>
          </cell>
          <cell r="JE83" t="str">
            <v/>
          </cell>
          <cell r="JF83" t="str">
            <v/>
          </cell>
          <cell r="JG83" t="str">
            <v/>
          </cell>
          <cell r="JH83" t="str">
            <v/>
          </cell>
          <cell r="JJ83" t="str">
            <v/>
          </cell>
          <cell r="JK83" t="str">
            <v/>
          </cell>
          <cell r="JL83" t="str">
            <v/>
          </cell>
          <cell r="JM83" t="str">
            <v/>
          </cell>
          <cell r="JN83" t="str">
            <v/>
          </cell>
          <cell r="JP83" t="str">
            <v/>
          </cell>
          <cell r="JQ83" t="str">
            <v/>
          </cell>
          <cell r="JR83" t="str">
            <v/>
          </cell>
          <cell r="JS83" t="str">
            <v/>
          </cell>
          <cell r="JT83" t="str">
            <v/>
          </cell>
          <cell r="JU83" t="str">
            <v/>
          </cell>
          <cell r="JV83" t="str">
            <v/>
          </cell>
          <cell r="JW83" t="str">
            <v/>
          </cell>
          <cell r="JX83" t="str">
            <v/>
          </cell>
          <cell r="JZ83" t="str">
            <v/>
          </cell>
          <cell r="KA83" t="str">
            <v/>
          </cell>
          <cell r="KC83" t="str">
            <v/>
          </cell>
          <cell r="KD83" t="str">
            <v/>
          </cell>
          <cell r="KE83" t="str">
            <v/>
          </cell>
          <cell r="KF83" t="str">
            <v/>
          </cell>
          <cell r="KG83" t="str">
            <v/>
          </cell>
          <cell r="KH83" t="str">
            <v/>
          </cell>
          <cell r="KI83" t="str">
            <v/>
          </cell>
          <cell r="KJ83" t="str">
            <v/>
          </cell>
          <cell r="KK83" t="str">
            <v/>
          </cell>
          <cell r="KL83" t="str">
            <v/>
          </cell>
          <cell r="KM83" t="str">
            <v/>
          </cell>
          <cell r="KO83" t="str">
            <v/>
          </cell>
          <cell r="KP83" t="str">
            <v/>
          </cell>
          <cell r="KQ83" t="str">
            <v/>
          </cell>
          <cell r="KR83" t="str">
            <v/>
          </cell>
          <cell r="KS83" t="str">
            <v/>
          </cell>
          <cell r="KU83" t="str">
            <v/>
          </cell>
          <cell r="KV83" t="str">
            <v>Non</v>
          </cell>
          <cell r="KW83" t="str">
            <v/>
          </cell>
          <cell r="KX83" t="str">
            <v/>
          </cell>
          <cell r="KY83" t="str">
            <v/>
          </cell>
          <cell r="KZ83" t="str">
            <v/>
          </cell>
          <cell r="LA83" t="str">
            <v/>
          </cell>
          <cell r="LB83" t="str">
            <v/>
          </cell>
          <cell r="LC83" t="str">
            <v/>
          </cell>
          <cell r="LD83" t="str">
            <v/>
          </cell>
          <cell r="LE83" t="str">
            <v/>
          </cell>
          <cell r="LF83" t="str">
            <v/>
          </cell>
          <cell r="LG83" t="str">
            <v/>
          </cell>
          <cell r="LH83" t="str">
            <v/>
          </cell>
          <cell r="LI83" t="str">
            <v/>
          </cell>
          <cell r="LJ83" t="str">
            <v/>
          </cell>
          <cell r="LK83" t="str">
            <v/>
          </cell>
          <cell r="LL83" t="str">
            <v/>
          </cell>
          <cell r="LM83" t="str">
            <v/>
          </cell>
          <cell r="LN83" t="str">
            <v/>
          </cell>
          <cell r="LO83" t="str">
            <v/>
          </cell>
          <cell r="LP83" t="str">
            <v/>
          </cell>
          <cell r="LQ83" t="str">
            <v/>
          </cell>
          <cell r="LR83" t="str">
            <v/>
          </cell>
          <cell r="LS83" t="str">
            <v/>
          </cell>
          <cell r="LT83" t="str">
            <v/>
          </cell>
          <cell r="LU83" t="str">
            <v/>
          </cell>
          <cell r="LV83" t="str">
            <v/>
          </cell>
          <cell r="LW83" t="str">
            <v/>
          </cell>
          <cell r="LX83" t="str">
            <v/>
          </cell>
          <cell r="LY83" t="str">
            <v>Oui</v>
          </cell>
          <cell r="LZ83" t="str">
            <v>Nippes</v>
          </cell>
          <cell r="MA83" t="str">
            <v>Baradères</v>
          </cell>
          <cell r="MB83" t="str">
            <v>Oui</v>
          </cell>
          <cell r="MC83" t="str">
            <v>Non</v>
          </cell>
          <cell r="MD83" t="str">
            <v>18.48438019 -73.63796963 0.873870849609375 4.288</v>
          </cell>
          <cell r="ME83" t="str">
            <v>18.48438019</v>
          </cell>
          <cell r="MF83" t="str">
            <v>-73.63796963</v>
          </cell>
          <cell r="MG83" t="str">
            <v>0.873870849609375</v>
          </cell>
          <cell r="MH83" t="str">
            <v>4.288</v>
          </cell>
          <cell r="MI83" t="str">
            <v>TEST</v>
          </cell>
          <cell r="MJ83" t="str">
            <v/>
          </cell>
          <cell r="MK83">
            <v>139438569</v>
          </cell>
          <cell r="ML83" t="str">
            <v>808de9d4-b86f-4f98-8ba6-1fa52ea1ddb3</v>
          </cell>
          <cell r="MM83" t="str">
            <v>2020-11-22T15:52:17</v>
          </cell>
          <cell r="MN83" t="str">
            <v/>
          </cell>
          <cell r="MO83">
            <v>22</v>
          </cell>
        </row>
        <row r="84">
          <cell r="A84" t="str">
            <v>030fefe9-98df-4a98-8456-2e7e48031d09</v>
          </cell>
          <cell r="B84" t="str">
            <v>Baradères, Nippes</v>
          </cell>
          <cell r="C84" t="str">
            <v>CRS 746</v>
          </cell>
          <cell r="D84" t="str">
            <v>2020-11-21T09:49:05.927-05:00</v>
          </cell>
          <cell r="E84" t="str">
            <v>2020-11-21T17:17:43.669-05:00</v>
          </cell>
          <cell r="F84" t="str">
            <v>2020-11-21 09:49</v>
          </cell>
          <cell r="G84" t="str">
            <v>2020-11-21 17:17</v>
          </cell>
          <cell r="H84">
            <v>0.31111111110658385</v>
          </cell>
          <cell r="I84">
            <v>1</v>
          </cell>
          <cell r="J84" t="str">
            <v>2020-11-21</v>
          </cell>
          <cell r="K84" t="str">
            <v>icsm_haiti</v>
          </cell>
          <cell r="L84" t="str">
            <v/>
          </cell>
          <cell r="M84" t="str">
            <v>0</v>
          </cell>
          <cell r="N84" t="str">
            <v>2020-11-21</v>
          </cell>
          <cell r="O84" t="str">
            <v>CRS</v>
          </cell>
          <cell r="P84" t="str">
            <v/>
          </cell>
          <cell r="Q84" t="str">
            <v>crs</v>
          </cell>
          <cell r="R84" t="str">
            <v>CRS</v>
          </cell>
          <cell r="S84" t="str">
            <v>CRS</v>
          </cell>
          <cell r="T84" t="str">
            <v>746</v>
          </cell>
          <cell r="U84" t="str">
            <v/>
          </cell>
          <cell r="V84" t="str">
            <v>Nippes</v>
          </cell>
          <cell r="W84" t="str">
            <v>Baradères</v>
          </cell>
          <cell r="X84" t="str">
            <v>HT1031</v>
          </cell>
          <cell r="Y84" t="str">
            <v>Baradères</v>
          </cell>
          <cell r="Z84" t="str">
            <v>Baradères</v>
          </cell>
          <cell r="AA84" t="str">
            <v>Marché Du Centre-Ville Barradères</v>
          </cell>
          <cell r="AB84" t="str">
            <v/>
          </cell>
          <cell r="AC84" t="str">
            <v>baraderes1</v>
          </cell>
          <cell r="AD84" t="str">
            <v>Marché Du Centre-Ville Barradères</v>
          </cell>
          <cell r="AE84" t="str">
            <v>Marché Du Centre-Ville Barradères</v>
          </cell>
          <cell r="AF84" t="str">
            <v>Oui</v>
          </cell>
          <cell r="AG84" t="str">
            <v/>
          </cell>
          <cell r="AH84" t="str">
            <v>Oui</v>
          </cell>
          <cell r="AI84" t="str">
            <v/>
          </cell>
          <cell r="AJ84" t="str">
            <v>ROSE MONTINA</v>
          </cell>
          <cell r="AK84" t="str">
            <v>39430096</v>
          </cell>
          <cell r="AL84" t="str">
            <v>Nourriture</v>
          </cell>
          <cell r="AM84" t="str">
            <v>1</v>
          </cell>
          <cell r="AN84" t="str">
            <v>0</v>
          </cell>
          <cell r="AO84" t="str">
            <v>0</v>
          </cell>
          <cell r="AP84" t="str">
            <v>0</v>
          </cell>
          <cell r="AQ84" t="str">
            <v>0</v>
          </cell>
          <cell r="AR84" t="str">
            <v>nourriture</v>
          </cell>
          <cell r="AS84" t="str">
            <v>Nourriture</v>
          </cell>
          <cell r="AT84" t="str">
            <v>En espèces (Gourde) À crédit</v>
          </cell>
          <cell r="AU84" t="str">
            <v>1</v>
          </cell>
          <cell r="AV84" t="str">
            <v>0</v>
          </cell>
          <cell r="AW84" t="str">
            <v>0</v>
          </cell>
          <cell r="AX84" t="str">
            <v>1</v>
          </cell>
          <cell r="AY84" t="str">
            <v>0</v>
          </cell>
          <cell r="AZ84" t="str">
            <v>0</v>
          </cell>
          <cell r="BA84" t="str">
            <v>0</v>
          </cell>
          <cell r="BB84" t="str">
            <v/>
          </cell>
          <cell r="BC84" t="str">
            <v>Non, il n'y a pas eu de variation</v>
          </cell>
          <cell r="BD84" t="str">
            <v>Moins de 30</v>
          </cell>
          <cell r="BE84" t="str">
            <v>Huile végétale</v>
          </cell>
          <cell r="BF84">
            <v>0</v>
          </cell>
          <cell r="BG84">
            <v>0</v>
          </cell>
          <cell r="BH84">
            <v>0</v>
          </cell>
          <cell r="BI84">
            <v>0</v>
          </cell>
          <cell r="BJ84">
            <v>0</v>
          </cell>
          <cell r="BK84">
            <v>0</v>
          </cell>
          <cell r="BL84">
            <v>1</v>
          </cell>
          <cell r="BM84">
            <v>0</v>
          </cell>
          <cell r="BN84" t="str">
            <v/>
          </cell>
          <cell r="BO84" t="str">
            <v/>
          </cell>
          <cell r="BP84" t="str">
            <v/>
          </cell>
          <cell r="BQ84" t="str">
            <v/>
          </cell>
          <cell r="BR84" t="str">
            <v/>
          </cell>
          <cell r="BS84" t="str">
            <v/>
          </cell>
          <cell r="BT84" t="str">
            <v/>
          </cell>
          <cell r="BU84" t="str">
            <v/>
          </cell>
          <cell r="BV84"/>
          <cell r="BW84" t="str">
            <v/>
          </cell>
          <cell r="BX84" t="str">
            <v/>
          </cell>
          <cell r="BY84"/>
          <cell r="BZ84" t="str">
            <v/>
          </cell>
          <cell r="CA84" t="str">
            <v/>
          </cell>
          <cell r="CB84" t="str">
            <v/>
          </cell>
          <cell r="CC84"/>
          <cell r="CD84" t="str">
            <v/>
          </cell>
          <cell r="CE84" t="str">
            <v/>
          </cell>
          <cell r="CF84" t="str">
            <v/>
          </cell>
          <cell r="CG84" t="str">
            <v/>
          </cell>
          <cell r="CH84" t="str">
            <v/>
          </cell>
          <cell r="CI84" t="str">
            <v/>
          </cell>
          <cell r="CJ84" t="str">
            <v/>
          </cell>
          <cell r="CK84" t="str">
            <v/>
          </cell>
          <cell r="CL84" t="str">
            <v/>
          </cell>
          <cell r="CM84" t="str">
            <v/>
          </cell>
          <cell r="CN84" t="str">
            <v/>
          </cell>
          <cell r="CO84" t="str">
            <v/>
          </cell>
          <cell r="CP84" t="str">
            <v/>
          </cell>
          <cell r="CQ84"/>
          <cell r="CR84" t="str">
            <v/>
          </cell>
          <cell r="CS84" t="str">
            <v/>
          </cell>
          <cell r="CT84"/>
          <cell r="CU84" t="str">
            <v/>
          </cell>
          <cell r="CV84" t="str">
            <v/>
          </cell>
          <cell r="CW84" t="str">
            <v/>
          </cell>
          <cell r="CX84" t="str">
            <v/>
          </cell>
          <cell r="CY84" t="str">
            <v/>
          </cell>
          <cell r="CZ84" t="str">
            <v/>
          </cell>
          <cell r="DA84" t="str">
            <v/>
          </cell>
          <cell r="DB84" t="str">
            <v/>
          </cell>
          <cell r="DC84" t="str">
            <v/>
          </cell>
          <cell r="DD84" t="str">
            <v/>
          </cell>
          <cell r="DE84" t="str">
            <v/>
          </cell>
          <cell r="DF84" t="str">
            <v/>
          </cell>
          <cell r="DG84" t="str">
            <v/>
          </cell>
          <cell r="DH84" t="str">
            <v/>
          </cell>
          <cell r="DI84" t="str">
            <v/>
          </cell>
          <cell r="DJ84" t="str">
            <v/>
          </cell>
          <cell r="DK84"/>
          <cell r="DL84" t="str">
            <v/>
          </cell>
          <cell r="DM84" t="str">
            <v/>
          </cell>
          <cell r="DN84"/>
          <cell r="DO84" t="str">
            <v/>
          </cell>
          <cell r="DP84" t="str">
            <v/>
          </cell>
          <cell r="DQ84" t="str">
            <v/>
          </cell>
          <cell r="DR84" t="str">
            <v/>
          </cell>
          <cell r="DS84" t="str">
            <v/>
          </cell>
          <cell r="DT84" t="str">
            <v/>
          </cell>
          <cell r="DU84" t="str">
            <v/>
          </cell>
          <cell r="DV84" t="str">
            <v/>
          </cell>
          <cell r="DW84" t="str">
            <v/>
          </cell>
          <cell r="DX84" t="str">
            <v/>
          </cell>
          <cell r="DY84" t="str">
            <v/>
          </cell>
          <cell r="DZ84" t="str">
            <v/>
          </cell>
          <cell r="EA84" t="str">
            <v/>
          </cell>
          <cell r="EB84" t="str">
            <v/>
          </cell>
          <cell r="EC84" t="str">
            <v/>
          </cell>
          <cell r="ED84" t="str">
            <v/>
          </cell>
          <cell r="EE84"/>
          <cell r="EF84" t="str">
            <v/>
          </cell>
          <cell r="EG84" t="str">
            <v/>
          </cell>
          <cell r="EH84"/>
          <cell r="EI84" t="str">
            <v/>
          </cell>
          <cell r="EJ84" t="str">
            <v/>
          </cell>
          <cell r="EK84" t="str">
            <v/>
          </cell>
          <cell r="EL84" t="str">
            <v/>
          </cell>
          <cell r="EM84" t="str">
            <v/>
          </cell>
          <cell r="EN84" t="str">
            <v/>
          </cell>
          <cell r="EO84" t="str">
            <v/>
          </cell>
          <cell r="EP84" t="str">
            <v/>
          </cell>
          <cell r="EQ84" t="str">
            <v/>
          </cell>
          <cell r="ER84" t="str">
            <v/>
          </cell>
          <cell r="ES84" t="str">
            <v/>
          </cell>
          <cell r="ET84" t="str">
            <v/>
          </cell>
          <cell r="EU84" t="str">
            <v/>
          </cell>
          <cell r="EV84" t="str">
            <v/>
          </cell>
          <cell r="EW84" t="str">
            <v/>
          </cell>
          <cell r="EX84" t="str">
            <v/>
          </cell>
          <cell r="EY84"/>
          <cell r="EZ84" t="str">
            <v/>
          </cell>
          <cell r="FA84" t="str">
            <v/>
          </cell>
          <cell r="FB84"/>
          <cell r="FC84" t="str">
            <v/>
          </cell>
          <cell r="FD84" t="str">
            <v/>
          </cell>
          <cell r="FE84" t="str">
            <v/>
          </cell>
          <cell r="FF84"/>
          <cell r="FG84" t="str">
            <v/>
          </cell>
          <cell r="FH84" t="str">
            <v/>
          </cell>
          <cell r="FI84" t="str">
            <v/>
          </cell>
          <cell r="FJ84" t="str">
            <v/>
          </cell>
          <cell r="FK84" t="str">
            <v/>
          </cell>
          <cell r="FL84" t="str">
            <v/>
          </cell>
          <cell r="FM84" t="str">
            <v/>
          </cell>
          <cell r="FN84" t="str">
            <v/>
          </cell>
          <cell r="FO84" t="str">
            <v/>
          </cell>
          <cell r="FP84" t="str">
            <v/>
          </cell>
          <cell r="FQ84" t="str">
            <v/>
          </cell>
          <cell r="FR84" t="str">
            <v/>
          </cell>
          <cell r="FS84" t="str">
            <v/>
          </cell>
          <cell r="FT84"/>
          <cell r="FU84" t="str">
            <v/>
          </cell>
          <cell r="FV84" t="str">
            <v/>
          </cell>
          <cell r="FW84"/>
          <cell r="FX84" t="str">
            <v/>
          </cell>
          <cell r="FY84" t="str">
            <v/>
          </cell>
          <cell r="FZ84" t="str">
            <v/>
          </cell>
          <cell r="GA84"/>
          <cell r="GB84" t="str">
            <v/>
          </cell>
          <cell r="GC84" t="str">
            <v/>
          </cell>
          <cell r="GD84" t="str">
            <v/>
          </cell>
          <cell r="GE84" t="str">
            <v/>
          </cell>
          <cell r="GF84" t="str">
            <v/>
          </cell>
          <cell r="GG84" t="str">
            <v>Non</v>
          </cell>
          <cell r="GH84" t="str">
            <v/>
          </cell>
          <cell r="GI84" t="str">
            <v/>
          </cell>
          <cell r="GJ84" t="str">
            <v>Mililitre</v>
          </cell>
          <cell r="GK84" t="str">
            <v/>
          </cell>
          <cell r="GL84" t="str">
            <v>mililitre</v>
          </cell>
          <cell r="GM84" t="str">
            <v>Mililitre</v>
          </cell>
          <cell r="GN84" t="str">
            <v>Mililitre</v>
          </cell>
          <cell r="GO84" t="str">
            <v>591.0</v>
          </cell>
          <cell r="GP84" t="str">
            <v>70.0</v>
          </cell>
          <cell r="GQ84">
            <v>448.30795262267344</v>
          </cell>
          <cell r="GR84" t="str">
            <v>Oui</v>
          </cell>
          <cell r="GS84" t="str">
            <v>Non</v>
          </cell>
          <cell r="GT84" t="str">
            <v/>
          </cell>
          <cell r="GU84" t="str">
            <v/>
          </cell>
          <cell r="GV84" t="str">
            <v/>
          </cell>
          <cell r="GW84" t="str">
            <v/>
          </cell>
          <cell r="GX84" t="str">
            <v/>
          </cell>
          <cell r="GY84" t="str">
            <v/>
          </cell>
          <cell r="GZ84" t="str">
            <v/>
          </cell>
          <cell r="HA84" t="str">
            <v/>
          </cell>
          <cell r="HB84" t="str">
            <v/>
          </cell>
          <cell r="HC84" t="str">
            <v/>
          </cell>
          <cell r="HD84" t="str">
            <v/>
          </cell>
          <cell r="HE84" t="str">
            <v/>
          </cell>
          <cell r="HF84" t="str">
            <v/>
          </cell>
          <cell r="HG84" t="str">
            <v/>
          </cell>
          <cell r="HH84" t="str">
            <v/>
          </cell>
          <cell r="HI84" t="str">
            <v/>
          </cell>
          <cell r="HJ84" t="str">
            <v/>
          </cell>
          <cell r="HK84" t="str">
            <v/>
          </cell>
          <cell r="HL84" t="str">
            <v/>
          </cell>
          <cell r="HM84" t="str">
            <v/>
          </cell>
          <cell r="HN84" t="str">
            <v/>
          </cell>
          <cell r="HO84" t="str">
            <v/>
          </cell>
          <cell r="HP84" t="str">
            <v/>
          </cell>
          <cell r="HQ84" t="str">
            <v/>
          </cell>
          <cell r="HR84" t="str">
            <v/>
          </cell>
          <cell r="HS84" t="str">
            <v/>
          </cell>
          <cell r="HT84" t="str">
            <v/>
          </cell>
          <cell r="HU84" t="str">
            <v/>
          </cell>
          <cell r="HV84" t="str">
            <v>Oui</v>
          </cell>
          <cell r="HW84" t="str">
            <v>Nippes</v>
          </cell>
          <cell r="HX84" t="str">
            <v>Baradères</v>
          </cell>
          <cell r="HY84" t="str">
            <v>Oui</v>
          </cell>
          <cell r="HZ84" t="str">
            <v>Oui</v>
          </cell>
          <cell r="IA84" t="str">
            <v>Je ne sais pas, je ne souhaite pas répondre</v>
          </cell>
          <cell r="IB84" t="str">
            <v/>
          </cell>
          <cell r="IC84" t="str">
            <v/>
          </cell>
          <cell r="ID84" t="str">
            <v/>
          </cell>
          <cell r="IE84" t="str">
            <v/>
          </cell>
          <cell r="IF84" t="str">
            <v/>
          </cell>
          <cell r="IG84" t="str">
            <v/>
          </cell>
          <cell r="IH84" t="str">
            <v/>
          </cell>
          <cell r="II84" t="str">
            <v/>
          </cell>
          <cell r="IJ84" t="str">
            <v/>
          </cell>
          <cell r="IK84" t="str">
            <v/>
          </cell>
          <cell r="IL84" t="str">
            <v/>
          </cell>
          <cell r="IM84" t="str">
            <v/>
          </cell>
          <cell r="IN84" t="str">
            <v/>
          </cell>
          <cell r="IO84" t="str">
            <v/>
          </cell>
          <cell r="IP84" t="str">
            <v/>
          </cell>
          <cell r="IQ84"/>
          <cell r="IR84" t="str">
            <v/>
          </cell>
          <cell r="IS84" t="str">
            <v/>
          </cell>
          <cell r="IT84" t="str">
            <v/>
          </cell>
          <cell r="IU84" t="str">
            <v/>
          </cell>
          <cell r="IV84" t="str">
            <v/>
          </cell>
          <cell r="IW84"/>
          <cell r="IX84" t="str">
            <v/>
          </cell>
          <cell r="IY84" t="str">
            <v/>
          </cell>
          <cell r="IZ84" t="str">
            <v/>
          </cell>
          <cell r="JA84" t="str">
            <v/>
          </cell>
          <cell r="JB84" t="str">
            <v/>
          </cell>
          <cell r="JC84"/>
          <cell r="JD84" t="str">
            <v/>
          </cell>
          <cell r="JE84" t="str">
            <v/>
          </cell>
          <cell r="JF84" t="str">
            <v/>
          </cell>
          <cell r="JG84" t="str">
            <v/>
          </cell>
          <cell r="JH84" t="str">
            <v/>
          </cell>
          <cell r="JI84"/>
          <cell r="JJ84" t="str">
            <v/>
          </cell>
          <cell r="JK84" t="str">
            <v/>
          </cell>
          <cell r="JL84" t="str">
            <v/>
          </cell>
          <cell r="JM84" t="str">
            <v/>
          </cell>
          <cell r="JN84" t="str">
            <v/>
          </cell>
          <cell r="JO84"/>
          <cell r="JP84" t="str">
            <v/>
          </cell>
          <cell r="JQ84" t="str">
            <v/>
          </cell>
          <cell r="JR84" t="str">
            <v/>
          </cell>
          <cell r="JS84" t="str">
            <v/>
          </cell>
          <cell r="JT84" t="str">
            <v/>
          </cell>
          <cell r="JU84" t="str">
            <v/>
          </cell>
          <cell r="JV84" t="str">
            <v/>
          </cell>
          <cell r="JW84" t="str">
            <v/>
          </cell>
          <cell r="JX84" t="str">
            <v/>
          </cell>
          <cell r="JZ84" t="str">
            <v/>
          </cell>
          <cell r="KA84" t="str">
            <v/>
          </cell>
          <cell r="KC84" t="str">
            <v/>
          </cell>
          <cell r="KD84" t="str">
            <v/>
          </cell>
          <cell r="KE84" t="str">
            <v/>
          </cell>
          <cell r="KF84" t="str">
            <v/>
          </cell>
          <cell r="KG84" t="str">
            <v/>
          </cell>
          <cell r="KH84" t="str">
            <v/>
          </cell>
          <cell r="KI84" t="str">
            <v/>
          </cell>
          <cell r="KJ84" t="str">
            <v/>
          </cell>
          <cell r="KK84" t="str">
            <v/>
          </cell>
          <cell r="KL84" t="str">
            <v/>
          </cell>
          <cell r="KM84" t="str">
            <v/>
          </cell>
          <cell r="KN84"/>
          <cell r="KO84" t="str">
            <v/>
          </cell>
          <cell r="KP84" t="str">
            <v/>
          </cell>
          <cell r="KQ84" t="str">
            <v/>
          </cell>
          <cell r="KR84" t="str">
            <v/>
          </cell>
          <cell r="KS84" t="str">
            <v/>
          </cell>
          <cell r="KT84"/>
          <cell r="KU84" t="str">
            <v/>
          </cell>
          <cell r="KV84" t="str">
            <v/>
          </cell>
          <cell r="KW84" t="str">
            <v/>
          </cell>
          <cell r="KX84" t="str">
            <v/>
          </cell>
          <cell r="KY84" t="str">
            <v/>
          </cell>
          <cell r="KZ84" t="str">
            <v/>
          </cell>
          <cell r="LA84" t="str">
            <v/>
          </cell>
          <cell r="LB84" t="str">
            <v/>
          </cell>
          <cell r="LC84" t="str">
            <v/>
          </cell>
          <cell r="LD84" t="str">
            <v/>
          </cell>
          <cell r="LE84" t="str">
            <v/>
          </cell>
          <cell r="LF84" t="str">
            <v/>
          </cell>
          <cell r="LG84" t="str">
            <v/>
          </cell>
          <cell r="LH84" t="str">
            <v/>
          </cell>
          <cell r="LI84" t="str">
            <v/>
          </cell>
          <cell r="LJ84" t="str">
            <v/>
          </cell>
          <cell r="LK84" t="str">
            <v/>
          </cell>
          <cell r="LL84" t="str">
            <v/>
          </cell>
          <cell r="LM84" t="str">
            <v/>
          </cell>
          <cell r="LN84" t="str">
            <v/>
          </cell>
          <cell r="LO84" t="str">
            <v/>
          </cell>
          <cell r="LP84" t="str">
            <v/>
          </cell>
          <cell r="LQ84" t="str">
            <v/>
          </cell>
          <cell r="LR84" t="str">
            <v/>
          </cell>
          <cell r="LS84" t="str">
            <v/>
          </cell>
          <cell r="LT84" t="str">
            <v/>
          </cell>
          <cell r="LU84" t="str">
            <v/>
          </cell>
          <cell r="LV84" t="str">
            <v/>
          </cell>
          <cell r="LW84" t="str">
            <v/>
          </cell>
          <cell r="LX84" t="str">
            <v/>
          </cell>
          <cell r="LY84" t="str">
            <v/>
          </cell>
          <cell r="LZ84" t="str">
            <v/>
          </cell>
          <cell r="MA84" t="str">
            <v/>
          </cell>
          <cell r="MB84" t="str">
            <v/>
          </cell>
          <cell r="MC84" t="str">
            <v/>
          </cell>
          <cell r="MD84" t="str">
            <v>18.48438398 -73.63800563 -4.945343017578125 4.288</v>
          </cell>
          <cell r="ME84" t="str">
            <v>18.48438398</v>
          </cell>
          <cell r="MF84" t="str">
            <v>-73.63800563</v>
          </cell>
          <cell r="MG84" t="str">
            <v>-4.945343017578125</v>
          </cell>
          <cell r="MH84" t="str">
            <v>4.288</v>
          </cell>
          <cell r="MI84" t="str">
            <v>TEST</v>
          </cell>
          <cell r="MJ84" t="str">
            <v/>
          </cell>
          <cell r="MK84">
            <v>139438574</v>
          </cell>
          <cell r="ML84" t="str">
            <v>030fefe9-98df-4a98-8456-2e7e48031d09</v>
          </cell>
          <cell r="MM84" t="str">
            <v>2020-11-22T15:52:18</v>
          </cell>
          <cell r="MN84" t="str">
            <v/>
          </cell>
          <cell r="MO84">
            <v>23</v>
          </cell>
        </row>
        <row r="85">
          <cell r="A85" t="str">
            <v>f4ac304b-bf1c-447b-a4fd-b2aa199e7d5e</v>
          </cell>
          <cell r="B85" t="str">
            <v>Port-à-Piment, Sud</v>
          </cell>
          <cell r="C85" t="str">
            <v>MOJDDE SA0099</v>
          </cell>
          <cell r="D85" t="str">
            <v>2020-11-21T12:31:18.245-05:00</v>
          </cell>
          <cell r="E85" t="str">
            <v>2020-11-21T16:12:00.716-05:00</v>
          </cell>
          <cell r="F85" t="str">
            <v>2020-11-21 12:31</v>
          </cell>
          <cell r="G85" t="str">
            <v>2020-11-21 16:12</v>
          </cell>
          <cell r="H85">
            <v>0.15347222222771961</v>
          </cell>
          <cell r="I85">
            <v>7</v>
          </cell>
          <cell r="J85" t="str">
            <v>2020-11-21</v>
          </cell>
          <cell r="K85" t="str">
            <v>icsm_haiti</v>
          </cell>
          <cell r="L85" t="str">
            <v>338050936299154</v>
          </cell>
          <cell r="M85" t="str">
            <v>0</v>
          </cell>
          <cell r="N85" t="str">
            <v>2020-11-21</v>
          </cell>
          <cell r="O85" t="str">
            <v>MOJDDE</v>
          </cell>
          <cell r="P85" t="str">
            <v/>
          </cell>
          <cell r="Q85" t="str">
            <v>mojdde</v>
          </cell>
          <cell r="R85" t="str">
            <v>MOJDDE</v>
          </cell>
          <cell r="S85" t="str">
            <v>MOJDDE</v>
          </cell>
          <cell r="T85" t="str">
            <v>SA0099</v>
          </cell>
          <cell r="U85" t="str">
            <v/>
          </cell>
          <cell r="V85" t="str">
            <v>Sud</v>
          </cell>
          <cell r="W85" t="str">
            <v>Port-à-Piment</v>
          </cell>
          <cell r="X85" t="str">
            <v>HT0742</v>
          </cell>
          <cell r="Y85" t="str">
            <v>Port-à-Piment</v>
          </cell>
          <cell r="Z85" t="str">
            <v>Port-à-piment</v>
          </cell>
          <cell r="AA85" t="str">
            <v>Marché de Port-à-Piment</v>
          </cell>
          <cell r="AB85" t="str">
            <v/>
          </cell>
          <cell r="AC85" t="str">
            <v>port-piment</v>
          </cell>
          <cell r="AD85" t="str">
            <v>Marché de Port-à-Piment</v>
          </cell>
          <cell r="AE85" t="str">
            <v>Marché de Port-à-Piment</v>
          </cell>
          <cell r="AF85" t="str">
            <v>Oui</v>
          </cell>
          <cell r="AG85" t="str">
            <v/>
          </cell>
          <cell r="AH85" t="str">
            <v>Oui</v>
          </cell>
          <cell r="AI85" t="str">
            <v/>
          </cell>
          <cell r="AJ85" t="str">
            <v>Marlène Cyprien</v>
          </cell>
          <cell r="AK85" t="str">
            <v>49332315</v>
          </cell>
          <cell r="AL85" t="str">
            <v>Nourriture</v>
          </cell>
          <cell r="AM85" t="str">
            <v>1</v>
          </cell>
          <cell r="AN85" t="str">
            <v>0</v>
          </cell>
          <cell r="AO85" t="str">
            <v>0</v>
          </cell>
          <cell r="AP85" t="str">
            <v>0</v>
          </cell>
          <cell r="AQ85" t="str">
            <v>0</v>
          </cell>
          <cell r="AR85" t="str">
            <v>nourriture</v>
          </cell>
          <cell r="AS85" t="str">
            <v>Nourriture</v>
          </cell>
          <cell r="AT85" t="str">
            <v>En espèces (Gourde)</v>
          </cell>
          <cell r="AU85" t="str">
            <v>1</v>
          </cell>
          <cell r="AV85" t="str">
            <v>0</v>
          </cell>
          <cell r="AW85" t="str">
            <v>0</v>
          </cell>
          <cell r="AX85" t="str">
            <v>0</v>
          </cell>
          <cell r="AY85" t="str">
            <v>0</v>
          </cell>
          <cell r="AZ85" t="str">
            <v>0</v>
          </cell>
          <cell r="BA85" t="str">
            <v>0</v>
          </cell>
          <cell r="BB85" t="str">
            <v/>
          </cell>
          <cell r="BC85" t="str">
            <v>Je ne sais pas / Je ne souhaite pas répondre</v>
          </cell>
          <cell r="BD85" t="str">
            <v>Je ne sais pas / Je ne souhaite pas répondre</v>
          </cell>
          <cell r="BE85" t="str">
            <v>Riz Sucre Huile végétale Farine de blé (blanche) Maïs Haricot noir Haricot rouge</v>
          </cell>
          <cell r="BF85">
            <v>1</v>
          </cell>
          <cell r="BG85">
            <v>1</v>
          </cell>
          <cell r="BH85">
            <v>1</v>
          </cell>
          <cell r="BI85">
            <v>1</v>
          </cell>
          <cell r="BJ85">
            <v>1</v>
          </cell>
          <cell r="BK85">
            <v>1</v>
          </cell>
          <cell r="BL85">
            <v>1</v>
          </cell>
          <cell r="BM85">
            <v>0</v>
          </cell>
          <cell r="BN85" t="str">
            <v>Non</v>
          </cell>
          <cell r="BO85"/>
          <cell r="BP85" t="str">
            <v/>
          </cell>
          <cell r="BQ85" t="str">
            <v>Kilogrammes (kg)</v>
          </cell>
          <cell r="BR85" t="str">
            <v/>
          </cell>
          <cell r="BS85" t="str">
            <v>kg</v>
          </cell>
          <cell r="BT85" t="str">
            <v>Kilogrammes (kg)</v>
          </cell>
          <cell r="BU85" t="str">
            <v>Kilogrammes (kg)</v>
          </cell>
          <cell r="BV85">
            <v>1</v>
          </cell>
          <cell r="BW85" t="str">
            <v>2.7</v>
          </cell>
          <cell r="BX85" t="str">
            <v>100.0</v>
          </cell>
          <cell r="BY85">
            <v>37.037037037037038</v>
          </cell>
          <cell r="BZ85" t="str">
            <v>Oui</v>
          </cell>
          <cell r="CA85" t="str">
            <v>Non</v>
          </cell>
          <cell r="CB85" t="str">
            <v/>
          </cell>
          <cell r="CC85"/>
          <cell r="CD85" t="str">
            <v/>
          </cell>
          <cell r="CE85" t="str">
            <v/>
          </cell>
          <cell r="CF85" t="str">
            <v/>
          </cell>
          <cell r="CG85" t="str">
            <v/>
          </cell>
          <cell r="CH85" t="str">
            <v/>
          </cell>
          <cell r="CI85" t="str">
            <v>Non</v>
          </cell>
          <cell r="CJ85" t="str">
            <v/>
          </cell>
          <cell r="CK85" t="str">
            <v/>
          </cell>
          <cell r="CL85" t="str">
            <v>Kilogrammes (kg)</v>
          </cell>
          <cell r="CM85" t="str">
            <v/>
          </cell>
          <cell r="CN85" t="str">
            <v>kg</v>
          </cell>
          <cell r="CO85" t="str">
            <v>Kilogrammes (kg)</v>
          </cell>
          <cell r="CP85" t="str">
            <v>Kilogrammes (kg)</v>
          </cell>
          <cell r="CQ85">
            <v>1</v>
          </cell>
          <cell r="CR85" t="str">
            <v>1.0</v>
          </cell>
          <cell r="CS85" t="str">
            <v>35.0</v>
          </cell>
          <cell r="CT85">
            <v>35</v>
          </cell>
          <cell r="CU85" t="str">
            <v>Oui</v>
          </cell>
          <cell r="CV85" t="str">
            <v>Non</v>
          </cell>
          <cell r="CW85" t="str">
            <v/>
          </cell>
          <cell r="CX85" t="str">
            <v/>
          </cell>
          <cell r="CY85" t="str">
            <v/>
          </cell>
          <cell r="CZ85" t="str">
            <v/>
          </cell>
          <cell r="DA85" t="str">
            <v/>
          </cell>
          <cell r="DB85" t="str">
            <v/>
          </cell>
          <cell r="DC85" t="str">
            <v>Non</v>
          </cell>
          <cell r="DD85" t="str">
            <v/>
          </cell>
          <cell r="DE85" t="str">
            <v/>
          </cell>
          <cell r="DF85" t="str">
            <v>Kilogrammes (kg)</v>
          </cell>
          <cell r="DG85" t="str">
            <v/>
          </cell>
          <cell r="DH85" t="str">
            <v>kg</v>
          </cell>
          <cell r="DI85" t="str">
            <v>Kilogrammes (kg)</v>
          </cell>
          <cell r="DJ85" t="str">
            <v>Kilogrammes (kg)</v>
          </cell>
          <cell r="DK85"/>
          <cell r="DL85" t="str">
            <v>2.7</v>
          </cell>
          <cell r="DM85" t="str">
            <v>150.0</v>
          </cell>
          <cell r="DN85">
            <v>55.55555555555555</v>
          </cell>
          <cell r="DO85" t="str">
            <v>Non</v>
          </cell>
          <cell r="DP85" t="str">
            <v>Non</v>
          </cell>
          <cell r="DQ85" t="str">
            <v/>
          </cell>
          <cell r="DR85" t="str">
            <v/>
          </cell>
          <cell r="DS85" t="str">
            <v/>
          </cell>
          <cell r="DT85" t="str">
            <v/>
          </cell>
          <cell r="DU85" t="str">
            <v/>
          </cell>
          <cell r="DV85" t="str">
            <v/>
          </cell>
          <cell r="DW85" t="str">
            <v>Non</v>
          </cell>
          <cell r="DX85" t="str">
            <v/>
          </cell>
          <cell r="DY85" t="str">
            <v/>
          </cell>
          <cell r="DZ85" t="str">
            <v>Autre</v>
          </cell>
          <cell r="EA85" t="str">
            <v>Petit marmite</v>
          </cell>
          <cell r="EB85" t="str">
            <v>autre</v>
          </cell>
          <cell r="EC85" t="str">
            <v>Autre</v>
          </cell>
          <cell r="ED85" t="str">
            <v>Kilogramme</v>
          </cell>
          <cell r="EE85"/>
          <cell r="EF85">
            <v>0.54</v>
          </cell>
          <cell r="EG85" t="str">
            <v>25.0</v>
          </cell>
          <cell r="EH85">
            <v>46.296296296296291</v>
          </cell>
          <cell r="EI85" t="str">
            <v>Oui</v>
          </cell>
          <cell r="EJ85" t="str">
            <v>Non</v>
          </cell>
          <cell r="EK85" t="str">
            <v/>
          </cell>
          <cell r="EL85" t="str">
            <v/>
          </cell>
          <cell r="EM85" t="str">
            <v/>
          </cell>
          <cell r="EN85" t="str">
            <v/>
          </cell>
          <cell r="EO85" t="str">
            <v/>
          </cell>
          <cell r="EP85" t="str">
            <v/>
          </cell>
          <cell r="EQ85" t="str">
            <v>Non</v>
          </cell>
          <cell r="ER85" t="str">
            <v/>
          </cell>
          <cell r="ES85" t="str">
            <v/>
          </cell>
          <cell r="ET85" t="str">
            <v>Autre</v>
          </cell>
          <cell r="EU85" t="str">
            <v>Petit marmite</v>
          </cell>
          <cell r="EV85" t="str">
            <v>autre</v>
          </cell>
          <cell r="EW85" t="str">
            <v>Autre</v>
          </cell>
          <cell r="EX85" t="str">
            <v>Kilogramme</v>
          </cell>
          <cell r="EY85"/>
          <cell r="EZ85">
            <v>0.54</v>
          </cell>
          <cell r="FA85" t="str">
            <v>75.0</v>
          </cell>
          <cell r="FB85">
            <v>138.88888888888889</v>
          </cell>
          <cell r="FC85" t="str">
            <v>Non</v>
          </cell>
          <cell r="FD85" t="str">
            <v>Non</v>
          </cell>
          <cell r="FE85" t="str">
            <v/>
          </cell>
          <cell r="FF85"/>
          <cell r="FG85" t="str">
            <v/>
          </cell>
          <cell r="FH85" t="str">
            <v/>
          </cell>
          <cell r="FI85" t="str">
            <v/>
          </cell>
          <cell r="FJ85" t="str">
            <v/>
          </cell>
          <cell r="FK85" t="str">
            <v/>
          </cell>
          <cell r="FL85" t="str">
            <v>Non</v>
          </cell>
          <cell r="FM85" t="str">
            <v/>
          </cell>
          <cell r="FN85" t="str">
            <v/>
          </cell>
          <cell r="FO85" t="str">
            <v>Autre</v>
          </cell>
          <cell r="FP85" t="str">
            <v>Petit marmite</v>
          </cell>
          <cell r="FQ85" t="str">
            <v>autre</v>
          </cell>
          <cell r="FR85" t="str">
            <v>Autre</v>
          </cell>
          <cell r="FS85" t="str">
            <v>Kilogramme</v>
          </cell>
          <cell r="FT85"/>
          <cell r="FU85">
            <v>0.54</v>
          </cell>
          <cell r="FV85" t="str">
            <v>75.0</v>
          </cell>
          <cell r="FW85">
            <v>138.88888888888889</v>
          </cell>
          <cell r="FX85" t="str">
            <v>Non</v>
          </cell>
          <cell r="FY85" t="str">
            <v>Non</v>
          </cell>
          <cell r="FZ85" t="str">
            <v/>
          </cell>
          <cell r="GA85"/>
          <cell r="GB85" t="str">
            <v/>
          </cell>
          <cell r="GC85" t="str">
            <v/>
          </cell>
          <cell r="GD85" t="str">
            <v/>
          </cell>
          <cell r="GE85" t="str">
            <v/>
          </cell>
          <cell r="GF85" t="str">
            <v/>
          </cell>
          <cell r="GG85" t="str">
            <v>Non</v>
          </cell>
          <cell r="GH85" t="str">
            <v/>
          </cell>
          <cell r="GI85" t="str">
            <v/>
          </cell>
          <cell r="GJ85" t="str">
            <v>Bouteille type Barbancourt (750 ml)</v>
          </cell>
          <cell r="GK85" t="str">
            <v/>
          </cell>
          <cell r="GL85" t="str">
            <v>bouteille_barbancourt</v>
          </cell>
          <cell r="GM85" t="str">
            <v>Litre</v>
          </cell>
          <cell r="GN85" t="str">
            <v>Litres</v>
          </cell>
          <cell r="GO85">
            <v>0.25</v>
          </cell>
          <cell r="GP85" t="str">
            <v>25.0</v>
          </cell>
          <cell r="GQ85">
            <v>100</v>
          </cell>
          <cell r="GR85" t="str">
            <v>Oui</v>
          </cell>
          <cell r="GS85" t="str">
            <v>Non</v>
          </cell>
          <cell r="GT85" t="str">
            <v/>
          </cell>
          <cell r="GU85" t="str">
            <v/>
          </cell>
          <cell r="GV85" t="str">
            <v/>
          </cell>
          <cell r="GW85" t="str">
            <v/>
          </cell>
          <cell r="GX85" t="str">
            <v/>
          </cell>
          <cell r="GY85" t="str">
            <v/>
          </cell>
          <cell r="GZ85" t="str">
            <v/>
          </cell>
          <cell r="HA85" t="str">
            <v/>
          </cell>
          <cell r="HB85" t="str">
            <v/>
          </cell>
          <cell r="HC85" t="str">
            <v/>
          </cell>
          <cell r="HD85" t="str">
            <v/>
          </cell>
          <cell r="HE85" t="str">
            <v/>
          </cell>
          <cell r="HF85" t="str">
            <v/>
          </cell>
          <cell r="HG85" t="str">
            <v/>
          </cell>
          <cell r="HH85" t="str">
            <v/>
          </cell>
          <cell r="HI85" t="str">
            <v/>
          </cell>
          <cell r="HJ85" t="str">
            <v/>
          </cell>
          <cell r="HK85" t="str">
            <v/>
          </cell>
          <cell r="HL85" t="str">
            <v/>
          </cell>
          <cell r="HM85" t="str">
            <v/>
          </cell>
          <cell r="HN85" t="str">
            <v/>
          </cell>
          <cell r="HO85" t="str">
            <v/>
          </cell>
          <cell r="HP85" t="str">
            <v/>
          </cell>
          <cell r="HQ85" t="str">
            <v/>
          </cell>
          <cell r="HR85" t="str">
            <v/>
          </cell>
          <cell r="HS85" t="str">
            <v/>
          </cell>
          <cell r="HT85" t="str">
            <v/>
          </cell>
          <cell r="HU85" t="str">
            <v/>
          </cell>
          <cell r="HV85" t="str">
            <v>Oui</v>
          </cell>
          <cell r="HW85" t="str">
            <v>Sud</v>
          </cell>
          <cell r="HX85" t="str">
            <v>Port-à-Piment</v>
          </cell>
          <cell r="HY85" t="str">
            <v>Non</v>
          </cell>
          <cell r="HZ85" t="str">
            <v>Non</v>
          </cell>
          <cell r="IA85" t="str">
            <v>Non</v>
          </cell>
          <cell r="IB85" t="str">
            <v/>
          </cell>
          <cell r="IC85" t="str">
            <v/>
          </cell>
          <cell r="ID85" t="str">
            <v/>
          </cell>
          <cell r="IE85" t="str">
            <v/>
          </cell>
          <cell r="IF85" t="str">
            <v/>
          </cell>
          <cell r="IG85" t="str">
            <v/>
          </cell>
          <cell r="IH85" t="str">
            <v/>
          </cell>
          <cell r="II85" t="str">
            <v/>
          </cell>
          <cell r="IJ85" t="str">
            <v/>
          </cell>
          <cell r="IK85" t="str">
            <v/>
          </cell>
          <cell r="IL85" t="str">
            <v/>
          </cell>
          <cell r="IM85" t="str">
            <v/>
          </cell>
          <cell r="IN85" t="str">
            <v/>
          </cell>
          <cell r="IO85" t="str">
            <v/>
          </cell>
          <cell r="IP85" t="str">
            <v/>
          </cell>
          <cell r="IQ85"/>
          <cell r="IR85" t="str">
            <v/>
          </cell>
          <cell r="IS85" t="str">
            <v/>
          </cell>
          <cell r="IT85" t="str">
            <v/>
          </cell>
          <cell r="IU85" t="str">
            <v/>
          </cell>
          <cell r="IV85" t="str">
            <v/>
          </cell>
          <cell r="IW85"/>
          <cell r="IX85" t="str">
            <v/>
          </cell>
          <cell r="IY85" t="str">
            <v/>
          </cell>
          <cell r="IZ85" t="str">
            <v/>
          </cell>
          <cell r="JA85" t="str">
            <v/>
          </cell>
          <cell r="JB85" t="str">
            <v/>
          </cell>
          <cell r="JC85"/>
          <cell r="JD85" t="str">
            <v/>
          </cell>
          <cell r="JE85" t="str">
            <v/>
          </cell>
          <cell r="JF85" t="str">
            <v/>
          </cell>
          <cell r="JG85" t="str">
            <v/>
          </cell>
          <cell r="JH85" t="str">
            <v/>
          </cell>
          <cell r="JI85"/>
          <cell r="JJ85" t="str">
            <v/>
          </cell>
          <cell r="JK85" t="str">
            <v/>
          </cell>
          <cell r="JL85" t="str">
            <v/>
          </cell>
          <cell r="JM85" t="str">
            <v/>
          </cell>
          <cell r="JN85" t="str">
            <v/>
          </cell>
          <cell r="JO85"/>
          <cell r="JP85" t="str">
            <v/>
          </cell>
          <cell r="JQ85" t="str">
            <v/>
          </cell>
          <cell r="JR85" t="str">
            <v/>
          </cell>
          <cell r="JS85" t="str">
            <v/>
          </cell>
          <cell r="JT85" t="str">
            <v/>
          </cell>
          <cell r="JU85" t="str">
            <v/>
          </cell>
          <cell r="JV85" t="str">
            <v/>
          </cell>
          <cell r="JW85" t="str">
            <v/>
          </cell>
          <cell r="JX85" t="str">
            <v/>
          </cell>
          <cell r="JZ85" t="str">
            <v/>
          </cell>
          <cell r="KA85" t="str">
            <v/>
          </cell>
          <cell r="KC85" t="str">
            <v/>
          </cell>
          <cell r="KD85" t="str">
            <v/>
          </cell>
          <cell r="KE85" t="str">
            <v/>
          </cell>
          <cell r="KF85" t="str">
            <v/>
          </cell>
          <cell r="KG85" t="str">
            <v/>
          </cell>
          <cell r="KH85" t="str">
            <v/>
          </cell>
          <cell r="KI85" t="str">
            <v/>
          </cell>
          <cell r="KJ85" t="str">
            <v/>
          </cell>
          <cell r="KK85" t="str">
            <v/>
          </cell>
          <cell r="KL85" t="str">
            <v/>
          </cell>
          <cell r="KM85" t="str">
            <v/>
          </cell>
          <cell r="KN85"/>
          <cell r="KO85" t="str">
            <v/>
          </cell>
          <cell r="KP85" t="str">
            <v/>
          </cell>
          <cell r="KQ85" t="str">
            <v/>
          </cell>
          <cell r="KR85" t="str">
            <v/>
          </cell>
          <cell r="KS85" t="str">
            <v/>
          </cell>
          <cell r="KT85"/>
          <cell r="KU85" t="str">
            <v/>
          </cell>
          <cell r="KV85" t="str">
            <v/>
          </cell>
          <cell r="KW85" t="str">
            <v/>
          </cell>
          <cell r="KX85" t="str">
            <v/>
          </cell>
          <cell r="KY85" t="str">
            <v/>
          </cell>
          <cell r="KZ85" t="str">
            <v/>
          </cell>
          <cell r="LA85" t="str">
            <v/>
          </cell>
          <cell r="LB85" t="str">
            <v/>
          </cell>
          <cell r="LC85" t="str">
            <v/>
          </cell>
          <cell r="LD85" t="str">
            <v/>
          </cell>
          <cell r="LE85" t="str">
            <v/>
          </cell>
          <cell r="LF85" t="str">
            <v/>
          </cell>
          <cell r="LG85" t="str">
            <v/>
          </cell>
          <cell r="LH85" t="str">
            <v/>
          </cell>
          <cell r="LI85" t="str">
            <v/>
          </cell>
          <cell r="LJ85" t="str">
            <v/>
          </cell>
          <cell r="LK85" t="str">
            <v/>
          </cell>
          <cell r="LL85" t="str">
            <v/>
          </cell>
          <cell r="LM85" t="str">
            <v/>
          </cell>
          <cell r="LN85" t="str">
            <v/>
          </cell>
          <cell r="LO85" t="str">
            <v/>
          </cell>
          <cell r="LP85" t="str">
            <v/>
          </cell>
          <cell r="LQ85" t="str">
            <v/>
          </cell>
          <cell r="LR85" t="str">
            <v/>
          </cell>
          <cell r="LS85" t="str">
            <v/>
          </cell>
          <cell r="LT85" t="str">
            <v/>
          </cell>
          <cell r="LU85" t="str">
            <v/>
          </cell>
          <cell r="LV85" t="str">
            <v/>
          </cell>
          <cell r="LW85" t="str">
            <v/>
          </cell>
          <cell r="LX85" t="str">
            <v/>
          </cell>
          <cell r="LY85" t="str">
            <v/>
          </cell>
          <cell r="LZ85" t="str">
            <v/>
          </cell>
          <cell r="MA85" t="str">
            <v/>
          </cell>
          <cell r="MB85" t="str">
            <v/>
          </cell>
          <cell r="MC85" t="str">
            <v/>
          </cell>
          <cell r="MD85" t="str">
            <v/>
          </cell>
          <cell r="ME85" t="str">
            <v/>
          </cell>
          <cell r="MF85" t="str">
            <v/>
          </cell>
          <cell r="MG85" t="str">
            <v/>
          </cell>
          <cell r="MH85" t="str">
            <v/>
          </cell>
          <cell r="MI85" t="str">
            <v/>
          </cell>
          <cell r="MJ85" t="str">
            <v/>
          </cell>
          <cell r="MK85">
            <v>139485287</v>
          </cell>
          <cell r="ML85" t="str">
            <v>f4ac304b-bf1c-447b-a4fd-b2aa199e7d5e</v>
          </cell>
          <cell r="MM85" t="str">
            <v>2020-11-22T21:07:27</v>
          </cell>
          <cell r="MN85" t="str">
            <v/>
          </cell>
          <cell r="MO85">
            <v>39</v>
          </cell>
        </row>
        <row r="86">
          <cell r="A86" t="str">
            <v>6e3ee5b4-2a4a-4ec5-a5d5-275937aeed18</v>
          </cell>
          <cell r="B86" t="str">
            <v>Croix-Des-Bouquets, Ouest</v>
          </cell>
          <cell r="C86" t="str">
            <v>Mercy Corps MC01</v>
          </cell>
          <cell r="D86" t="str">
            <v>2020-11-28T11:19:19.189-05:00</v>
          </cell>
          <cell r="E86" t="str">
            <v>2020-11-28T13:53:15.468-05:00</v>
          </cell>
          <cell r="F86" t="str">
            <v>2020-11-28 11:19</v>
          </cell>
          <cell r="G86" t="str">
            <v>2020-11-28 13:53</v>
          </cell>
          <cell r="H86">
            <v>0.10694444444379769</v>
          </cell>
          <cell r="I86">
            <v>5</v>
          </cell>
          <cell r="J86" t="str">
            <v>2020-11-28</v>
          </cell>
          <cell r="K86" t="str">
            <v>icsm_haiti</v>
          </cell>
          <cell r="L86" t="str">
            <v/>
          </cell>
          <cell r="M86" t="str">
            <v>0</v>
          </cell>
          <cell r="N86" t="str">
            <v>2020-11-28</v>
          </cell>
          <cell r="O86" t="str">
            <v>Mercy Corps</v>
          </cell>
          <cell r="P86" t="str">
            <v/>
          </cell>
          <cell r="Q86" t="str">
            <v>mc</v>
          </cell>
          <cell r="R86" t="str">
            <v>Mercy Corps</v>
          </cell>
          <cell r="S86" t="str">
            <v>Mercy Corps</v>
          </cell>
          <cell r="T86" t="str">
            <v>MC01</v>
          </cell>
          <cell r="U86" t="str">
            <v/>
          </cell>
          <cell r="V86" t="str">
            <v>Ouest</v>
          </cell>
          <cell r="W86" t="str">
            <v>Croix-Des-Bouquets</v>
          </cell>
          <cell r="X86" t="str">
            <v>HT0131</v>
          </cell>
          <cell r="Y86" t="str">
            <v>Croix-Des-Bouquets</v>
          </cell>
          <cell r="Z86" t="str">
            <v>Dargout</v>
          </cell>
          <cell r="AA86" t="str">
            <v>Autre</v>
          </cell>
          <cell r="AB86" t="str">
            <v>Dargout</v>
          </cell>
          <cell r="AC86" t="str">
            <v>autre</v>
          </cell>
          <cell r="AD86" t="str">
            <v>Autre</v>
          </cell>
          <cell r="AE86" t="str">
            <v>Marché Dargout</v>
          </cell>
          <cell r="AF86" t="str">
            <v>Oui</v>
          </cell>
          <cell r="AG86" t="str">
            <v/>
          </cell>
          <cell r="AH86" t="str">
            <v>Oui</v>
          </cell>
          <cell r="AI86" t="str">
            <v/>
          </cell>
          <cell r="AJ86" t="str">
            <v>Morel épicerie</v>
          </cell>
          <cell r="AK86" t="str">
            <v>38171803</v>
          </cell>
          <cell r="AL86" t="str">
            <v>Nourriture</v>
          </cell>
          <cell r="AM86" t="str">
            <v>1</v>
          </cell>
          <cell r="AN86" t="str">
            <v>0</v>
          </cell>
          <cell r="AO86" t="str">
            <v>0</v>
          </cell>
          <cell r="AP86" t="str">
            <v>0</v>
          </cell>
          <cell r="AQ86" t="str">
            <v>0</v>
          </cell>
          <cell r="AR86" t="str">
            <v>nourriture</v>
          </cell>
          <cell r="AS86" t="str">
            <v>Nourriture</v>
          </cell>
          <cell r="AT86" t="str">
            <v>En espèces (Gourde)</v>
          </cell>
          <cell r="AU86" t="str">
            <v>1</v>
          </cell>
          <cell r="AV86" t="str">
            <v>0</v>
          </cell>
          <cell r="AW86" t="str">
            <v>0</v>
          </cell>
          <cell r="AX86" t="str">
            <v>0</v>
          </cell>
          <cell r="AY86" t="str">
            <v>0</v>
          </cell>
          <cell r="AZ86" t="str">
            <v>0</v>
          </cell>
          <cell r="BA86" t="str">
            <v>0</v>
          </cell>
          <cell r="BB86" t="str">
            <v/>
          </cell>
          <cell r="BC86" t="str">
            <v>Oui, il y a plus de commerçants par rapport au mois passé</v>
          </cell>
          <cell r="BD86" t="str">
            <v>Moins de 30</v>
          </cell>
          <cell r="BE86" t="str">
            <v>Riz Sucre Haricot noir Haricot rouge Huile végétale</v>
          </cell>
          <cell r="BF86">
            <v>0</v>
          </cell>
          <cell r="BG86">
            <v>1</v>
          </cell>
          <cell r="BH86">
            <v>0</v>
          </cell>
          <cell r="BI86">
            <v>1</v>
          </cell>
          <cell r="BJ86">
            <v>1</v>
          </cell>
          <cell r="BK86">
            <v>1</v>
          </cell>
          <cell r="BL86">
            <v>1</v>
          </cell>
          <cell r="BM86">
            <v>0</v>
          </cell>
          <cell r="BN86" t="str">
            <v/>
          </cell>
          <cell r="BO86" t="str">
            <v/>
          </cell>
          <cell r="BP86" t="str">
            <v/>
          </cell>
          <cell r="BQ86" t="str">
            <v/>
          </cell>
          <cell r="BR86" t="str">
            <v/>
          </cell>
          <cell r="BS86" t="str">
            <v/>
          </cell>
          <cell r="BT86" t="str">
            <v/>
          </cell>
          <cell r="BU86" t="str">
            <v/>
          </cell>
          <cell r="BV86"/>
          <cell r="BW86" t="str">
            <v/>
          </cell>
          <cell r="BX86" t="str">
            <v/>
          </cell>
          <cell r="BY86"/>
          <cell r="BZ86" t="str">
            <v/>
          </cell>
          <cell r="CA86" t="str">
            <v/>
          </cell>
          <cell r="CB86" t="str">
            <v/>
          </cell>
          <cell r="CC86"/>
          <cell r="CD86" t="str">
            <v/>
          </cell>
          <cell r="CE86" t="str">
            <v/>
          </cell>
          <cell r="CF86" t="str">
            <v/>
          </cell>
          <cell r="CG86" t="str">
            <v/>
          </cell>
          <cell r="CH86" t="str">
            <v/>
          </cell>
          <cell r="CI86" t="str">
            <v>Non</v>
          </cell>
          <cell r="CJ86" t="str">
            <v/>
          </cell>
          <cell r="CK86" t="str">
            <v/>
          </cell>
          <cell r="CL86" t="str">
            <v>Autre</v>
          </cell>
          <cell r="CM86" t="str">
            <v>Petite marmite</v>
          </cell>
          <cell r="CN86" t="str">
            <v>autre</v>
          </cell>
          <cell r="CO86" t="str">
            <v>Autre</v>
          </cell>
          <cell r="CP86"/>
          <cell r="CQ86"/>
          <cell r="CR86"/>
          <cell r="CS86"/>
          <cell r="CT86"/>
          <cell r="CU86" t="str">
            <v>Oui</v>
          </cell>
          <cell r="CV86" t="str">
            <v>Oui</v>
          </cell>
          <cell r="CW86" t="str">
            <v>200.0</v>
          </cell>
          <cell r="CX86" t="str">
            <v>Non</v>
          </cell>
          <cell r="CY86" t="str">
            <v/>
          </cell>
          <cell r="CZ86" t="str">
            <v/>
          </cell>
          <cell r="DA86" t="str">
            <v/>
          </cell>
          <cell r="DB86" t="str">
            <v/>
          </cell>
          <cell r="DC86" t="str">
            <v/>
          </cell>
          <cell r="DD86" t="str">
            <v/>
          </cell>
          <cell r="DE86" t="str">
            <v/>
          </cell>
          <cell r="DF86" t="str">
            <v/>
          </cell>
          <cell r="DG86" t="str">
            <v/>
          </cell>
          <cell r="DH86" t="str">
            <v/>
          </cell>
          <cell r="DI86" t="str">
            <v/>
          </cell>
          <cell r="DJ86" t="str">
            <v/>
          </cell>
          <cell r="DK86"/>
          <cell r="DL86" t="str">
            <v/>
          </cell>
          <cell r="DM86" t="str">
            <v/>
          </cell>
          <cell r="DN86"/>
          <cell r="DO86" t="str">
            <v/>
          </cell>
          <cell r="DP86" t="str">
            <v/>
          </cell>
          <cell r="DQ86" t="str">
            <v/>
          </cell>
          <cell r="DR86" t="str">
            <v/>
          </cell>
          <cell r="DS86" t="str">
            <v/>
          </cell>
          <cell r="DT86" t="str">
            <v/>
          </cell>
          <cell r="DU86" t="str">
            <v/>
          </cell>
          <cell r="DV86" t="str">
            <v/>
          </cell>
          <cell r="DW86" t="str">
            <v>Non</v>
          </cell>
          <cell r="DX86" t="str">
            <v/>
          </cell>
          <cell r="DY86" t="str">
            <v/>
          </cell>
          <cell r="DZ86" t="str">
            <v>Autre</v>
          </cell>
          <cell r="EA86" t="str">
            <v>Petite marmite</v>
          </cell>
          <cell r="EB86" t="str">
            <v>autre</v>
          </cell>
          <cell r="EC86" t="str">
            <v>Autre</v>
          </cell>
          <cell r="ED86"/>
          <cell r="EE86"/>
          <cell r="EF86"/>
          <cell r="EG86"/>
          <cell r="EH86"/>
          <cell r="EI86" t="str">
            <v>Oui</v>
          </cell>
          <cell r="EJ86" t="str">
            <v>Oui</v>
          </cell>
          <cell r="EK86" t="str">
            <v>200.0</v>
          </cell>
          <cell r="EL86" t="str">
            <v>Non</v>
          </cell>
          <cell r="EM86" t="str">
            <v/>
          </cell>
          <cell r="EN86" t="str">
            <v/>
          </cell>
          <cell r="EO86" t="str">
            <v/>
          </cell>
          <cell r="EP86" t="str">
            <v/>
          </cell>
          <cell r="EQ86" t="str">
            <v>Non</v>
          </cell>
          <cell r="ER86" t="str">
            <v/>
          </cell>
          <cell r="ES86" t="str">
            <v/>
          </cell>
          <cell r="ET86" t="str">
            <v>Autre</v>
          </cell>
          <cell r="EU86" t="str">
            <v>Petite marmite</v>
          </cell>
          <cell r="EV86" t="str">
            <v>autre</v>
          </cell>
          <cell r="EW86" t="str">
            <v>Autre</v>
          </cell>
          <cell r="EX86"/>
          <cell r="EY86"/>
          <cell r="EZ86"/>
          <cell r="FA86"/>
          <cell r="FB86"/>
          <cell r="FC86" t="str">
            <v>Non</v>
          </cell>
          <cell r="FD86" t="str">
            <v>Non</v>
          </cell>
          <cell r="FE86" t="str">
            <v/>
          </cell>
          <cell r="FF86"/>
          <cell r="FG86" t="str">
            <v/>
          </cell>
          <cell r="FH86" t="str">
            <v/>
          </cell>
          <cell r="FI86" t="str">
            <v/>
          </cell>
          <cell r="FJ86" t="str">
            <v/>
          </cell>
          <cell r="FK86" t="str">
            <v/>
          </cell>
          <cell r="FL86" t="str">
            <v>Non</v>
          </cell>
          <cell r="FM86" t="str">
            <v/>
          </cell>
          <cell r="FN86" t="str">
            <v/>
          </cell>
          <cell r="FO86" t="str">
            <v>Autre</v>
          </cell>
          <cell r="FP86" t="str">
            <v>Petite marmite</v>
          </cell>
          <cell r="FQ86" t="str">
            <v>autre</v>
          </cell>
          <cell r="FR86" t="str">
            <v>Autre</v>
          </cell>
          <cell r="FS86"/>
          <cell r="FT86"/>
          <cell r="FU86"/>
          <cell r="FV86"/>
          <cell r="FW86"/>
          <cell r="FX86" t="str">
            <v>Oui</v>
          </cell>
          <cell r="FY86" t="str">
            <v>Non</v>
          </cell>
          <cell r="FZ86" t="str">
            <v/>
          </cell>
          <cell r="GA86"/>
          <cell r="GB86" t="str">
            <v/>
          </cell>
          <cell r="GC86" t="str">
            <v/>
          </cell>
          <cell r="GD86" t="str">
            <v/>
          </cell>
          <cell r="GE86" t="str">
            <v/>
          </cell>
          <cell r="GF86" t="str">
            <v/>
          </cell>
          <cell r="GG86" t="str">
            <v>Non</v>
          </cell>
          <cell r="GH86" t="str">
            <v/>
          </cell>
          <cell r="GI86" t="str">
            <v/>
          </cell>
          <cell r="GJ86" t="str">
            <v>Litre</v>
          </cell>
          <cell r="GK86" t="str">
            <v/>
          </cell>
          <cell r="GL86" t="str">
            <v>litre</v>
          </cell>
          <cell r="GM86" t="str">
            <v>Litre</v>
          </cell>
          <cell r="GN86" t="str">
            <v>Litre</v>
          </cell>
          <cell r="GO86" t="str">
            <v>0.5</v>
          </cell>
          <cell r="GP86" t="str">
            <v>65.0</v>
          </cell>
          <cell r="GQ86">
            <v>492.05</v>
          </cell>
          <cell r="GR86" t="str">
            <v>Oui</v>
          </cell>
          <cell r="GS86" t="str">
            <v>Non</v>
          </cell>
          <cell r="GT86" t="str">
            <v/>
          </cell>
          <cell r="GU86" t="str">
            <v/>
          </cell>
          <cell r="GV86" t="str">
            <v/>
          </cell>
          <cell r="GW86" t="str">
            <v/>
          </cell>
          <cell r="GX86" t="str">
            <v/>
          </cell>
          <cell r="GY86" t="str">
            <v/>
          </cell>
          <cell r="GZ86" t="str">
            <v/>
          </cell>
          <cell r="HA86" t="str">
            <v/>
          </cell>
          <cell r="HB86" t="str">
            <v/>
          </cell>
          <cell r="HC86" t="str">
            <v/>
          </cell>
          <cell r="HD86" t="str">
            <v/>
          </cell>
          <cell r="HE86" t="str">
            <v/>
          </cell>
          <cell r="HF86" t="str">
            <v/>
          </cell>
          <cell r="HG86" t="str">
            <v/>
          </cell>
          <cell r="HH86" t="str">
            <v/>
          </cell>
          <cell r="HI86" t="str">
            <v/>
          </cell>
          <cell r="HJ86" t="str">
            <v/>
          </cell>
          <cell r="HK86" t="str">
            <v/>
          </cell>
          <cell r="HL86" t="str">
            <v/>
          </cell>
          <cell r="HM86" t="str">
            <v/>
          </cell>
          <cell r="HN86" t="str">
            <v/>
          </cell>
          <cell r="HO86" t="str">
            <v/>
          </cell>
          <cell r="HP86" t="str">
            <v/>
          </cell>
          <cell r="HQ86" t="str">
            <v/>
          </cell>
          <cell r="HR86" t="str">
            <v/>
          </cell>
          <cell r="HS86" t="str">
            <v/>
          </cell>
          <cell r="HT86" t="str">
            <v/>
          </cell>
          <cell r="HU86" t="str">
            <v/>
          </cell>
          <cell r="HV86" t="str">
            <v>Oui</v>
          </cell>
          <cell r="HW86" t="str">
            <v>Ouest</v>
          </cell>
          <cell r="HX86" t="str">
            <v>Croix-Des-Bouquets</v>
          </cell>
          <cell r="HY86" t="str">
            <v>Non</v>
          </cell>
          <cell r="HZ86" t="str">
            <v>Non</v>
          </cell>
          <cell r="IA86" t="str">
            <v>Oui</v>
          </cell>
          <cell r="IB86" t="str">
            <v/>
          </cell>
          <cell r="IC86" t="str">
            <v/>
          </cell>
          <cell r="ID86" t="str">
            <v/>
          </cell>
          <cell r="IE86" t="str">
            <v/>
          </cell>
          <cell r="IF86" t="str">
            <v/>
          </cell>
          <cell r="IG86" t="str">
            <v/>
          </cell>
          <cell r="IH86" t="str">
            <v/>
          </cell>
          <cell r="II86" t="str">
            <v/>
          </cell>
          <cell r="IJ86" t="str">
            <v/>
          </cell>
          <cell r="IK86" t="str">
            <v/>
          </cell>
          <cell r="IL86" t="str">
            <v/>
          </cell>
          <cell r="IM86" t="str">
            <v/>
          </cell>
          <cell r="IN86" t="str">
            <v/>
          </cell>
          <cell r="IO86" t="str">
            <v/>
          </cell>
          <cell r="IP86" t="str">
            <v/>
          </cell>
          <cell r="IQ86"/>
          <cell r="IR86" t="str">
            <v/>
          </cell>
          <cell r="IS86" t="str">
            <v/>
          </cell>
          <cell r="IT86" t="str">
            <v/>
          </cell>
          <cell r="IU86" t="str">
            <v/>
          </cell>
          <cell r="IV86" t="str">
            <v/>
          </cell>
          <cell r="IW86"/>
          <cell r="IX86" t="str">
            <v/>
          </cell>
          <cell r="IY86" t="str">
            <v/>
          </cell>
          <cell r="IZ86" t="str">
            <v/>
          </cell>
          <cell r="JA86" t="str">
            <v/>
          </cell>
          <cell r="JB86" t="str">
            <v/>
          </cell>
          <cell r="JC86"/>
          <cell r="JD86" t="str">
            <v/>
          </cell>
          <cell r="JE86" t="str">
            <v/>
          </cell>
          <cell r="JF86" t="str">
            <v/>
          </cell>
          <cell r="JG86" t="str">
            <v/>
          </cell>
          <cell r="JH86" t="str">
            <v/>
          </cell>
          <cell r="JI86"/>
          <cell r="JJ86" t="str">
            <v/>
          </cell>
          <cell r="JK86" t="str">
            <v/>
          </cell>
          <cell r="JL86" t="str">
            <v/>
          </cell>
          <cell r="JM86" t="str">
            <v/>
          </cell>
          <cell r="JN86" t="str">
            <v/>
          </cell>
          <cell r="JO86"/>
          <cell r="JP86" t="str">
            <v/>
          </cell>
          <cell r="JQ86" t="str">
            <v/>
          </cell>
          <cell r="JR86" t="str">
            <v/>
          </cell>
          <cell r="JS86" t="str">
            <v/>
          </cell>
          <cell r="JT86" t="str">
            <v/>
          </cell>
          <cell r="JU86" t="str">
            <v/>
          </cell>
          <cell r="JV86" t="str">
            <v/>
          </cell>
          <cell r="JW86" t="str">
            <v/>
          </cell>
          <cell r="JX86" t="str">
            <v/>
          </cell>
          <cell r="JZ86" t="str">
            <v/>
          </cell>
          <cell r="KA86" t="str">
            <v/>
          </cell>
          <cell r="KC86" t="str">
            <v/>
          </cell>
          <cell r="KD86" t="str">
            <v/>
          </cell>
          <cell r="KE86" t="str">
            <v/>
          </cell>
          <cell r="KF86" t="str">
            <v/>
          </cell>
          <cell r="KG86" t="str">
            <v/>
          </cell>
          <cell r="KH86" t="str">
            <v/>
          </cell>
          <cell r="KI86" t="str">
            <v/>
          </cell>
          <cell r="KJ86" t="str">
            <v/>
          </cell>
          <cell r="KK86" t="str">
            <v/>
          </cell>
          <cell r="KL86" t="str">
            <v/>
          </cell>
          <cell r="KM86" t="str">
            <v/>
          </cell>
          <cell r="KN86"/>
          <cell r="KO86" t="str">
            <v/>
          </cell>
          <cell r="KP86" t="str">
            <v/>
          </cell>
          <cell r="KQ86" t="str">
            <v/>
          </cell>
          <cell r="KR86" t="str">
            <v/>
          </cell>
          <cell r="KS86" t="str">
            <v/>
          </cell>
          <cell r="KT86"/>
          <cell r="KU86" t="str">
            <v/>
          </cell>
          <cell r="KV86" t="str">
            <v/>
          </cell>
          <cell r="KW86" t="str">
            <v/>
          </cell>
          <cell r="KX86" t="str">
            <v/>
          </cell>
          <cell r="KY86" t="str">
            <v/>
          </cell>
          <cell r="KZ86" t="str">
            <v/>
          </cell>
          <cell r="LA86" t="str">
            <v/>
          </cell>
          <cell r="LB86" t="str">
            <v/>
          </cell>
          <cell r="LC86" t="str">
            <v/>
          </cell>
          <cell r="LD86" t="str">
            <v/>
          </cell>
          <cell r="LE86" t="str">
            <v/>
          </cell>
          <cell r="LF86" t="str">
            <v/>
          </cell>
          <cell r="LG86" t="str">
            <v/>
          </cell>
          <cell r="LH86" t="str">
            <v/>
          </cell>
          <cell r="LI86" t="str">
            <v/>
          </cell>
          <cell r="LJ86" t="str">
            <v/>
          </cell>
          <cell r="LK86" t="str">
            <v/>
          </cell>
          <cell r="LL86" t="str">
            <v/>
          </cell>
          <cell r="LM86" t="str">
            <v/>
          </cell>
          <cell r="LN86" t="str">
            <v/>
          </cell>
          <cell r="LO86" t="str">
            <v/>
          </cell>
          <cell r="LP86" t="str">
            <v/>
          </cell>
          <cell r="LQ86" t="str">
            <v/>
          </cell>
          <cell r="LR86" t="str">
            <v/>
          </cell>
          <cell r="LS86" t="str">
            <v/>
          </cell>
          <cell r="LT86" t="str">
            <v/>
          </cell>
          <cell r="LU86" t="str">
            <v/>
          </cell>
          <cell r="LV86" t="str">
            <v/>
          </cell>
          <cell r="LW86" t="str">
            <v/>
          </cell>
          <cell r="LX86" t="str">
            <v/>
          </cell>
          <cell r="LY86" t="str">
            <v/>
          </cell>
          <cell r="LZ86" t="str">
            <v/>
          </cell>
          <cell r="MA86" t="str">
            <v/>
          </cell>
          <cell r="MB86" t="str">
            <v/>
          </cell>
          <cell r="MC86" t="str">
            <v/>
          </cell>
          <cell r="MD86" t="str">
            <v/>
          </cell>
          <cell r="ME86" t="str">
            <v/>
          </cell>
          <cell r="MF86" t="str">
            <v/>
          </cell>
          <cell r="MG86" t="str">
            <v/>
          </cell>
          <cell r="MH86" t="str">
            <v/>
          </cell>
          <cell r="MI86" t="str">
            <v>NA</v>
          </cell>
          <cell r="MJ86" t="str">
            <v/>
          </cell>
          <cell r="MK86">
            <v>141528759</v>
          </cell>
          <cell r="ML86" t="str">
            <v>6e3ee5b4-2a4a-4ec5-a5d5-275937aeed18</v>
          </cell>
          <cell r="MM86" t="str">
            <v>2020-11-30T15:32:16</v>
          </cell>
          <cell r="MN86" t="str">
            <v/>
          </cell>
          <cell r="MO86">
            <v>148</v>
          </cell>
        </row>
        <row r="87">
          <cell r="A87" t="str">
            <v>7b3869d2-ac21-44af-9cff-6fc45c4cec45</v>
          </cell>
          <cell r="B87" t="str">
            <v>Croix-Des-Bouquets, Ouest</v>
          </cell>
          <cell r="C87" t="str">
            <v>Mercy Corps MC01</v>
          </cell>
          <cell r="D87" t="str">
            <v>2020-11-28T13:20:27.351-05:00</v>
          </cell>
          <cell r="E87" t="str">
            <v>2020-11-28T13:55:51.516-05:00</v>
          </cell>
          <cell r="F87" t="str">
            <v>2020-11-28 13:20</v>
          </cell>
          <cell r="G87" t="str">
            <v>2020-11-28 13:55</v>
          </cell>
          <cell r="H87">
            <v>2.4305555554747116E-2</v>
          </cell>
          <cell r="I87">
            <v>6</v>
          </cell>
          <cell r="J87" t="str">
            <v>2020-11-28</v>
          </cell>
          <cell r="K87" t="str">
            <v>icsm_haiti</v>
          </cell>
          <cell r="L87" t="str">
            <v/>
          </cell>
          <cell r="M87" t="str">
            <v>0</v>
          </cell>
          <cell r="N87" t="str">
            <v>2020-11-28</v>
          </cell>
          <cell r="O87" t="str">
            <v>Mercy Corps</v>
          </cell>
          <cell r="P87" t="str">
            <v/>
          </cell>
          <cell r="Q87" t="str">
            <v>mc</v>
          </cell>
          <cell r="R87" t="str">
            <v>Mercy Corps</v>
          </cell>
          <cell r="S87" t="str">
            <v>Mercy Corps</v>
          </cell>
          <cell r="T87" t="str">
            <v>MC01</v>
          </cell>
          <cell r="U87" t="str">
            <v/>
          </cell>
          <cell r="V87" t="str">
            <v>Ouest</v>
          </cell>
          <cell r="W87" t="str">
            <v>Croix-Des-Bouquets</v>
          </cell>
          <cell r="X87" t="str">
            <v>HT0131</v>
          </cell>
          <cell r="Y87" t="str">
            <v>Croix-Des-Bouquets</v>
          </cell>
          <cell r="Z87" t="str">
            <v>Dargout</v>
          </cell>
          <cell r="AA87" t="str">
            <v>Marché Dargout</v>
          </cell>
          <cell r="AB87" t="str">
            <v/>
          </cell>
          <cell r="AC87" t="str">
            <v>dargout</v>
          </cell>
          <cell r="AD87" t="str">
            <v>Marché Dargout</v>
          </cell>
          <cell r="AE87" t="str">
            <v>Marché Dargout</v>
          </cell>
          <cell r="AF87" t="str">
            <v>Oui</v>
          </cell>
          <cell r="AG87" t="str">
            <v/>
          </cell>
          <cell r="AH87" t="str">
            <v>Oui</v>
          </cell>
          <cell r="AI87" t="str">
            <v/>
          </cell>
          <cell r="AJ87" t="str">
            <v>Gloria  Edouard</v>
          </cell>
          <cell r="AK87" t="str">
            <v>40076356</v>
          </cell>
          <cell r="AL87" t="str">
            <v>Nourriture</v>
          </cell>
          <cell r="AM87" t="str">
            <v>1</v>
          </cell>
          <cell r="AN87" t="str">
            <v>0</v>
          </cell>
          <cell r="AO87" t="str">
            <v>0</v>
          </cell>
          <cell r="AP87" t="str">
            <v>0</v>
          </cell>
          <cell r="AQ87" t="str">
            <v>0</v>
          </cell>
          <cell r="AR87" t="str">
            <v>nourriture</v>
          </cell>
          <cell r="AS87" t="str">
            <v>Nourriture</v>
          </cell>
          <cell r="AT87" t="str">
            <v>En espèces (Gourde)</v>
          </cell>
          <cell r="AU87" t="str">
            <v>1</v>
          </cell>
          <cell r="AV87" t="str">
            <v>0</v>
          </cell>
          <cell r="AW87" t="str">
            <v>0</v>
          </cell>
          <cell r="AX87" t="str">
            <v>0</v>
          </cell>
          <cell r="AY87" t="str">
            <v>0</v>
          </cell>
          <cell r="AZ87" t="str">
            <v>0</v>
          </cell>
          <cell r="BA87" t="str">
            <v>0</v>
          </cell>
          <cell r="BB87" t="str">
            <v/>
          </cell>
          <cell r="BC87" t="str">
            <v>Non, il n'y a pas eu de variation</v>
          </cell>
          <cell r="BD87" t="str">
            <v>Moins de 30</v>
          </cell>
          <cell r="BE87" t="str">
            <v>Riz Maïs Sucre Haricot noir Haricot rouge Huile végétale</v>
          </cell>
          <cell r="BF87">
            <v>0</v>
          </cell>
          <cell r="BG87">
            <v>1</v>
          </cell>
          <cell r="BH87">
            <v>1</v>
          </cell>
          <cell r="BI87">
            <v>1</v>
          </cell>
          <cell r="BJ87">
            <v>1</v>
          </cell>
          <cell r="BK87">
            <v>1</v>
          </cell>
          <cell r="BL87">
            <v>1</v>
          </cell>
          <cell r="BM87">
            <v>0</v>
          </cell>
          <cell r="BN87" t="str">
            <v/>
          </cell>
          <cell r="BO87" t="str">
            <v/>
          </cell>
          <cell r="BP87" t="str">
            <v/>
          </cell>
          <cell r="BQ87" t="str">
            <v/>
          </cell>
          <cell r="BR87" t="str">
            <v/>
          </cell>
          <cell r="BS87" t="str">
            <v/>
          </cell>
          <cell r="BT87" t="str">
            <v/>
          </cell>
          <cell r="BU87" t="str">
            <v/>
          </cell>
          <cell r="BV87"/>
          <cell r="BW87" t="str">
            <v/>
          </cell>
          <cell r="BX87" t="str">
            <v/>
          </cell>
          <cell r="BY87"/>
          <cell r="BZ87" t="str">
            <v/>
          </cell>
          <cell r="CA87" t="str">
            <v/>
          </cell>
          <cell r="CB87" t="str">
            <v/>
          </cell>
          <cell r="CC87"/>
          <cell r="CD87" t="str">
            <v/>
          </cell>
          <cell r="CE87" t="str">
            <v/>
          </cell>
          <cell r="CF87" t="str">
            <v/>
          </cell>
          <cell r="CG87" t="str">
            <v/>
          </cell>
          <cell r="CH87" t="str">
            <v/>
          </cell>
          <cell r="CI87" t="str">
            <v>Non</v>
          </cell>
          <cell r="CJ87" t="str">
            <v/>
          </cell>
          <cell r="CK87" t="str">
            <v/>
          </cell>
          <cell r="CL87" t="str">
            <v>Autre</v>
          </cell>
          <cell r="CM87" t="str">
            <v>Petite marmite</v>
          </cell>
          <cell r="CN87" t="str">
            <v>autre</v>
          </cell>
          <cell r="CO87" t="str">
            <v>Autre</v>
          </cell>
          <cell r="CP87"/>
          <cell r="CQ87"/>
          <cell r="CR87"/>
          <cell r="CS87"/>
          <cell r="CT87"/>
          <cell r="CU87" t="str">
            <v>Oui</v>
          </cell>
          <cell r="CV87" t="str">
            <v>Oui</v>
          </cell>
          <cell r="CW87" t="str">
            <v>300.0</v>
          </cell>
          <cell r="CX87" t="str">
            <v>Non</v>
          </cell>
          <cell r="CY87" t="str">
            <v/>
          </cell>
          <cell r="CZ87" t="str">
            <v/>
          </cell>
          <cell r="DA87" t="str">
            <v/>
          </cell>
          <cell r="DB87" t="str">
            <v/>
          </cell>
          <cell r="DC87" t="str">
            <v>Non</v>
          </cell>
          <cell r="DD87" t="str">
            <v/>
          </cell>
          <cell r="DE87" t="str">
            <v/>
          </cell>
          <cell r="DF87" t="str">
            <v>Autre</v>
          </cell>
          <cell r="DG87" t="str">
            <v>Petite marmite</v>
          </cell>
          <cell r="DH87" t="str">
            <v>autre</v>
          </cell>
          <cell r="DI87" t="str">
            <v>Autre</v>
          </cell>
          <cell r="DJ87"/>
          <cell r="DK87"/>
          <cell r="DL87"/>
          <cell r="DM87"/>
          <cell r="DN87"/>
          <cell r="DO87" t="str">
            <v>Oui</v>
          </cell>
          <cell r="DP87" t="str">
            <v>Oui</v>
          </cell>
          <cell r="DQ87" t="str">
            <v>250.0</v>
          </cell>
          <cell r="DR87" t="str">
            <v>Non</v>
          </cell>
          <cell r="DS87" t="str">
            <v/>
          </cell>
          <cell r="DT87" t="str">
            <v/>
          </cell>
          <cell r="DU87" t="str">
            <v/>
          </cell>
          <cell r="DV87" t="str">
            <v/>
          </cell>
          <cell r="DW87" t="str">
            <v>Non</v>
          </cell>
          <cell r="DX87" t="str">
            <v/>
          </cell>
          <cell r="DY87" t="str">
            <v/>
          </cell>
          <cell r="DZ87" t="str">
            <v>Autre</v>
          </cell>
          <cell r="EA87" t="str">
            <v>Petite marmite</v>
          </cell>
          <cell r="EB87" t="str">
            <v>autre</v>
          </cell>
          <cell r="EC87" t="str">
            <v>Autre</v>
          </cell>
          <cell r="ED87"/>
          <cell r="EE87"/>
          <cell r="EF87"/>
          <cell r="EG87"/>
          <cell r="EH87"/>
          <cell r="EI87" t="str">
            <v>Oui</v>
          </cell>
          <cell r="EJ87" t="str">
            <v>Oui</v>
          </cell>
          <cell r="EK87" t="str">
            <v>250.0</v>
          </cell>
          <cell r="EL87" t="str">
            <v>Non</v>
          </cell>
          <cell r="EM87" t="str">
            <v/>
          </cell>
          <cell r="EN87" t="str">
            <v/>
          </cell>
          <cell r="EO87" t="str">
            <v/>
          </cell>
          <cell r="EP87" t="str">
            <v/>
          </cell>
          <cell r="EQ87" t="str">
            <v>Non</v>
          </cell>
          <cell r="ER87" t="str">
            <v/>
          </cell>
          <cell r="ES87" t="str">
            <v/>
          </cell>
          <cell r="ET87" t="str">
            <v>Autre</v>
          </cell>
          <cell r="EU87" t="str">
            <v>Petite marmite</v>
          </cell>
          <cell r="EV87" t="str">
            <v>autre</v>
          </cell>
          <cell r="EW87" t="str">
            <v>Autre</v>
          </cell>
          <cell r="EX87"/>
          <cell r="EY87"/>
          <cell r="EZ87"/>
          <cell r="FA87"/>
          <cell r="FB87"/>
          <cell r="FC87" t="str">
            <v>Non</v>
          </cell>
          <cell r="FD87" t="str">
            <v>Oui</v>
          </cell>
          <cell r="FE87" t="str">
            <v>600.0</v>
          </cell>
          <cell r="FF87"/>
          <cell r="FG87" t="str">
            <v>Non</v>
          </cell>
          <cell r="FH87" t="str">
            <v/>
          </cell>
          <cell r="FI87" t="str">
            <v/>
          </cell>
          <cell r="FJ87" t="str">
            <v/>
          </cell>
          <cell r="FK87" t="str">
            <v/>
          </cell>
          <cell r="FL87" t="str">
            <v>Non</v>
          </cell>
          <cell r="FM87" t="str">
            <v/>
          </cell>
          <cell r="FN87" t="str">
            <v/>
          </cell>
          <cell r="FO87" t="str">
            <v>Autre</v>
          </cell>
          <cell r="FP87" t="str">
            <v>Petite marmite</v>
          </cell>
          <cell r="FQ87" t="str">
            <v>autre</v>
          </cell>
          <cell r="FR87" t="str">
            <v>Autre</v>
          </cell>
          <cell r="FS87"/>
          <cell r="FT87"/>
          <cell r="FU87"/>
          <cell r="FV87"/>
          <cell r="FW87"/>
          <cell r="FX87" t="str">
            <v>Oui</v>
          </cell>
          <cell r="FY87" t="str">
            <v>Oui</v>
          </cell>
          <cell r="FZ87" t="str">
            <v>650.0</v>
          </cell>
          <cell r="GA87"/>
          <cell r="GB87" t="str">
            <v>Non</v>
          </cell>
          <cell r="GC87" t="str">
            <v/>
          </cell>
          <cell r="GD87" t="str">
            <v/>
          </cell>
          <cell r="GE87" t="str">
            <v/>
          </cell>
          <cell r="GF87" t="str">
            <v/>
          </cell>
          <cell r="GG87" t="str">
            <v>Non</v>
          </cell>
          <cell r="GH87" t="str">
            <v/>
          </cell>
          <cell r="GI87" t="str">
            <v/>
          </cell>
          <cell r="GJ87" t="str">
            <v>Litre</v>
          </cell>
          <cell r="GK87" t="str">
            <v/>
          </cell>
          <cell r="GL87" t="str">
            <v>litre</v>
          </cell>
          <cell r="GM87" t="str">
            <v>Litre</v>
          </cell>
          <cell r="GN87" t="str">
            <v>Litre</v>
          </cell>
          <cell r="GO87" t="str">
            <v>0.5</v>
          </cell>
          <cell r="GP87" t="str">
            <v>75.0</v>
          </cell>
          <cell r="GQ87">
            <v>567.75</v>
          </cell>
          <cell r="GR87" t="str">
            <v>Oui</v>
          </cell>
          <cell r="GS87" t="str">
            <v>Oui</v>
          </cell>
          <cell r="GT87" t="str">
            <v>Changement du taux de change de la Gourde</v>
          </cell>
          <cell r="GU87" t="str">
            <v>1</v>
          </cell>
          <cell r="GV87" t="str">
            <v>0</v>
          </cell>
          <cell r="GW87" t="str">
            <v>0</v>
          </cell>
          <cell r="GX87" t="str">
            <v>0</v>
          </cell>
          <cell r="GY87" t="str">
            <v>0</v>
          </cell>
          <cell r="GZ87" t="str">
            <v>0</v>
          </cell>
          <cell r="HA87" t="str">
            <v>0</v>
          </cell>
          <cell r="HB87" t="str">
            <v>0</v>
          </cell>
          <cell r="HC87" t="str">
            <v>0</v>
          </cell>
          <cell r="HD87" t="str">
            <v>0</v>
          </cell>
          <cell r="HE87" t="str">
            <v>0</v>
          </cell>
          <cell r="HF87" t="str">
            <v>0</v>
          </cell>
          <cell r="HG87" t="str">
            <v>0</v>
          </cell>
          <cell r="HH87" t="str">
            <v>0</v>
          </cell>
          <cell r="HI87" t="str">
            <v>0</v>
          </cell>
          <cell r="HJ87" t="str">
            <v>0</v>
          </cell>
          <cell r="HK87" t="str">
            <v>0</v>
          </cell>
          <cell r="HL87" t="str">
            <v/>
          </cell>
          <cell r="HM87" t="str">
            <v>Riz Maïs Sucre Haricot noir Haricot rouge Huile végétale</v>
          </cell>
          <cell r="HN87" t="str">
            <v>0</v>
          </cell>
          <cell r="HO87" t="str">
            <v>1</v>
          </cell>
          <cell r="HP87" t="str">
            <v>1</v>
          </cell>
          <cell r="HQ87" t="str">
            <v>1</v>
          </cell>
          <cell r="HR87" t="str">
            <v>1</v>
          </cell>
          <cell r="HS87" t="str">
            <v>1</v>
          </cell>
          <cell r="HT87" t="str">
            <v>1</v>
          </cell>
          <cell r="HU87" t="str">
            <v>0</v>
          </cell>
          <cell r="HV87" t="str">
            <v>Oui</v>
          </cell>
          <cell r="HW87" t="str">
            <v>Ouest</v>
          </cell>
          <cell r="HX87" t="str">
            <v>Croix-Des-Bouquets</v>
          </cell>
          <cell r="HY87" t="str">
            <v>Non</v>
          </cell>
          <cell r="HZ87" t="str">
            <v>Je ne sais pas, je ne souhaite pas répondre</v>
          </cell>
          <cell r="IA87" t="str">
            <v>Oui</v>
          </cell>
          <cell r="IB87" t="str">
            <v/>
          </cell>
          <cell r="IC87" t="str">
            <v/>
          </cell>
          <cell r="ID87" t="str">
            <v/>
          </cell>
          <cell r="IE87" t="str">
            <v/>
          </cell>
          <cell r="IF87" t="str">
            <v/>
          </cell>
          <cell r="IG87" t="str">
            <v/>
          </cell>
          <cell r="IH87" t="str">
            <v/>
          </cell>
          <cell r="II87" t="str">
            <v/>
          </cell>
          <cell r="IJ87" t="str">
            <v/>
          </cell>
          <cell r="IK87" t="str">
            <v/>
          </cell>
          <cell r="IL87" t="str">
            <v/>
          </cell>
          <cell r="IM87" t="str">
            <v/>
          </cell>
          <cell r="IN87" t="str">
            <v/>
          </cell>
          <cell r="IO87" t="str">
            <v/>
          </cell>
          <cell r="IP87" t="str">
            <v/>
          </cell>
          <cell r="IQ87"/>
          <cell r="IR87" t="str">
            <v/>
          </cell>
          <cell r="IS87" t="str">
            <v/>
          </cell>
          <cell r="IT87" t="str">
            <v/>
          </cell>
          <cell r="IU87" t="str">
            <v/>
          </cell>
          <cell r="IV87" t="str">
            <v/>
          </cell>
          <cell r="IW87"/>
          <cell r="IX87" t="str">
            <v/>
          </cell>
          <cell r="IY87" t="str">
            <v/>
          </cell>
          <cell r="IZ87" t="str">
            <v/>
          </cell>
          <cell r="JA87" t="str">
            <v/>
          </cell>
          <cell r="JB87" t="str">
            <v/>
          </cell>
          <cell r="JC87"/>
          <cell r="JD87" t="str">
            <v/>
          </cell>
          <cell r="JE87" t="str">
            <v/>
          </cell>
          <cell r="JF87" t="str">
            <v/>
          </cell>
          <cell r="JG87" t="str">
            <v/>
          </cell>
          <cell r="JH87" t="str">
            <v/>
          </cell>
          <cell r="JI87"/>
          <cell r="JJ87" t="str">
            <v/>
          </cell>
          <cell r="JK87" t="str">
            <v/>
          </cell>
          <cell r="JL87" t="str">
            <v/>
          </cell>
          <cell r="JM87" t="str">
            <v/>
          </cell>
          <cell r="JN87" t="str">
            <v/>
          </cell>
          <cell r="JO87"/>
          <cell r="JP87" t="str">
            <v/>
          </cell>
          <cell r="JQ87" t="str">
            <v/>
          </cell>
          <cell r="JR87" t="str">
            <v/>
          </cell>
          <cell r="JS87" t="str">
            <v/>
          </cell>
          <cell r="JT87" t="str">
            <v/>
          </cell>
          <cell r="JU87" t="str">
            <v/>
          </cell>
          <cell r="JV87" t="str">
            <v/>
          </cell>
          <cell r="JW87" t="str">
            <v/>
          </cell>
          <cell r="JX87" t="str">
            <v/>
          </cell>
          <cell r="JZ87" t="str">
            <v/>
          </cell>
          <cell r="KA87" t="str">
            <v/>
          </cell>
          <cell r="KC87" t="str">
            <v/>
          </cell>
          <cell r="KD87" t="str">
            <v/>
          </cell>
          <cell r="KE87" t="str">
            <v/>
          </cell>
          <cell r="KF87" t="str">
            <v/>
          </cell>
          <cell r="KG87" t="str">
            <v/>
          </cell>
          <cell r="KH87" t="str">
            <v/>
          </cell>
          <cell r="KI87" t="str">
            <v/>
          </cell>
          <cell r="KJ87" t="str">
            <v/>
          </cell>
          <cell r="KK87" t="str">
            <v/>
          </cell>
          <cell r="KL87" t="str">
            <v/>
          </cell>
          <cell r="KM87" t="str">
            <v/>
          </cell>
          <cell r="KN87"/>
          <cell r="KO87" t="str">
            <v/>
          </cell>
          <cell r="KP87" t="str">
            <v/>
          </cell>
          <cell r="KQ87" t="str">
            <v/>
          </cell>
          <cell r="KR87" t="str">
            <v/>
          </cell>
          <cell r="KS87" t="str">
            <v/>
          </cell>
          <cell r="KT87"/>
          <cell r="KU87" t="str">
            <v/>
          </cell>
          <cell r="KV87" t="str">
            <v/>
          </cell>
          <cell r="KW87" t="str">
            <v/>
          </cell>
          <cell r="KX87" t="str">
            <v/>
          </cell>
          <cell r="KY87" t="str">
            <v/>
          </cell>
          <cell r="KZ87" t="str">
            <v/>
          </cell>
          <cell r="LA87" t="str">
            <v/>
          </cell>
          <cell r="LB87" t="str">
            <v/>
          </cell>
          <cell r="LC87" t="str">
            <v/>
          </cell>
          <cell r="LD87" t="str">
            <v/>
          </cell>
          <cell r="LE87" t="str">
            <v/>
          </cell>
          <cell r="LF87" t="str">
            <v/>
          </cell>
          <cell r="LG87" t="str">
            <v/>
          </cell>
          <cell r="LH87" t="str">
            <v/>
          </cell>
          <cell r="LI87" t="str">
            <v/>
          </cell>
          <cell r="LJ87" t="str">
            <v/>
          </cell>
          <cell r="LK87" t="str">
            <v/>
          </cell>
          <cell r="LL87" t="str">
            <v/>
          </cell>
          <cell r="LM87" t="str">
            <v/>
          </cell>
          <cell r="LN87" t="str">
            <v/>
          </cell>
          <cell r="LO87" t="str">
            <v/>
          </cell>
          <cell r="LP87" t="str">
            <v/>
          </cell>
          <cell r="LQ87" t="str">
            <v/>
          </cell>
          <cell r="LR87" t="str">
            <v/>
          </cell>
          <cell r="LS87" t="str">
            <v/>
          </cell>
          <cell r="LT87" t="str">
            <v/>
          </cell>
          <cell r="LU87" t="str">
            <v/>
          </cell>
          <cell r="LV87" t="str">
            <v/>
          </cell>
          <cell r="LW87" t="str">
            <v/>
          </cell>
          <cell r="LX87" t="str">
            <v/>
          </cell>
          <cell r="LY87" t="str">
            <v/>
          </cell>
          <cell r="LZ87" t="str">
            <v/>
          </cell>
          <cell r="MA87" t="str">
            <v/>
          </cell>
          <cell r="MB87" t="str">
            <v/>
          </cell>
          <cell r="MC87" t="str">
            <v/>
          </cell>
          <cell r="MD87" t="str">
            <v/>
          </cell>
          <cell r="ME87" t="str">
            <v/>
          </cell>
          <cell r="MF87" t="str">
            <v/>
          </cell>
          <cell r="MG87" t="str">
            <v/>
          </cell>
          <cell r="MH87" t="str">
            <v/>
          </cell>
          <cell r="MI87" t="str">
            <v>NA</v>
          </cell>
          <cell r="MJ87" t="str">
            <v/>
          </cell>
          <cell r="MK87">
            <v>141528765</v>
          </cell>
          <cell r="ML87" t="str">
            <v>7b3869d2-ac21-44af-9cff-6fc45c4cec45</v>
          </cell>
          <cell r="MM87" t="str">
            <v>2020-11-30T15:32:17</v>
          </cell>
          <cell r="MN87" t="str">
            <v/>
          </cell>
          <cell r="MO87">
            <v>149</v>
          </cell>
        </row>
        <row r="88">
          <cell r="A88" t="str">
            <v>088789bd-4fb3-4bb8-bbe6-2fce55a11c50</v>
          </cell>
          <cell r="B88" t="str">
            <v>Port-à-Piment, Sud</v>
          </cell>
          <cell r="C88" t="str">
            <v>MOJDDE PL0063</v>
          </cell>
          <cell r="D88" t="str">
            <v>2020-11-22T11:01:01.689-05:00</v>
          </cell>
          <cell r="E88" t="str">
            <v>2020-11-22T11:38:49.618-05:00</v>
          </cell>
          <cell r="F88" t="str">
            <v>2020-11-22 11:01</v>
          </cell>
          <cell r="G88" t="str">
            <v>2020-11-22 11:38</v>
          </cell>
          <cell r="H88">
            <v>2.5694444448163267E-2</v>
          </cell>
          <cell r="I88">
            <v>7</v>
          </cell>
          <cell r="J88" t="str">
            <v>2020-11-22</v>
          </cell>
          <cell r="K88" t="str">
            <v>icsm_haiti</v>
          </cell>
          <cell r="L88" t="str">
            <v>338050929209409</v>
          </cell>
          <cell r="M88" t="str">
            <v/>
          </cell>
          <cell r="N88" t="str">
            <v>2020-11-22</v>
          </cell>
          <cell r="O88" t="str">
            <v>MOJDDE</v>
          </cell>
          <cell r="P88" t="str">
            <v/>
          </cell>
          <cell r="Q88" t="str">
            <v>mojdde</v>
          </cell>
          <cell r="R88" t="str">
            <v>MOJDDE</v>
          </cell>
          <cell r="S88" t="str">
            <v>MOJDDE</v>
          </cell>
          <cell r="T88" t="str">
            <v>PL0063</v>
          </cell>
          <cell r="U88" t="str">
            <v/>
          </cell>
          <cell r="V88" t="str">
            <v>Sud</v>
          </cell>
          <cell r="W88" t="str">
            <v>Port-à-Piment</v>
          </cell>
          <cell r="X88" t="str">
            <v>HT0742</v>
          </cell>
          <cell r="Y88" t="str">
            <v>Port-à-Piment</v>
          </cell>
          <cell r="Z88" t="str">
            <v>Port-à-piment</v>
          </cell>
          <cell r="AA88" t="str">
            <v>Marché de Port-à-Piment</v>
          </cell>
          <cell r="AB88" t="str">
            <v/>
          </cell>
          <cell r="AC88" t="str">
            <v>port-piment</v>
          </cell>
          <cell r="AD88" t="str">
            <v>Marché de Port-à-Piment</v>
          </cell>
          <cell r="AE88" t="str">
            <v>Marché de Port-à-Piment</v>
          </cell>
          <cell r="AF88" t="str">
            <v>Oui</v>
          </cell>
          <cell r="AG88" t="str">
            <v/>
          </cell>
          <cell r="AH88" t="str">
            <v>Oui</v>
          </cell>
          <cell r="AI88" t="str">
            <v/>
          </cell>
          <cell r="AJ88" t="str">
            <v>Edwige Emildor</v>
          </cell>
          <cell r="AK88" t="str">
            <v>38986699</v>
          </cell>
          <cell r="AL88" t="str">
            <v>Nourriture</v>
          </cell>
          <cell r="AM88" t="str">
            <v>1</v>
          </cell>
          <cell r="AN88" t="str">
            <v>0</v>
          </cell>
          <cell r="AO88" t="str">
            <v>0</v>
          </cell>
          <cell r="AP88" t="str">
            <v>0</v>
          </cell>
          <cell r="AQ88" t="str">
            <v>0</v>
          </cell>
          <cell r="AR88" t="str">
            <v>nourriture</v>
          </cell>
          <cell r="AS88" t="str">
            <v>Nourriture</v>
          </cell>
          <cell r="AT88" t="str">
            <v>En espèces (Gourde)</v>
          </cell>
          <cell r="AU88" t="str">
            <v>1</v>
          </cell>
          <cell r="AV88" t="str">
            <v>0</v>
          </cell>
          <cell r="AW88" t="str">
            <v>0</v>
          </cell>
          <cell r="AX88" t="str">
            <v>0</v>
          </cell>
          <cell r="AY88" t="str">
            <v>0</v>
          </cell>
          <cell r="AZ88" t="str">
            <v>0</v>
          </cell>
          <cell r="BA88" t="str">
            <v>0</v>
          </cell>
          <cell r="BB88" t="str">
            <v/>
          </cell>
          <cell r="BC88" t="str">
            <v>Oui, il y a plus de commerçants par rapport au mois passé</v>
          </cell>
          <cell r="BD88" t="str">
            <v>Entre 30 et 100</v>
          </cell>
          <cell r="BE88" t="str">
            <v>Farine de blé (blanche) Riz Sucre Maïs Haricot rouge Haricot noir Huile végétale</v>
          </cell>
          <cell r="BF88">
            <v>1</v>
          </cell>
          <cell r="BG88">
            <v>1</v>
          </cell>
          <cell r="BH88">
            <v>1</v>
          </cell>
          <cell r="BI88">
            <v>1</v>
          </cell>
          <cell r="BJ88">
            <v>1</v>
          </cell>
          <cell r="BK88">
            <v>1</v>
          </cell>
          <cell r="BL88">
            <v>1</v>
          </cell>
          <cell r="BM88">
            <v>0</v>
          </cell>
          <cell r="BN88" t="str">
            <v>Non</v>
          </cell>
          <cell r="BO88"/>
          <cell r="BP88" t="str">
            <v/>
          </cell>
          <cell r="BQ88" t="str">
            <v>Livres (lb)</v>
          </cell>
          <cell r="BR88" t="str">
            <v/>
          </cell>
          <cell r="BS88" t="str">
            <v>lb</v>
          </cell>
          <cell r="BT88" t="str">
            <v>Livres (lb)</v>
          </cell>
          <cell r="BU88" t="str">
            <v>Livres (lb)</v>
          </cell>
          <cell r="BV88"/>
          <cell r="BW88" t="str">
            <v>5.0</v>
          </cell>
          <cell r="BX88" t="str">
            <v>150.0</v>
          </cell>
          <cell r="BY88">
            <v>66</v>
          </cell>
          <cell r="BZ88" t="str">
            <v>Oui</v>
          </cell>
          <cell r="CA88" t="str">
            <v>Oui</v>
          </cell>
          <cell r="CB88" t="str">
            <v>150.0</v>
          </cell>
          <cell r="CC88">
            <v>150</v>
          </cell>
          <cell r="CD88" t="str">
            <v>Non</v>
          </cell>
          <cell r="CE88" t="str">
            <v/>
          </cell>
          <cell r="CF88" t="str">
            <v/>
          </cell>
          <cell r="CG88" t="str">
            <v/>
          </cell>
          <cell r="CH88" t="str">
            <v/>
          </cell>
          <cell r="CI88" t="str">
            <v>Non</v>
          </cell>
          <cell r="CJ88" t="str">
            <v/>
          </cell>
          <cell r="CK88" t="str">
            <v/>
          </cell>
          <cell r="CL88" t="str">
            <v>Livres (lb)</v>
          </cell>
          <cell r="CM88" t="str">
            <v/>
          </cell>
          <cell r="CN88" t="str">
            <v>lb</v>
          </cell>
          <cell r="CO88" t="str">
            <v>Livres (lb)</v>
          </cell>
          <cell r="CP88" t="str">
            <v>Livres (lb)</v>
          </cell>
          <cell r="CQ88">
            <v>0.45300000000000001</v>
          </cell>
          <cell r="CR88" t="str">
            <v>5.0</v>
          </cell>
          <cell r="CS88" t="str">
            <v>300.0</v>
          </cell>
          <cell r="CT88">
            <v>132.4503311258278</v>
          </cell>
          <cell r="CU88" t="str">
            <v>Oui</v>
          </cell>
          <cell r="CV88" t="str">
            <v>Oui</v>
          </cell>
          <cell r="CW88" t="str">
            <v>300.0</v>
          </cell>
          <cell r="CX88" t="str">
            <v>Non</v>
          </cell>
          <cell r="CY88" t="str">
            <v/>
          </cell>
          <cell r="CZ88" t="str">
            <v/>
          </cell>
          <cell r="DA88" t="str">
            <v/>
          </cell>
          <cell r="DB88" t="str">
            <v/>
          </cell>
          <cell r="DC88" t="str">
            <v>Non</v>
          </cell>
          <cell r="DD88" t="str">
            <v/>
          </cell>
          <cell r="DE88" t="str">
            <v/>
          </cell>
          <cell r="DF88" t="str">
            <v>Livres (lb)</v>
          </cell>
          <cell r="DG88" t="str">
            <v/>
          </cell>
          <cell r="DH88" t="str">
            <v>lb</v>
          </cell>
          <cell r="DI88" t="str">
            <v>Livres (lb)</v>
          </cell>
          <cell r="DJ88" t="str">
            <v>Livres (lb)</v>
          </cell>
          <cell r="DK88"/>
          <cell r="DL88" t="str">
            <v>5.0</v>
          </cell>
          <cell r="DM88" t="str">
            <v>175.0</v>
          </cell>
          <cell r="DN88">
            <v>77</v>
          </cell>
          <cell r="DO88" t="str">
            <v>Oui</v>
          </cell>
          <cell r="DP88" t="str">
            <v>Oui</v>
          </cell>
          <cell r="DQ88" t="str">
            <v>175.0</v>
          </cell>
          <cell r="DR88" t="str">
            <v>Non</v>
          </cell>
          <cell r="DS88" t="str">
            <v/>
          </cell>
          <cell r="DT88" t="str">
            <v/>
          </cell>
          <cell r="DU88" t="str">
            <v/>
          </cell>
          <cell r="DV88" t="str">
            <v/>
          </cell>
          <cell r="DW88" t="str">
            <v>Non</v>
          </cell>
          <cell r="DX88" t="str">
            <v/>
          </cell>
          <cell r="DY88" t="str">
            <v/>
          </cell>
          <cell r="DZ88" t="str">
            <v>Livres (lb)</v>
          </cell>
          <cell r="EA88" t="str">
            <v/>
          </cell>
          <cell r="EB88" t="str">
            <v>lb</v>
          </cell>
          <cell r="EC88" t="str">
            <v>Livres (lb)</v>
          </cell>
          <cell r="ED88" t="str">
            <v>Livres (lb)</v>
          </cell>
          <cell r="EE88"/>
          <cell r="EF88" t="str">
            <v>5.0</v>
          </cell>
          <cell r="EG88" t="str">
            <v>175.0</v>
          </cell>
          <cell r="EH88">
            <v>77</v>
          </cell>
          <cell r="EI88" t="str">
            <v>Oui</v>
          </cell>
          <cell r="EJ88" t="str">
            <v>Oui</v>
          </cell>
          <cell r="EK88" t="str">
            <v>175.0</v>
          </cell>
          <cell r="EL88" t="str">
            <v>Non</v>
          </cell>
          <cell r="EM88" t="str">
            <v/>
          </cell>
          <cell r="EN88" t="str">
            <v/>
          </cell>
          <cell r="EO88" t="str">
            <v/>
          </cell>
          <cell r="EP88" t="str">
            <v/>
          </cell>
          <cell r="EQ88" t="str">
            <v>Non</v>
          </cell>
          <cell r="ER88" t="str">
            <v/>
          </cell>
          <cell r="ES88" t="str">
            <v/>
          </cell>
          <cell r="ET88" t="str">
            <v>Livres (lb)</v>
          </cell>
          <cell r="EU88" t="str">
            <v/>
          </cell>
          <cell r="EV88" t="str">
            <v>lb</v>
          </cell>
          <cell r="EW88" t="str">
            <v>Livres (lb)</v>
          </cell>
          <cell r="EX88" t="str">
            <v>Livres (lb)</v>
          </cell>
          <cell r="EY88"/>
          <cell r="EZ88" t="str">
            <v>5.0</v>
          </cell>
          <cell r="FA88" t="str">
            <v>650.0</v>
          </cell>
          <cell r="FB88">
            <v>286</v>
          </cell>
          <cell r="FC88" t="str">
            <v>Non</v>
          </cell>
          <cell r="FD88" t="str">
            <v>Oui</v>
          </cell>
          <cell r="FE88" t="str">
            <v>650.0</v>
          </cell>
          <cell r="FF88"/>
          <cell r="FG88" t="str">
            <v>Non</v>
          </cell>
          <cell r="FH88" t="str">
            <v/>
          </cell>
          <cell r="FI88" t="str">
            <v/>
          </cell>
          <cell r="FJ88" t="str">
            <v/>
          </cell>
          <cell r="FK88" t="str">
            <v/>
          </cell>
          <cell r="FL88" t="str">
            <v>Oui</v>
          </cell>
          <cell r="FM88">
            <v>260</v>
          </cell>
          <cell r="FN88" t="str">
            <v/>
          </cell>
          <cell r="FO88" t="str">
            <v/>
          </cell>
          <cell r="FP88" t="str">
            <v/>
          </cell>
          <cell r="FQ88" t="str">
            <v/>
          </cell>
          <cell r="FR88" t="str">
            <v/>
          </cell>
          <cell r="FS88" t="str">
            <v/>
          </cell>
          <cell r="FT88"/>
          <cell r="FU88" t="str">
            <v/>
          </cell>
          <cell r="FV88" t="str">
            <v/>
          </cell>
          <cell r="FW88"/>
          <cell r="FX88" t="str">
            <v>Non</v>
          </cell>
          <cell r="FY88" t="str">
            <v>Oui</v>
          </cell>
          <cell r="FZ88" t="str">
            <v>700.0</v>
          </cell>
          <cell r="GA88"/>
          <cell r="GB88" t="str">
            <v>Non</v>
          </cell>
          <cell r="GC88" t="str">
            <v/>
          </cell>
          <cell r="GD88" t="str">
            <v/>
          </cell>
          <cell r="GE88" t="str">
            <v/>
          </cell>
          <cell r="GF88" t="str">
            <v/>
          </cell>
          <cell r="GG88" t="str">
            <v>Non</v>
          </cell>
          <cell r="GH88" t="str">
            <v/>
          </cell>
          <cell r="GI88" t="str">
            <v/>
          </cell>
          <cell r="GJ88" t="str">
            <v>Gallon</v>
          </cell>
          <cell r="GK88" t="str">
            <v/>
          </cell>
          <cell r="GL88" t="str">
            <v>gallon</v>
          </cell>
          <cell r="GM88" t="str">
            <v>Gallon</v>
          </cell>
          <cell r="GN88" t="str">
            <v>Gallon</v>
          </cell>
          <cell r="GO88" t="str">
            <v>1.0</v>
          </cell>
          <cell r="GP88" t="str">
            <v>500.0</v>
          </cell>
          <cell r="GQ88" t="str">
            <v>500.0</v>
          </cell>
          <cell r="GR88" t="str">
            <v>Oui</v>
          </cell>
          <cell r="GS88" t="str">
            <v>Non</v>
          </cell>
          <cell r="GT88" t="str">
            <v/>
          </cell>
          <cell r="GU88" t="str">
            <v/>
          </cell>
          <cell r="GV88" t="str">
            <v/>
          </cell>
          <cell r="GW88" t="str">
            <v/>
          </cell>
          <cell r="GX88" t="str">
            <v/>
          </cell>
          <cell r="GY88" t="str">
            <v/>
          </cell>
          <cell r="GZ88" t="str">
            <v/>
          </cell>
          <cell r="HA88" t="str">
            <v/>
          </cell>
          <cell r="HB88" t="str">
            <v/>
          </cell>
          <cell r="HC88" t="str">
            <v/>
          </cell>
          <cell r="HD88" t="str">
            <v/>
          </cell>
          <cell r="HE88" t="str">
            <v/>
          </cell>
          <cell r="HF88" t="str">
            <v/>
          </cell>
          <cell r="HG88" t="str">
            <v/>
          </cell>
          <cell r="HH88" t="str">
            <v/>
          </cell>
          <cell r="HI88" t="str">
            <v/>
          </cell>
          <cell r="HJ88" t="str">
            <v/>
          </cell>
          <cell r="HK88" t="str">
            <v/>
          </cell>
          <cell r="HL88" t="str">
            <v/>
          </cell>
          <cell r="HM88" t="str">
            <v/>
          </cell>
          <cell r="HN88" t="str">
            <v/>
          </cell>
          <cell r="HO88" t="str">
            <v/>
          </cell>
          <cell r="HP88" t="str">
            <v/>
          </cell>
          <cell r="HQ88" t="str">
            <v/>
          </cell>
          <cell r="HR88" t="str">
            <v/>
          </cell>
          <cell r="HS88" t="str">
            <v/>
          </cell>
          <cell r="HT88" t="str">
            <v/>
          </cell>
          <cell r="HU88" t="str">
            <v/>
          </cell>
          <cell r="HV88" t="str">
            <v>Oui</v>
          </cell>
          <cell r="HW88" t="str">
            <v>Sud</v>
          </cell>
          <cell r="HX88" t="str">
            <v>Les Cayes</v>
          </cell>
          <cell r="HY88" t="str">
            <v>Oui</v>
          </cell>
          <cell r="HZ88" t="str">
            <v>Non</v>
          </cell>
          <cell r="IA88" t="str">
            <v>Je ne sais pas, je ne souhaite pas répondre</v>
          </cell>
          <cell r="IB88" t="str">
            <v/>
          </cell>
          <cell r="IC88" t="str">
            <v/>
          </cell>
          <cell r="ID88" t="str">
            <v/>
          </cell>
          <cell r="IE88" t="str">
            <v/>
          </cell>
          <cell r="IF88" t="str">
            <v/>
          </cell>
          <cell r="IG88" t="str">
            <v/>
          </cell>
          <cell r="IH88" t="str">
            <v/>
          </cell>
          <cell r="II88" t="str">
            <v/>
          </cell>
          <cell r="IJ88" t="str">
            <v/>
          </cell>
          <cell r="IK88" t="str">
            <v/>
          </cell>
          <cell r="IL88" t="str">
            <v/>
          </cell>
          <cell r="IM88" t="str">
            <v/>
          </cell>
          <cell r="IN88" t="str">
            <v/>
          </cell>
          <cell r="IO88" t="str">
            <v/>
          </cell>
          <cell r="IP88" t="str">
            <v/>
          </cell>
          <cell r="IQ88"/>
          <cell r="IR88" t="str">
            <v/>
          </cell>
          <cell r="IS88" t="str">
            <v/>
          </cell>
          <cell r="IT88" t="str">
            <v/>
          </cell>
          <cell r="IU88" t="str">
            <v/>
          </cell>
          <cell r="IV88" t="str">
            <v/>
          </cell>
          <cell r="IW88"/>
          <cell r="IX88" t="str">
            <v/>
          </cell>
          <cell r="IY88" t="str">
            <v/>
          </cell>
          <cell r="IZ88" t="str">
            <v/>
          </cell>
          <cell r="JA88" t="str">
            <v/>
          </cell>
          <cell r="JB88" t="str">
            <v/>
          </cell>
          <cell r="JC88"/>
          <cell r="JD88" t="str">
            <v/>
          </cell>
          <cell r="JE88" t="str">
            <v/>
          </cell>
          <cell r="JF88" t="str">
            <v/>
          </cell>
          <cell r="JG88" t="str">
            <v/>
          </cell>
          <cell r="JH88" t="str">
            <v/>
          </cell>
          <cell r="JI88"/>
          <cell r="JJ88" t="str">
            <v/>
          </cell>
          <cell r="JK88" t="str">
            <v/>
          </cell>
          <cell r="JL88" t="str">
            <v/>
          </cell>
          <cell r="JM88" t="str">
            <v/>
          </cell>
          <cell r="JN88" t="str">
            <v/>
          </cell>
          <cell r="JO88"/>
          <cell r="JP88" t="str">
            <v/>
          </cell>
          <cell r="JQ88" t="str">
            <v/>
          </cell>
          <cell r="JR88" t="str">
            <v/>
          </cell>
          <cell r="JS88" t="str">
            <v/>
          </cell>
          <cell r="JT88" t="str">
            <v/>
          </cell>
          <cell r="JU88" t="str">
            <v/>
          </cell>
          <cell r="JV88" t="str">
            <v/>
          </cell>
          <cell r="JW88" t="str">
            <v/>
          </cell>
          <cell r="JX88" t="str">
            <v/>
          </cell>
          <cell r="JZ88" t="str">
            <v/>
          </cell>
          <cell r="KA88" t="str">
            <v/>
          </cell>
          <cell r="KC88" t="str">
            <v/>
          </cell>
          <cell r="KD88" t="str">
            <v/>
          </cell>
          <cell r="KE88" t="str">
            <v/>
          </cell>
          <cell r="KF88" t="str">
            <v/>
          </cell>
          <cell r="KG88" t="str">
            <v/>
          </cell>
          <cell r="KH88" t="str">
            <v/>
          </cell>
          <cell r="KI88" t="str">
            <v/>
          </cell>
          <cell r="KJ88" t="str">
            <v/>
          </cell>
          <cell r="KK88" t="str">
            <v/>
          </cell>
          <cell r="KL88" t="str">
            <v/>
          </cell>
          <cell r="KM88" t="str">
            <v/>
          </cell>
          <cell r="KN88"/>
          <cell r="KO88" t="str">
            <v/>
          </cell>
          <cell r="KP88" t="str">
            <v/>
          </cell>
          <cell r="KQ88" t="str">
            <v/>
          </cell>
          <cell r="KR88" t="str">
            <v/>
          </cell>
          <cell r="KS88" t="str">
            <v/>
          </cell>
          <cell r="KT88"/>
          <cell r="KU88" t="str">
            <v/>
          </cell>
          <cell r="KV88" t="str">
            <v/>
          </cell>
          <cell r="KW88" t="str">
            <v/>
          </cell>
          <cell r="KX88" t="str">
            <v/>
          </cell>
          <cell r="KY88" t="str">
            <v/>
          </cell>
          <cell r="KZ88" t="str">
            <v/>
          </cell>
          <cell r="LA88" t="str">
            <v/>
          </cell>
          <cell r="LB88" t="str">
            <v/>
          </cell>
          <cell r="LC88" t="str">
            <v/>
          </cell>
          <cell r="LD88" t="str">
            <v/>
          </cell>
          <cell r="LE88" t="str">
            <v/>
          </cell>
          <cell r="LF88" t="str">
            <v/>
          </cell>
          <cell r="LG88" t="str">
            <v/>
          </cell>
          <cell r="LH88" t="str">
            <v/>
          </cell>
          <cell r="LI88" t="str">
            <v/>
          </cell>
          <cell r="LJ88" t="str">
            <v/>
          </cell>
          <cell r="LK88" t="str">
            <v/>
          </cell>
          <cell r="LL88" t="str">
            <v/>
          </cell>
          <cell r="LM88" t="str">
            <v/>
          </cell>
          <cell r="LN88" t="str">
            <v/>
          </cell>
          <cell r="LO88" t="str">
            <v/>
          </cell>
          <cell r="LP88" t="str">
            <v/>
          </cell>
          <cell r="LQ88" t="str">
            <v/>
          </cell>
          <cell r="LR88" t="str">
            <v/>
          </cell>
          <cell r="LS88" t="str">
            <v/>
          </cell>
          <cell r="LT88" t="str">
            <v/>
          </cell>
          <cell r="LU88" t="str">
            <v/>
          </cell>
          <cell r="LV88" t="str">
            <v/>
          </cell>
          <cell r="LW88" t="str">
            <v/>
          </cell>
          <cell r="LX88" t="str">
            <v/>
          </cell>
          <cell r="LY88" t="str">
            <v/>
          </cell>
          <cell r="LZ88" t="str">
            <v/>
          </cell>
          <cell r="MA88" t="str">
            <v/>
          </cell>
          <cell r="MB88" t="str">
            <v/>
          </cell>
          <cell r="MC88" t="str">
            <v/>
          </cell>
          <cell r="MD88" t="str">
            <v>18.25002319 -74.09962365 -14.0 5.0</v>
          </cell>
          <cell r="ME88" t="str">
            <v>18.25002319</v>
          </cell>
          <cell r="MF88" t="str">
            <v>-74.09962365</v>
          </cell>
          <cell r="MG88" t="str">
            <v>-14.0</v>
          </cell>
          <cell r="MH88" t="str">
            <v>5.0</v>
          </cell>
          <cell r="MI88" t="str">
            <v/>
          </cell>
          <cell r="MJ88" t="str">
            <v/>
          </cell>
          <cell r="MK88">
            <v>139506851</v>
          </cell>
          <cell r="ML88" t="str">
            <v>088789bd-4fb3-4bb8-bbe6-2fce55a11c50</v>
          </cell>
          <cell r="MM88" t="str">
            <v>2020-11-23T03:16:56</v>
          </cell>
          <cell r="MN88" t="str">
            <v/>
          </cell>
          <cell r="MO88">
            <v>44</v>
          </cell>
        </row>
        <row r="89">
          <cell r="A89" t="str">
            <v>6d221665-df51-4c0e-b806-357a09dbfb11</v>
          </cell>
          <cell r="B89" t="str">
            <v>Cité Soleil, Ouest</v>
          </cell>
          <cell r="C89" t="str">
            <v>Concern CWW-01</v>
          </cell>
          <cell r="D89" t="str">
            <v>2020-11-24T10:06:18.103-05:00</v>
          </cell>
          <cell r="E89" t="str">
            <v>2020-11-24T11:31:31.366-05:00</v>
          </cell>
          <cell r="F89" t="str">
            <v>2020-11-24 10:06</v>
          </cell>
          <cell r="G89" t="str">
            <v>2020-11-24 11:31</v>
          </cell>
          <cell r="H89">
            <v>5.9027777781011537E-2</v>
          </cell>
          <cell r="I89">
            <v>7</v>
          </cell>
          <cell r="J89" t="str">
            <v>2020-11-24</v>
          </cell>
          <cell r="K89" t="str">
            <v>icsm_haiti</v>
          </cell>
          <cell r="L89" t="str">
            <v/>
          </cell>
          <cell r="M89" t="str">
            <v>0</v>
          </cell>
          <cell r="N89" t="str">
            <v>2020-11-24</v>
          </cell>
          <cell r="O89" t="str">
            <v>Concern</v>
          </cell>
          <cell r="P89" t="str">
            <v/>
          </cell>
          <cell r="Q89" t="str">
            <v>concern</v>
          </cell>
          <cell r="R89" t="str">
            <v>Concern</v>
          </cell>
          <cell r="S89" t="str">
            <v>Concern</v>
          </cell>
          <cell r="T89" t="str">
            <v>CWW-01</v>
          </cell>
          <cell r="U89" t="str">
            <v/>
          </cell>
          <cell r="V89" t="str">
            <v>Ouest</v>
          </cell>
          <cell r="W89" t="str">
            <v>Cité Soleil</v>
          </cell>
          <cell r="X89" t="str">
            <v>HT0117</v>
          </cell>
          <cell r="Y89" t="str">
            <v>Cité Soleil</v>
          </cell>
          <cell r="Z89" t="str">
            <v>Terre-noire</v>
          </cell>
          <cell r="AA89" t="str">
            <v>Marché de Terre Noire</v>
          </cell>
          <cell r="AB89" t="str">
            <v/>
          </cell>
          <cell r="AC89" t="str">
            <v>terre_noir</v>
          </cell>
          <cell r="AD89" t="str">
            <v>Marché de Terre Noire</v>
          </cell>
          <cell r="AE89" t="str">
            <v>Marché de Terre Noire</v>
          </cell>
          <cell r="AF89" t="str">
            <v>Oui</v>
          </cell>
          <cell r="AG89" t="str">
            <v/>
          </cell>
          <cell r="AH89" t="str">
            <v>Oui</v>
          </cell>
          <cell r="AI89" t="str">
            <v/>
          </cell>
          <cell r="AJ89" t="str">
            <v>Luckson</v>
          </cell>
          <cell r="AK89" t="str">
            <v>31872446</v>
          </cell>
          <cell r="AL89" t="str">
            <v>Nourriture</v>
          </cell>
          <cell r="AM89" t="str">
            <v>1</v>
          </cell>
          <cell r="AN89" t="str">
            <v>0</v>
          </cell>
          <cell r="AO89" t="str">
            <v>0</v>
          </cell>
          <cell r="AP89" t="str">
            <v>0</v>
          </cell>
          <cell r="AQ89" t="str">
            <v>0</v>
          </cell>
          <cell r="AR89" t="str">
            <v>nourriture</v>
          </cell>
          <cell r="AS89" t="str">
            <v>Nourriture</v>
          </cell>
          <cell r="AT89" t="str">
            <v>En espèces (Gourde)</v>
          </cell>
          <cell r="AU89" t="str">
            <v>1</v>
          </cell>
          <cell r="AV89" t="str">
            <v>0</v>
          </cell>
          <cell r="AW89" t="str">
            <v>0</v>
          </cell>
          <cell r="AX89" t="str">
            <v>0</v>
          </cell>
          <cell r="AY89" t="str">
            <v>0</v>
          </cell>
          <cell r="AZ89" t="str">
            <v>0</v>
          </cell>
          <cell r="BA89" t="str">
            <v>0</v>
          </cell>
          <cell r="BB89" t="str">
            <v/>
          </cell>
          <cell r="BC89" t="str">
            <v>Non, il n'y a pas eu de variation</v>
          </cell>
          <cell r="BD89" t="str">
            <v>Entre 30 et 100</v>
          </cell>
          <cell r="BE89" t="str">
            <v>Farine de blé (blanche) Riz Maïs Sucre Haricot noir Haricot rouge Huile végétale</v>
          </cell>
          <cell r="BF89">
            <v>1</v>
          </cell>
          <cell r="BG89">
            <v>1</v>
          </cell>
          <cell r="BH89">
            <v>1</v>
          </cell>
          <cell r="BI89">
            <v>1</v>
          </cell>
          <cell r="BJ89">
            <v>1</v>
          </cell>
          <cell r="BK89">
            <v>1</v>
          </cell>
          <cell r="BL89">
            <v>1</v>
          </cell>
          <cell r="BM89">
            <v>0</v>
          </cell>
          <cell r="BN89" t="str">
            <v>Non</v>
          </cell>
          <cell r="BO89" t="str">
            <v/>
          </cell>
          <cell r="BP89" t="str">
            <v/>
          </cell>
          <cell r="BQ89" t="str">
            <v>Autre</v>
          </cell>
          <cell r="BR89" t="str">
            <v>Ti mamit</v>
          </cell>
          <cell r="BS89" t="str">
            <v>autre</v>
          </cell>
          <cell r="BT89" t="str">
            <v>Autre</v>
          </cell>
          <cell r="BU89" t="str">
            <v>Ti mamit</v>
          </cell>
          <cell r="BV89">
            <v>0.54</v>
          </cell>
          <cell r="BW89" t="str">
            <v>1.0</v>
          </cell>
          <cell r="BX89" t="str">
            <v>40.0</v>
          </cell>
          <cell r="BY89">
            <v>74.074074074074076</v>
          </cell>
          <cell r="BZ89" t="str">
            <v>Oui</v>
          </cell>
          <cell r="CA89" t="str">
            <v>Oui</v>
          </cell>
          <cell r="CB89" t="str">
            <v>200.0</v>
          </cell>
          <cell r="CC89">
            <v>200</v>
          </cell>
          <cell r="CD89" t="str">
            <v>Non</v>
          </cell>
          <cell r="CE89" t="str">
            <v/>
          </cell>
          <cell r="CF89" t="str">
            <v/>
          </cell>
          <cell r="CG89" t="str">
            <v/>
          </cell>
          <cell r="CH89" t="str">
            <v/>
          </cell>
          <cell r="CI89" t="str">
            <v>Non</v>
          </cell>
          <cell r="CJ89" t="str">
            <v/>
          </cell>
          <cell r="CK89" t="str">
            <v/>
          </cell>
          <cell r="CL89" t="str">
            <v>Autre</v>
          </cell>
          <cell r="CM89" t="str">
            <v>Ti mamit</v>
          </cell>
          <cell r="CN89" t="str">
            <v>autre</v>
          </cell>
          <cell r="CO89" t="str">
            <v>Autre</v>
          </cell>
          <cell r="CP89" t="str">
            <v>Ti mamit</v>
          </cell>
          <cell r="CQ89">
            <v>0.54</v>
          </cell>
          <cell r="CR89" t="str">
            <v>1.0</v>
          </cell>
          <cell r="CS89" t="str">
            <v>40.0</v>
          </cell>
          <cell r="CT89">
            <v>74.074074074074076</v>
          </cell>
          <cell r="CU89" t="str">
            <v>Oui</v>
          </cell>
          <cell r="CV89" t="str">
            <v>Oui</v>
          </cell>
          <cell r="CW89" t="str">
            <v>250.0</v>
          </cell>
          <cell r="CX89" t="str">
            <v>Non</v>
          </cell>
          <cell r="CY89" t="str">
            <v/>
          </cell>
          <cell r="CZ89" t="str">
            <v/>
          </cell>
          <cell r="DA89" t="str">
            <v/>
          </cell>
          <cell r="DB89" t="str">
            <v/>
          </cell>
          <cell r="DC89" t="str">
            <v>Non</v>
          </cell>
          <cell r="DD89" t="str">
            <v/>
          </cell>
          <cell r="DE89" t="str">
            <v/>
          </cell>
          <cell r="DF89" t="str">
            <v>Autre</v>
          </cell>
          <cell r="DG89" t="str">
            <v>Ti mamit</v>
          </cell>
          <cell r="DH89" t="str">
            <v>autre</v>
          </cell>
          <cell r="DI89" t="str">
            <v>Autre</v>
          </cell>
          <cell r="DJ89" t="str">
            <v>Ti mamit</v>
          </cell>
          <cell r="DK89">
            <v>0.54</v>
          </cell>
          <cell r="DL89" t="str">
            <v>1.0</v>
          </cell>
          <cell r="DM89" t="str">
            <v>40.0</v>
          </cell>
          <cell r="DN89">
            <v>74.074074074074076</v>
          </cell>
          <cell r="DO89" t="str">
            <v>Oui</v>
          </cell>
          <cell r="DP89" t="str">
            <v>Oui</v>
          </cell>
          <cell r="DQ89" t="str">
            <v>200.0</v>
          </cell>
          <cell r="DR89" t="str">
            <v>Non</v>
          </cell>
          <cell r="DS89" t="str">
            <v/>
          </cell>
          <cell r="DT89" t="str">
            <v/>
          </cell>
          <cell r="DU89" t="str">
            <v/>
          </cell>
          <cell r="DV89" t="str">
            <v/>
          </cell>
          <cell r="DW89" t="str">
            <v>Non</v>
          </cell>
          <cell r="DX89" t="str">
            <v/>
          </cell>
          <cell r="DY89" t="str">
            <v/>
          </cell>
          <cell r="DZ89" t="str">
            <v>Autre</v>
          </cell>
          <cell r="EA89" t="str">
            <v>Ti mamit</v>
          </cell>
          <cell r="EB89" t="str">
            <v>autre</v>
          </cell>
          <cell r="EC89" t="str">
            <v>Autre</v>
          </cell>
          <cell r="ED89" t="str">
            <v>Ti mamit</v>
          </cell>
          <cell r="EE89">
            <v>0.54</v>
          </cell>
          <cell r="EF89" t="str">
            <v>1.0</v>
          </cell>
          <cell r="EG89" t="str">
            <v>40.0</v>
          </cell>
          <cell r="EH89">
            <v>74.074074074074076</v>
          </cell>
          <cell r="EI89" t="str">
            <v>Oui</v>
          </cell>
          <cell r="EJ89" t="str">
            <v>Oui</v>
          </cell>
          <cell r="EK89" t="str">
            <v>250.0</v>
          </cell>
          <cell r="EL89" t="str">
            <v>Non</v>
          </cell>
          <cell r="EM89" t="str">
            <v/>
          </cell>
          <cell r="EN89" t="str">
            <v/>
          </cell>
          <cell r="EO89" t="str">
            <v/>
          </cell>
          <cell r="EP89" t="str">
            <v/>
          </cell>
          <cell r="EQ89" t="str">
            <v>Non</v>
          </cell>
          <cell r="ER89" t="str">
            <v/>
          </cell>
          <cell r="ES89" t="str">
            <v/>
          </cell>
          <cell r="ET89" t="str">
            <v>Autre</v>
          </cell>
          <cell r="EU89" t="str">
            <v>Ti mamit</v>
          </cell>
          <cell r="EV89" t="str">
            <v>autre</v>
          </cell>
          <cell r="EW89" t="str">
            <v>Autre</v>
          </cell>
          <cell r="EX89" t="str">
            <v>Ti mamit</v>
          </cell>
          <cell r="EY89">
            <v>0.54</v>
          </cell>
          <cell r="EZ89" t="str">
            <v>1.0</v>
          </cell>
          <cell r="FA89" t="str">
            <v>100.0</v>
          </cell>
          <cell r="FB89">
            <v>185.18518518518516</v>
          </cell>
          <cell r="FC89" t="str">
            <v>Non</v>
          </cell>
          <cell r="FD89" t="str">
            <v>Oui</v>
          </cell>
          <cell r="FE89" t="str">
            <v>500.0</v>
          </cell>
          <cell r="FF89"/>
          <cell r="FG89" t="str">
            <v>Non</v>
          </cell>
          <cell r="FH89" t="str">
            <v/>
          </cell>
          <cell r="FI89" t="str">
            <v/>
          </cell>
          <cell r="FJ89" t="str">
            <v/>
          </cell>
          <cell r="FK89" t="str">
            <v/>
          </cell>
          <cell r="FL89" t="str">
            <v>Non</v>
          </cell>
          <cell r="FM89" t="str">
            <v/>
          </cell>
          <cell r="FN89" t="str">
            <v/>
          </cell>
          <cell r="FO89" t="str">
            <v>Autre</v>
          </cell>
          <cell r="FP89" t="str">
            <v>Ti mamit</v>
          </cell>
          <cell r="FQ89" t="str">
            <v>autre</v>
          </cell>
          <cell r="FR89" t="str">
            <v>Autre</v>
          </cell>
          <cell r="FS89" t="str">
            <v>Ti mamit</v>
          </cell>
          <cell r="FT89">
            <v>0.54431099999999999</v>
          </cell>
          <cell r="FU89" t="str">
            <v>1.0</v>
          </cell>
          <cell r="FV89" t="str">
            <v>175.0</v>
          </cell>
          <cell r="FW89">
            <v>321.50737354196406</v>
          </cell>
          <cell r="FX89" t="str">
            <v>Non</v>
          </cell>
          <cell r="FY89" t="str">
            <v>Oui</v>
          </cell>
          <cell r="FZ89" t="str">
            <v>850.0</v>
          </cell>
          <cell r="GA89"/>
          <cell r="GB89" t="str">
            <v>Non</v>
          </cell>
          <cell r="GC89" t="str">
            <v/>
          </cell>
          <cell r="GD89" t="str">
            <v/>
          </cell>
          <cell r="GE89" t="str">
            <v/>
          </cell>
          <cell r="GF89" t="str">
            <v/>
          </cell>
          <cell r="GG89" t="str">
            <v>Oui</v>
          </cell>
          <cell r="GH89" t="str">
            <v>450.0</v>
          </cell>
          <cell r="GI89" t="str">
            <v/>
          </cell>
          <cell r="GJ89" t="str">
            <v/>
          </cell>
          <cell r="GK89" t="str">
            <v/>
          </cell>
          <cell r="GL89" t="str">
            <v/>
          </cell>
          <cell r="GM89" t="str">
            <v/>
          </cell>
          <cell r="GN89" t="str">
            <v/>
          </cell>
          <cell r="GO89" t="str">
            <v/>
          </cell>
          <cell r="GP89" t="str">
            <v/>
          </cell>
          <cell r="GQ89">
            <v>450</v>
          </cell>
          <cell r="GR89" t="str">
            <v>Oui</v>
          </cell>
          <cell r="GS89" t="str">
            <v>Oui</v>
          </cell>
          <cell r="GT89" t="str">
            <v>Article indisponible chez les fournisseurs Article trop cher</v>
          </cell>
          <cell r="GU89" t="str">
            <v>0</v>
          </cell>
          <cell r="GV89" t="str">
            <v>0</v>
          </cell>
          <cell r="GW89" t="str">
            <v>0</v>
          </cell>
          <cell r="GX89" t="str">
            <v>0</v>
          </cell>
          <cell r="GY89" t="str">
            <v>0</v>
          </cell>
          <cell r="GZ89" t="str">
            <v>0</v>
          </cell>
          <cell r="HA89" t="str">
            <v>0</v>
          </cell>
          <cell r="HB89" t="str">
            <v>0</v>
          </cell>
          <cell r="HC89" t="str">
            <v>0</v>
          </cell>
          <cell r="HD89" t="str">
            <v>0</v>
          </cell>
          <cell r="HE89" t="str">
            <v>1</v>
          </cell>
          <cell r="HF89" t="str">
            <v>0</v>
          </cell>
          <cell r="HG89" t="str">
            <v>1</v>
          </cell>
          <cell r="HH89" t="str">
            <v>0</v>
          </cell>
          <cell r="HI89" t="str">
            <v>0</v>
          </cell>
          <cell r="HJ89" t="str">
            <v>0</v>
          </cell>
          <cell r="HK89" t="str">
            <v>0</v>
          </cell>
          <cell r="HL89" t="str">
            <v/>
          </cell>
          <cell r="HM89" t="str">
            <v>Haricot noir Haricot rouge Riz</v>
          </cell>
          <cell r="HN89" t="str">
            <v>0</v>
          </cell>
          <cell r="HO89" t="str">
            <v>1</v>
          </cell>
          <cell r="HP89" t="str">
            <v>0</v>
          </cell>
          <cell r="HQ89" t="str">
            <v>0</v>
          </cell>
          <cell r="HR89" t="str">
            <v>1</v>
          </cell>
          <cell r="HS89" t="str">
            <v>1</v>
          </cell>
          <cell r="HT89" t="str">
            <v>0</v>
          </cell>
          <cell r="HU89" t="str">
            <v>0</v>
          </cell>
          <cell r="HV89" t="str">
            <v>Oui</v>
          </cell>
          <cell r="HW89" t="str">
            <v>Ouest</v>
          </cell>
          <cell r="HX89" t="str">
            <v>Delmas</v>
          </cell>
          <cell r="HY89" t="str">
            <v>Non</v>
          </cell>
          <cell r="HZ89" t="str">
            <v>Oui</v>
          </cell>
          <cell r="IA89" t="str">
            <v>Oui</v>
          </cell>
          <cell r="IB89" t="str">
            <v>1606233237341.jpg</v>
          </cell>
          <cell r="IC89" t="str">
            <v/>
          </cell>
          <cell r="ID89" t="str">
            <v/>
          </cell>
          <cell r="IE89" t="str">
            <v/>
          </cell>
          <cell r="IF89" t="str">
            <v/>
          </cell>
          <cell r="IG89" t="str">
            <v/>
          </cell>
          <cell r="IH89" t="str">
            <v/>
          </cell>
          <cell r="II89" t="str">
            <v/>
          </cell>
          <cell r="IJ89" t="str">
            <v/>
          </cell>
          <cell r="IK89" t="str">
            <v/>
          </cell>
          <cell r="IL89" t="str">
            <v/>
          </cell>
          <cell r="IM89" t="str">
            <v/>
          </cell>
          <cell r="IN89" t="str">
            <v/>
          </cell>
          <cell r="IO89" t="str">
            <v/>
          </cell>
          <cell r="IP89" t="str">
            <v/>
          </cell>
          <cell r="IQ89"/>
          <cell r="IR89" t="str">
            <v/>
          </cell>
          <cell r="IS89" t="str">
            <v/>
          </cell>
          <cell r="IT89" t="str">
            <v/>
          </cell>
          <cell r="IU89" t="str">
            <v/>
          </cell>
          <cell r="IV89" t="str">
            <v/>
          </cell>
          <cell r="IW89"/>
          <cell r="IX89" t="str">
            <v/>
          </cell>
          <cell r="IY89" t="str">
            <v/>
          </cell>
          <cell r="IZ89" t="str">
            <v/>
          </cell>
          <cell r="JA89" t="str">
            <v/>
          </cell>
          <cell r="JB89" t="str">
            <v/>
          </cell>
          <cell r="JC89"/>
          <cell r="JD89" t="str">
            <v/>
          </cell>
          <cell r="JE89" t="str">
            <v/>
          </cell>
          <cell r="JF89" t="str">
            <v/>
          </cell>
          <cell r="JG89" t="str">
            <v/>
          </cell>
          <cell r="JH89" t="str">
            <v/>
          </cell>
          <cell r="JI89"/>
          <cell r="JJ89" t="str">
            <v/>
          </cell>
          <cell r="JK89" t="str">
            <v/>
          </cell>
          <cell r="JL89" t="str">
            <v/>
          </cell>
          <cell r="JM89" t="str">
            <v/>
          </cell>
          <cell r="JN89" t="str">
            <v/>
          </cell>
          <cell r="JO89"/>
          <cell r="JP89" t="str">
            <v/>
          </cell>
          <cell r="JQ89" t="str">
            <v/>
          </cell>
          <cell r="JR89" t="str">
            <v/>
          </cell>
          <cell r="JS89" t="str">
            <v/>
          </cell>
          <cell r="JT89" t="str">
            <v/>
          </cell>
          <cell r="JU89" t="str">
            <v/>
          </cell>
          <cell r="JV89" t="str">
            <v/>
          </cell>
          <cell r="JW89" t="str">
            <v/>
          </cell>
          <cell r="JX89" t="str">
            <v/>
          </cell>
          <cell r="JZ89" t="str">
            <v/>
          </cell>
          <cell r="KA89" t="str">
            <v/>
          </cell>
          <cell r="KC89" t="str">
            <v/>
          </cell>
          <cell r="KD89" t="str">
            <v/>
          </cell>
          <cell r="KE89" t="str">
            <v/>
          </cell>
          <cell r="KF89" t="str">
            <v/>
          </cell>
          <cell r="KG89" t="str">
            <v/>
          </cell>
          <cell r="KH89" t="str">
            <v/>
          </cell>
          <cell r="KI89" t="str">
            <v/>
          </cell>
          <cell r="KJ89" t="str">
            <v/>
          </cell>
          <cell r="KK89" t="str">
            <v/>
          </cell>
          <cell r="KL89" t="str">
            <v/>
          </cell>
          <cell r="KM89" t="str">
            <v/>
          </cell>
          <cell r="KN89"/>
          <cell r="KO89" t="str">
            <v/>
          </cell>
          <cell r="KP89" t="str">
            <v/>
          </cell>
          <cell r="KQ89" t="str">
            <v/>
          </cell>
          <cell r="KR89" t="str">
            <v/>
          </cell>
          <cell r="KS89" t="str">
            <v/>
          </cell>
          <cell r="KT89"/>
          <cell r="KU89" t="str">
            <v/>
          </cell>
          <cell r="KV89" t="str">
            <v/>
          </cell>
          <cell r="KW89" t="str">
            <v/>
          </cell>
          <cell r="KX89" t="str">
            <v/>
          </cell>
          <cell r="KY89" t="str">
            <v/>
          </cell>
          <cell r="KZ89" t="str">
            <v/>
          </cell>
          <cell r="LA89" t="str">
            <v/>
          </cell>
          <cell r="LB89" t="str">
            <v/>
          </cell>
          <cell r="LC89" t="str">
            <v/>
          </cell>
          <cell r="LD89" t="str">
            <v/>
          </cell>
          <cell r="LE89" t="str">
            <v/>
          </cell>
          <cell r="LF89" t="str">
            <v/>
          </cell>
          <cell r="LG89" t="str">
            <v/>
          </cell>
          <cell r="LH89" t="str">
            <v/>
          </cell>
          <cell r="LI89" t="str">
            <v/>
          </cell>
          <cell r="LJ89" t="str">
            <v/>
          </cell>
          <cell r="LK89" t="str">
            <v/>
          </cell>
          <cell r="LL89" t="str">
            <v/>
          </cell>
          <cell r="LM89" t="str">
            <v/>
          </cell>
          <cell r="LN89" t="str">
            <v/>
          </cell>
          <cell r="LO89" t="str">
            <v/>
          </cell>
          <cell r="LP89" t="str">
            <v/>
          </cell>
          <cell r="LQ89" t="str">
            <v/>
          </cell>
          <cell r="LR89" t="str">
            <v/>
          </cell>
          <cell r="LS89" t="str">
            <v/>
          </cell>
          <cell r="LT89" t="str">
            <v/>
          </cell>
          <cell r="LU89" t="str">
            <v/>
          </cell>
          <cell r="LV89" t="str">
            <v/>
          </cell>
          <cell r="LW89" t="str">
            <v/>
          </cell>
          <cell r="LX89" t="str">
            <v/>
          </cell>
          <cell r="LY89" t="str">
            <v/>
          </cell>
          <cell r="LZ89" t="str">
            <v/>
          </cell>
          <cell r="MA89" t="str">
            <v/>
          </cell>
          <cell r="MB89" t="str">
            <v/>
          </cell>
          <cell r="MC89" t="str">
            <v/>
          </cell>
          <cell r="MD89" t="str">
            <v>18.59372058 -72.31125269 -14.731781005859375 3.216</v>
          </cell>
          <cell r="ME89" t="str">
            <v>18.59372058</v>
          </cell>
          <cell r="MF89" t="str">
            <v>-72.31125269</v>
          </cell>
          <cell r="MG89" t="str">
            <v>-14.731781005859375</v>
          </cell>
          <cell r="MH89" t="str">
            <v>3.216</v>
          </cell>
          <cell r="MI89" t="str">
            <v/>
          </cell>
          <cell r="MJ89" t="str">
            <v/>
          </cell>
          <cell r="MK89">
            <v>140046522</v>
          </cell>
          <cell r="ML89" t="str">
            <v>6d221665-df51-4c0e-b806-357a09dbfb11</v>
          </cell>
          <cell r="MM89" t="str">
            <v>2020-11-24T18:22:48</v>
          </cell>
          <cell r="MN89" t="str">
            <v/>
          </cell>
          <cell r="MO89">
            <v>57</v>
          </cell>
        </row>
        <row r="90">
          <cell r="A90" t="str">
            <v>71bc9215-13f6-414e-baa1-f0e6bf1a826d</v>
          </cell>
          <cell r="B90" t="str">
            <v>Cité Soleil, Ouest</v>
          </cell>
          <cell r="C90" t="str">
            <v>Concern CWW-01</v>
          </cell>
          <cell r="D90" t="str">
            <v>2020-11-24T11:24:32.128-05:00</v>
          </cell>
          <cell r="E90" t="str">
            <v>2020-11-24T11:41:42.693-05:00</v>
          </cell>
          <cell r="F90" t="str">
            <v>2020-11-24 11:24</v>
          </cell>
          <cell r="G90" t="str">
            <v>2020-11-24 11:41</v>
          </cell>
          <cell r="H90">
            <v>1.1805555557657499E-2</v>
          </cell>
          <cell r="I90">
            <v>7</v>
          </cell>
          <cell r="J90" t="str">
            <v>2020-11-24</v>
          </cell>
          <cell r="K90" t="str">
            <v>icsm_haiti</v>
          </cell>
          <cell r="L90" t="str">
            <v/>
          </cell>
          <cell r="M90" t="str">
            <v>0</v>
          </cell>
          <cell r="N90" t="str">
            <v>2020-11-24</v>
          </cell>
          <cell r="O90" t="str">
            <v>Concern</v>
          </cell>
          <cell r="P90" t="str">
            <v/>
          </cell>
          <cell r="Q90" t="str">
            <v>concern</v>
          </cell>
          <cell r="R90" t="str">
            <v>Concern</v>
          </cell>
          <cell r="S90" t="str">
            <v>Concern</v>
          </cell>
          <cell r="T90" t="str">
            <v>CWW-01</v>
          </cell>
          <cell r="U90" t="str">
            <v/>
          </cell>
          <cell r="V90" t="str">
            <v>Ouest</v>
          </cell>
          <cell r="W90" t="str">
            <v>Cité Soleil</v>
          </cell>
          <cell r="X90" t="str">
            <v>HT0117</v>
          </cell>
          <cell r="Y90" t="str">
            <v>Cité Soleil</v>
          </cell>
          <cell r="Z90" t="str">
            <v>Terre-noire</v>
          </cell>
          <cell r="AA90" t="str">
            <v>Marché de Terre Noire</v>
          </cell>
          <cell r="AB90" t="str">
            <v/>
          </cell>
          <cell r="AC90" t="str">
            <v>terre_noir</v>
          </cell>
          <cell r="AD90" t="str">
            <v>Marché de Terre Noire</v>
          </cell>
          <cell r="AE90" t="str">
            <v>Marché de Terre Noire</v>
          </cell>
          <cell r="AF90" t="str">
            <v>Oui</v>
          </cell>
          <cell r="AG90" t="str">
            <v/>
          </cell>
          <cell r="AH90" t="str">
            <v>Oui</v>
          </cell>
          <cell r="AI90" t="str">
            <v/>
          </cell>
          <cell r="AJ90" t="str">
            <v>Bernadette</v>
          </cell>
          <cell r="AK90" t="str">
            <v>37567255</v>
          </cell>
          <cell r="AL90" t="str">
            <v>Nourriture</v>
          </cell>
          <cell r="AM90" t="str">
            <v>1</v>
          </cell>
          <cell r="AN90" t="str">
            <v>0</v>
          </cell>
          <cell r="AO90" t="str">
            <v>0</v>
          </cell>
          <cell r="AP90" t="str">
            <v>0</v>
          </cell>
          <cell r="AQ90" t="str">
            <v>0</v>
          </cell>
          <cell r="AR90" t="str">
            <v>nourriture</v>
          </cell>
          <cell r="AS90" t="str">
            <v>Nourriture</v>
          </cell>
          <cell r="AT90" t="str">
            <v>En espèces (Gourde)</v>
          </cell>
          <cell r="AU90" t="str">
            <v>1</v>
          </cell>
          <cell r="AV90" t="str">
            <v>0</v>
          </cell>
          <cell r="AW90" t="str">
            <v>0</v>
          </cell>
          <cell r="AX90" t="str">
            <v>0</v>
          </cell>
          <cell r="AY90" t="str">
            <v>0</v>
          </cell>
          <cell r="AZ90" t="str">
            <v>0</v>
          </cell>
          <cell r="BA90" t="str">
            <v>0</v>
          </cell>
          <cell r="BB90" t="str">
            <v/>
          </cell>
          <cell r="BC90" t="str">
            <v>Oui, il y a moins de commerçants par rapport au mois passé</v>
          </cell>
          <cell r="BD90" t="str">
            <v>Moins de 30</v>
          </cell>
          <cell r="BE90" t="str">
            <v>Haricot rouge Farine de blé (blanche) Riz Maïs Sucre Haricot noir Huile végétale</v>
          </cell>
          <cell r="BF90">
            <v>1</v>
          </cell>
          <cell r="BG90">
            <v>1</v>
          </cell>
          <cell r="BH90">
            <v>1</v>
          </cell>
          <cell r="BI90">
            <v>1</v>
          </cell>
          <cell r="BJ90">
            <v>1</v>
          </cell>
          <cell r="BK90">
            <v>1</v>
          </cell>
          <cell r="BL90">
            <v>1</v>
          </cell>
          <cell r="BM90">
            <v>0</v>
          </cell>
          <cell r="BN90" t="str">
            <v>Non</v>
          </cell>
          <cell r="BO90" t="str">
            <v/>
          </cell>
          <cell r="BP90" t="str">
            <v/>
          </cell>
          <cell r="BQ90" t="str">
            <v>Autre</v>
          </cell>
          <cell r="BR90" t="str">
            <v>Dwoum</v>
          </cell>
          <cell r="BS90" t="str">
            <v>autre</v>
          </cell>
          <cell r="BT90" t="str">
            <v>Autre</v>
          </cell>
          <cell r="BU90" t="str">
            <v>Dwoum</v>
          </cell>
          <cell r="BV90">
            <v>0.72</v>
          </cell>
          <cell r="BW90" t="str">
            <v>1.0</v>
          </cell>
          <cell r="BX90" t="str">
            <v>45.0</v>
          </cell>
          <cell r="BY90">
            <v>62.5</v>
          </cell>
          <cell r="BZ90" t="str">
            <v>Oui</v>
          </cell>
          <cell r="CA90" t="str">
            <v>Oui</v>
          </cell>
          <cell r="CB90" t="str">
            <v>150.0</v>
          </cell>
          <cell r="CC90">
            <v>150</v>
          </cell>
          <cell r="CD90" t="str">
            <v>Non</v>
          </cell>
          <cell r="CE90" t="str">
            <v/>
          </cell>
          <cell r="CF90" t="str">
            <v/>
          </cell>
          <cell r="CG90" t="str">
            <v/>
          </cell>
          <cell r="CH90" t="str">
            <v/>
          </cell>
          <cell r="CI90" t="str">
            <v>Non</v>
          </cell>
          <cell r="CJ90" t="str">
            <v/>
          </cell>
          <cell r="CK90" t="str">
            <v/>
          </cell>
          <cell r="CL90" t="str">
            <v>Autre</v>
          </cell>
          <cell r="CM90" t="str">
            <v>Dwoum</v>
          </cell>
          <cell r="CN90" t="str">
            <v>autre</v>
          </cell>
          <cell r="CO90" t="str">
            <v>Autre</v>
          </cell>
          <cell r="CP90" t="str">
            <v>Dwoum</v>
          </cell>
          <cell r="CQ90">
            <v>0.72</v>
          </cell>
          <cell r="CR90" t="str">
            <v>1.0</v>
          </cell>
          <cell r="CS90" t="str">
            <v>60.0</v>
          </cell>
          <cell r="CT90">
            <v>83.333333333333343</v>
          </cell>
          <cell r="CU90" t="str">
            <v>Oui</v>
          </cell>
          <cell r="CV90" t="str">
            <v>Oui</v>
          </cell>
          <cell r="CW90" t="str">
            <v>250.0</v>
          </cell>
          <cell r="CX90" t="str">
            <v>Non</v>
          </cell>
          <cell r="CY90" t="str">
            <v/>
          </cell>
          <cell r="CZ90" t="str">
            <v/>
          </cell>
          <cell r="DA90" t="str">
            <v/>
          </cell>
          <cell r="DB90" t="str">
            <v/>
          </cell>
          <cell r="DC90" t="str">
            <v>Non</v>
          </cell>
          <cell r="DD90" t="str">
            <v/>
          </cell>
          <cell r="DE90" t="str">
            <v/>
          </cell>
          <cell r="DF90" t="str">
            <v>Autre</v>
          </cell>
          <cell r="DG90" t="str">
            <v>Dwoum</v>
          </cell>
          <cell r="DH90" t="str">
            <v>autre</v>
          </cell>
          <cell r="DI90" t="str">
            <v>Autre</v>
          </cell>
          <cell r="DJ90" t="str">
            <v>Dwoum</v>
          </cell>
          <cell r="DK90">
            <v>0.72</v>
          </cell>
          <cell r="DL90" t="str">
            <v>1.0</v>
          </cell>
          <cell r="DM90" t="str">
            <v>50.0</v>
          </cell>
          <cell r="DN90">
            <v>69.444444444444443</v>
          </cell>
          <cell r="DO90" t="str">
            <v>Oui</v>
          </cell>
          <cell r="DP90" t="str">
            <v>Oui</v>
          </cell>
          <cell r="DQ90" t="str">
            <v>200.0</v>
          </cell>
          <cell r="DR90" t="str">
            <v>Non</v>
          </cell>
          <cell r="DS90" t="str">
            <v/>
          </cell>
          <cell r="DT90" t="str">
            <v/>
          </cell>
          <cell r="DU90" t="str">
            <v/>
          </cell>
          <cell r="DV90" t="str">
            <v/>
          </cell>
          <cell r="DW90" t="str">
            <v>Non</v>
          </cell>
          <cell r="DX90" t="str">
            <v/>
          </cell>
          <cell r="DY90" t="str">
            <v/>
          </cell>
          <cell r="DZ90" t="str">
            <v>Autre</v>
          </cell>
          <cell r="EA90" t="str">
            <v>Dwoum</v>
          </cell>
          <cell r="EB90" t="str">
            <v>autre</v>
          </cell>
          <cell r="EC90" t="str">
            <v>Autre</v>
          </cell>
          <cell r="ED90" t="str">
            <v>Dwoum</v>
          </cell>
          <cell r="EE90">
            <v>0.72</v>
          </cell>
          <cell r="EF90" t="str">
            <v>1.0</v>
          </cell>
          <cell r="EG90" t="str">
            <v>50.0</v>
          </cell>
          <cell r="EH90">
            <v>69.444444444444443</v>
          </cell>
          <cell r="EI90" t="str">
            <v>Oui</v>
          </cell>
          <cell r="EJ90" t="str">
            <v>Oui</v>
          </cell>
          <cell r="EK90" t="str">
            <v>225.0</v>
          </cell>
          <cell r="EL90" t="str">
            <v>Non</v>
          </cell>
          <cell r="EM90" t="str">
            <v/>
          </cell>
          <cell r="EN90" t="str">
            <v/>
          </cell>
          <cell r="EO90" t="str">
            <v/>
          </cell>
          <cell r="EP90" t="str">
            <v/>
          </cell>
          <cell r="EQ90" t="str">
            <v>Non</v>
          </cell>
          <cell r="ER90" t="str">
            <v/>
          </cell>
          <cell r="ES90" t="str">
            <v/>
          </cell>
          <cell r="ET90" t="str">
            <v>Autre</v>
          </cell>
          <cell r="EU90" t="str">
            <v>Ti mamit</v>
          </cell>
          <cell r="EV90" t="str">
            <v>autre</v>
          </cell>
          <cell r="EW90" t="str">
            <v>Autre</v>
          </cell>
          <cell r="EX90" t="str">
            <v>Ti mamit</v>
          </cell>
          <cell r="EY90">
            <v>0.54</v>
          </cell>
          <cell r="EZ90" t="str">
            <v>1.0</v>
          </cell>
          <cell r="FA90" t="str">
            <v>100.0</v>
          </cell>
          <cell r="FB90">
            <v>185.18518518518516</v>
          </cell>
          <cell r="FC90" t="str">
            <v>Non</v>
          </cell>
          <cell r="FD90" t="str">
            <v>Oui</v>
          </cell>
          <cell r="FE90" t="str">
            <v>500.0</v>
          </cell>
          <cell r="FF90"/>
          <cell r="FG90" t="str">
            <v>Non</v>
          </cell>
          <cell r="FH90" t="str">
            <v/>
          </cell>
          <cell r="FI90" t="str">
            <v/>
          </cell>
          <cell r="FJ90" t="str">
            <v/>
          </cell>
          <cell r="FK90" t="str">
            <v/>
          </cell>
          <cell r="FL90" t="str">
            <v>Non</v>
          </cell>
          <cell r="FM90" t="str">
            <v/>
          </cell>
          <cell r="FN90" t="str">
            <v/>
          </cell>
          <cell r="FO90" t="str">
            <v>Autre</v>
          </cell>
          <cell r="FP90" t="str">
            <v>Ti mamit</v>
          </cell>
          <cell r="FQ90" t="str">
            <v>autre</v>
          </cell>
          <cell r="FR90" t="str">
            <v>Autre</v>
          </cell>
          <cell r="FS90" t="str">
            <v>Ti mamit</v>
          </cell>
          <cell r="FT90">
            <v>0.54431099999999999</v>
          </cell>
          <cell r="FU90" t="str">
            <v>1.0</v>
          </cell>
          <cell r="FV90" t="str">
            <v>125.0</v>
          </cell>
          <cell r="FW90">
            <v>229.64812395854577</v>
          </cell>
          <cell r="FX90" t="str">
            <v>Non</v>
          </cell>
          <cell r="FY90" t="str">
            <v>Oui</v>
          </cell>
          <cell r="FZ90" t="str">
            <v>700.0</v>
          </cell>
          <cell r="GA90"/>
          <cell r="GB90" t="str">
            <v>Non</v>
          </cell>
          <cell r="GC90" t="str">
            <v/>
          </cell>
          <cell r="GD90" t="str">
            <v/>
          </cell>
          <cell r="GE90" t="str">
            <v/>
          </cell>
          <cell r="GF90" t="str">
            <v/>
          </cell>
          <cell r="GG90" t="str">
            <v>Oui</v>
          </cell>
          <cell r="GH90" t="str">
            <v>500.0</v>
          </cell>
          <cell r="GI90" t="str">
            <v/>
          </cell>
          <cell r="GJ90" t="str">
            <v/>
          </cell>
          <cell r="GK90" t="str">
            <v/>
          </cell>
          <cell r="GL90" t="str">
            <v/>
          </cell>
          <cell r="GM90" t="str">
            <v/>
          </cell>
          <cell r="GN90" t="str">
            <v/>
          </cell>
          <cell r="GO90" t="str">
            <v/>
          </cell>
          <cell r="GP90" t="str">
            <v/>
          </cell>
          <cell r="GQ90">
            <v>500</v>
          </cell>
          <cell r="GR90" t="str">
            <v>Oui</v>
          </cell>
          <cell r="GS90" t="str">
            <v>Oui</v>
          </cell>
          <cell r="GT90" t="str">
            <v>Article trop cher Article indisponible chez les fournisseurs</v>
          </cell>
          <cell r="GU90" t="str">
            <v>0</v>
          </cell>
          <cell r="GV90" t="str">
            <v>0</v>
          </cell>
          <cell r="GW90" t="str">
            <v>0</v>
          </cell>
          <cell r="GX90" t="str">
            <v>0</v>
          </cell>
          <cell r="GY90" t="str">
            <v>0</v>
          </cell>
          <cell r="GZ90" t="str">
            <v>0</v>
          </cell>
          <cell r="HA90" t="str">
            <v>0</v>
          </cell>
          <cell r="HB90" t="str">
            <v>0</v>
          </cell>
          <cell r="HC90" t="str">
            <v>0</v>
          </cell>
          <cell r="HD90" t="str">
            <v>0</v>
          </cell>
          <cell r="HE90" t="str">
            <v>1</v>
          </cell>
          <cell r="HF90" t="str">
            <v>0</v>
          </cell>
          <cell r="HG90" t="str">
            <v>1</v>
          </cell>
          <cell r="HH90" t="str">
            <v>0</v>
          </cell>
          <cell r="HI90" t="str">
            <v>0</v>
          </cell>
          <cell r="HJ90" t="str">
            <v>0</v>
          </cell>
          <cell r="HK90" t="str">
            <v>0</v>
          </cell>
          <cell r="HL90" t="str">
            <v/>
          </cell>
          <cell r="HM90" t="str">
            <v>Farine de blé (blanche) Riz Maïs Sucre Haricot noir Haricot rouge Huile végétale</v>
          </cell>
          <cell r="HN90" t="str">
            <v>1</v>
          </cell>
          <cell r="HO90" t="str">
            <v>1</v>
          </cell>
          <cell r="HP90" t="str">
            <v>1</v>
          </cell>
          <cell r="HQ90" t="str">
            <v>1</v>
          </cell>
          <cell r="HR90" t="str">
            <v>1</v>
          </cell>
          <cell r="HS90" t="str">
            <v>1</v>
          </cell>
          <cell r="HT90" t="str">
            <v>1</v>
          </cell>
          <cell r="HU90" t="str">
            <v>0</v>
          </cell>
          <cell r="HV90" t="str">
            <v>Oui</v>
          </cell>
          <cell r="HW90" t="str">
            <v>Ouest</v>
          </cell>
          <cell r="HX90" t="str">
            <v>Cité Soleil</v>
          </cell>
          <cell r="HY90" t="str">
            <v>Non</v>
          </cell>
          <cell r="HZ90" t="str">
            <v>Non</v>
          </cell>
          <cell r="IA90" t="str">
            <v>Oui</v>
          </cell>
          <cell r="IB90" t="str">
            <v>1606235382166.jpg</v>
          </cell>
          <cell r="IC90" t="str">
            <v/>
          </cell>
          <cell r="ID90" t="str">
            <v/>
          </cell>
          <cell r="IE90" t="str">
            <v/>
          </cell>
          <cell r="IF90" t="str">
            <v/>
          </cell>
          <cell r="IG90" t="str">
            <v/>
          </cell>
          <cell r="IH90" t="str">
            <v/>
          </cell>
          <cell r="II90" t="str">
            <v/>
          </cell>
          <cell r="IJ90" t="str">
            <v/>
          </cell>
          <cell r="IK90" t="str">
            <v/>
          </cell>
          <cell r="IL90" t="str">
            <v/>
          </cell>
          <cell r="IM90" t="str">
            <v/>
          </cell>
          <cell r="IN90" t="str">
            <v/>
          </cell>
          <cell r="IO90" t="str">
            <v/>
          </cell>
          <cell r="IP90" t="str">
            <v/>
          </cell>
          <cell r="IQ90"/>
          <cell r="IR90" t="str">
            <v/>
          </cell>
          <cell r="IS90" t="str">
            <v/>
          </cell>
          <cell r="IT90" t="str">
            <v/>
          </cell>
          <cell r="IU90" t="str">
            <v/>
          </cell>
          <cell r="IV90" t="str">
            <v/>
          </cell>
          <cell r="IW90"/>
          <cell r="IX90" t="str">
            <v/>
          </cell>
          <cell r="IY90" t="str">
            <v/>
          </cell>
          <cell r="IZ90" t="str">
            <v/>
          </cell>
          <cell r="JA90" t="str">
            <v/>
          </cell>
          <cell r="JB90" t="str">
            <v/>
          </cell>
          <cell r="JC90"/>
          <cell r="JD90" t="str">
            <v/>
          </cell>
          <cell r="JE90" t="str">
            <v/>
          </cell>
          <cell r="JF90" t="str">
            <v/>
          </cell>
          <cell r="JG90" t="str">
            <v/>
          </cell>
          <cell r="JH90" t="str">
            <v/>
          </cell>
          <cell r="JI90"/>
          <cell r="JJ90" t="str">
            <v/>
          </cell>
          <cell r="JK90" t="str">
            <v/>
          </cell>
          <cell r="JL90" t="str">
            <v/>
          </cell>
          <cell r="JM90" t="str">
            <v/>
          </cell>
          <cell r="JN90" t="str">
            <v/>
          </cell>
          <cell r="JO90"/>
          <cell r="JP90" t="str">
            <v/>
          </cell>
          <cell r="JQ90" t="str">
            <v/>
          </cell>
          <cell r="JR90" t="str">
            <v/>
          </cell>
          <cell r="JS90" t="str">
            <v/>
          </cell>
          <cell r="JT90" t="str">
            <v/>
          </cell>
          <cell r="JU90" t="str">
            <v/>
          </cell>
          <cell r="JV90" t="str">
            <v/>
          </cell>
          <cell r="JW90" t="str">
            <v/>
          </cell>
          <cell r="JX90" t="str">
            <v/>
          </cell>
          <cell r="JZ90" t="str">
            <v/>
          </cell>
          <cell r="KA90" t="str">
            <v/>
          </cell>
          <cell r="KC90" t="str">
            <v/>
          </cell>
          <cell r="KD90" t="str">
            <v/>
          </cell>
          <cell r="KE90" t="str">
            <v/>
          </cell>
          <cell r="KF90" t="str">
            <v/>
          </cell>
          <cell r="KG90" t="str">
            <v/>
          </cell>
          <cell r="KH90" t="str">
            <v/>
          </cell>
          <cell r="KI90" t="str">
            <v/>
          </cell>
          <cell r="KJ90" t="str">
            <v/>
          </cell>
          <cell r="KK90" t="str">
            <v/>
          </cell>
          <cell r="KL90" t="str">
            <v/>
          </cell>
          <cell r="KM90" t="str">
            <v/>
          </cell>
          <cell r="KN90"/>
          <cell r="KO90" t="str">
            <v/>
          </cell>
          <cell r="KP90" t="str">
            <v/>
          </cell>
          <cell r="KQ90" t="str">
            <v/>
          </cell>
          <cell r="KR90" t="str">
            <v/>
          </cell>
          <cell r="KS90" t="str">
            <v/>
          </cell>
          <cell r="KT90"/>
          <cell r="KU90" t="str">
            <v/>
          </cell>
          <cell r="KV90" t="str">
            <v/>
          </cell>
          <cell r="KW90" t="str">
            <v/>
          </cell>
          <cell r="KX90" t="str">
            <v/>
          </cell>
          <cell r="KY90" t="str">
            <v/>
          </cell>
          <cell r="KZ90" t="str">
            <v/>
          </cell>
          <cell r="LA90" t="str">
            <v/>
          </cell>
          <cell r="LB90" t="str">
            <v/>
          </cell>
          <cell r="LC90" t="str">
            <v/>
          </cell>
          <cell r="LD90" t="str">
            <v/>
          </cell>
          <cell r="LE90" t="str">
            <v/>
          </cell>
          <cell r="LF90" t="str">
            <v/>
          </cell>
          <cell r="LG90" t="str">
            <v/>
          </cell>
          <cell r="LH90" t="str">
            <v/>
          </cell>
          <cell r="LI90" t="str">
            <v/>
          </cell>
          <cell r="LJ90" t="str">
            <v/>
          </cell>
          <cell r="LK90" t="str">
            <v/>
          </cell>
          <cell r="LL90" t="str">
            <v/>
          </cell>
          <cell r="LM90" t="str">
            <v/>
          </cell>
          <cell r="LN90" t="str">
            <v/>
          </cell>
          <cell r="LO90" t="str">
            <v/>
          </cell>
          <cell r="LP90" t="str">
            <v/>
          </cell>
          <cell r="LQ90" t="str">
            <v/>
          </cell>
          <cell r="LR90" t="str">
            <v/>
          </cell>
          <cell r="LS90" t="str">
            <v/>
          </cell>
          <cell r="LT90" t="str">
            <v/>
          </cell>
          <cell r="LU90" t="str">
            <v/>
          </cell>
          <cell r="LV90" t="str">
            <v/>
          </cell>
          <cell r="LW90" t="str">
            <v/>
          </cell>
          <cell r="LX90" t="str">
            <v/>
          </cell>
          <cell r="LY90" t="str">
            <v/>
          </cell>
          <cell r="LZ90" t="str">
            <v/>
          </cell>
          <cell r="MA90" t="str">
            <v/>
          </cell>
          <cell r="MB90" t="str">
            <v/>
          </cell>
          <cell r="MC90" t="str">
            <v/>
          </cell>
          <cell r="MD90" t="str">
            <v>18.59369764 -72.31084553 -11.031829833984375 4.288</v>
          </cell>
          <cell r="ME90" t="str">
            <v>18.59369764</v>
          </cell>
          <cell r="MF90" t="str">
            <v>-72.31084553</v>
          </cell>
          <cell r="MG90" t="str">
            <v>-11.031829833984375</v>
          </cell>
          <cell r="MH90" t="str">
            <v>4.288</v>
          </cell>
          <cell r="MI90" t="str">
            <v/>
          </cell>
          <cell r="MJ90" t="str">
            <v/>
          </cell>
          <cell r="MK90">
            <v>140046681</v>
          </cell>
          <cell r="ML90" t="str">
            <v>71bc9215-13f6-414e-baa1-f0e6bf1a826d</v>
          </cell>
          <cell r="MM90" t="str">
            <v>2020-11-24T18:23:43</v>
          </cell>
          <cell r="MN90" t="str">
            <v/>
          </cell>
          <cell r="MO90">
            <v>59</v>
          </cell>
        </row>
        <row r="91">
          <cell r="A91" t="str">
            <v>0ffcd59f-684e-418e-b922-4730f6745d93</v>
          </cell>
          <cell r="B91" t="str">
            <v>Cité Soleil, Ouest</v>
          </cell>
          <cell r="C91" t="str">
            <v>Concern CWW-06</v>
          </cell>
          <cell r="D91" t="str">
            <v>2020-11-24T11:13:09.802-05:00</v>
          </cell>
          <cell r="E91" t="str">
            <v>2020-11-24T11:49:09.524-05:00</v>
          </cell>
          <cell r="F91" t="str">
            <v>2020-11-24 11:13</v>
          </cell>
          <cell r="G91" t="str">
            <v>2020-11-24 11:49</v>
          </cell>
          <cell r="H91">
            <v>2.4999999994179234E-2</v>
          </cell>
          <cell r="I91">
            <v>8</v>
          </cell>
          <cell r="J91" t="str">
            <v>2020-11-24</v>
          </cell>
          <cell r="K91" t="str">
            <v>icsm_haiti</v>
          </cell>
          <cell r="L91" t="str">
            <v/>
          </cell>
          <cell r="M91" t="str">
            <v/>
          </cell>
          <cell r="N91" t="str">
            <v>2020-11-24</v>
          </cell>
          <cell r="O91" t="str">
            <v>Concern</v>
          </cell>
          <cell r="P91" t="str">
            <v/>
          </cell>
          <cell r="Q91" t="str">
            <v>concern</v>
          </cell>
          <cell r="R91" t="str">
            <v>Concern</v>
          </cell>
          <cell r="S91" t="str">
            <v>Concern</v>
          </cell>
          <cell r="T91" t="str">
            <v>CWW-06</v>
          </cell>
          <cell r="U91" t="str">
            <v/>
          </cell>
          <cell r="V91" t="str">
            <v>Ouest</v>
          </cell>
          <cell r="W91" t="str">
            <v>Cité Soleil</v>
          </cell>
          <cell r="X91" t="str">
            <v>HT0117</v>
          </cell>
          <cell r="Y91" t="str">
            <v>Cité Soleil</v>
          </cell>
          <cell r="Z91" t="str">
            <v>Terre-noire</v>
          </cell>
          <cell r="AA91" t="str">
            <v>Marché de Terre Noire</v>
          </cell>
          <cell r="AB91" t="str">
            <v/>
          </cell>
          <cell r="AC91" t="str">
            <v>terre_noir</v>
          </cell>
          <cell r="AD91" t="str">
            <v>Marché de Terre Noire</v>
          </cell>
          <cell r="AE91" t="str">
            <v>Marché de Terre Noire</v>
          </cell>
          <cell r="AF91" t="str">
            <v>Oui</v>
          </cell>
          <cell r="AG91" t="str">
            <v/>
          </cell>
          <cell r="AH91" t="str">
            <v>Oui</v>
          </cell>
          <cell r="AI91" t="str">
            <v/>
          </cell>
          <cell r="AJ91" t="str">
            <v>Sobni Ynosier</v>
          </cell>
          <cell r="AK91" t="str">
            <v>49457160</v>
          </cell>
          <cell r="AL91" t="str">
            <v>Nourriture Produits d'hygiène, eau ou assainissement</v>
          </cell>
          <cell r="AM91" t="str">
            <v>1</v>
          </cell>
          <cell r="AN91" t="str">
            <v>1</v>
          </cell>
          <cell r="AO91" t="str">
            <v>0</v>
          </cell>
          <cell r="AP91" t="str">
            <v>0</v>
          </cell>
          <cell r="AQ91" t="str">
            <v>0</v>
          </cell>
          <cell r="AR91" t="str">
            <v>nourriture</v>
          </cell>
          <cell r="AS91" t="str">
            <v>Nourriture</v>
          </cell>
          <cell r="AT91" t="str">
            <v>En espèces (Gourde)</v>
          </cell>
          <cell r="AU91" t="str">
            <v>1</v>
          </cell>
          <cell r="AV91" t="str">
            <v>0</v>
          </cell>
          <cell r="AW91" t="str">
            <v>0</v>
          </cell>
          <cell r="AX91" t="str">
            <v>0</v>
          </cell>
          <cell r="AY91" t="str">
            <v>0</v>
          </cell>
          <cell r="AZ91" t="str">
            <v>0</v>
          </cell>
          <cell r="BA91" t="str">
            <v>0</v>
          </cell>
          <cell r="BB91" t="str">
            <v/>
          </cell>
          <cell r="BC91" t="str">
            <v>Oui, il y a plus de commerçants par rapport au mois passé</v>
          </cell>
          <cell r="BD91" t="str">
            <v>Entre 30 et 100</v>
          </cell>
          <cell r="BE91" t="str">
            <v>Farine de blé (blanche) Riz Maïs Sucre Haricot noir Haricot rouge Huile végétale</v>
          </cell>
          <cell r="BF91">
            <v>1</v>
          </cell>
          <cell r="BG91">
            <v>1</v>
          </cell>
          <cell r="BH91">
            <v>1</v>
          </cell>
          <cell r="BI91">
            <v>1</v>
          </cell>
          <cell r="BJ91">
            <v>1</v>
          </cell>
          <cell r="BK91">
            <v>1</v>
          </cell>
          <cell r="BL91">
            <v>1</v>
          </cell>
          <cell r="BM91">
            <v>0</v>
          </cell>
          <cell r="BN91" t="str">
            <v>Non</v>
          </cell>
          <cell r="BO91" t="str">
            <v/>
          </cell>
          <cell r="BP91" t="str">
            <v/>
          </cell>
          <cell r="BQ91" t="str">
            <v>Autre</v>
          </cell>
          <cell r="BR91" t="str">
            <v xml:space="preserve">Petite marmite </v>
          </cell>
          <cell r="BS91" t="str">
            <v>autre</v>
          </cell>
          <cell r="BT91" t="str">
            <v>Autre</v>
          </cell>
          <cell r="BU91" t="str">
            <v xml:space="preserve">Petite marmite </v>
          </cell>
          <cell r="BV91">
            <v>0.54</v>
          </cell>
          <cell r="BW91" t="str">
            <v>1.0</v>
          </cell>
          <cell r="BX91" t="str">
            <v>30.0</v>
          </cell>
          <cell r="BY91">
            <v>55.55555555555555</v>
          </cell>
          <cell r="BZ91" t="str">
            <v>Oui</v>
          </cell>
          <cell r="CA91" t="str">
            <v>Oui</v>
          </cell>
          <cell r="CB91" t="str">
            <v>150.0</v>
          </cell>
          <cell r="CC91">
            <v>150</v>
          </cell>
          <cell r="CD91" t="str">
            <v>Non</v>
          </cell>
          <cell r="CE91" t="str">
            <v/>
          </cell>
          <cell r="CF91" t="str">
            <v/>
          </cell>
          <cell r="CG91" t="str">
            <v/>
          </cell>
          <cell r="CH91" t="str">
            <v/>
          </cell>
          <cell r="CI91" t="str">
            <v>Non</v>
          </cell>
          <cell r="CJ91" t="str">
            <v/>
          </cell>
          <cell r="CK91" t="str">
            <v/>
          </cell>
          <cell r="CL91" t="str">
            <v>Autre</v>
          </cell>
          <cell r="CM91" t="str">
            <v xml:space="preserve">Petite marmite </v>
          </cell>
          <cell r="CN91" t="str">
            <v>autre</v>
          </cell>
          <cell r="CO91" t="str">
            <v>Autre</v>
          </cell>
          <cell r="CP91" t="str">
            <v xml:space="preserve">Petite marmite </v>
          </cell>
          <cell r="CQ91">
            <v>0.54</v>
          </cell>
          <cell r="CR91" t="str">
            <v>1.0</v>
          </cell>
          <cell r="CS91" t="str">
            <v>45.0</v>
          </cell>
          <cell r="CT91">
            <v>83.333333333333329</v>
          </cell>
          <cell r="CU91" t="str">
            <v>Oui</v>
          </cell>
          <cell r="CV91" t="str">
            <v>Oui</v>
          </cell>
          <cell r="CW91" t="str">
            <v>225.0</v>
          </cell>
          <cell r="CX91" t="str">
            <v>Non</v>
          </cell>
          <cell r="CY91" t="str">
            <v/>
          </cell>
          <cell r="CZ91" t="str">
            <v/>
          </cell>
          <cell r="DA91" t="str">
            <v/>
          </cell>
          <cell r="DB91" t="str">
            <v/>
          </cell>
          <cell r="DC91" t="str">
            <v>Non</v>
          </cell>
          <cell r="DD91" t="str">
            <v/>
          </cell>
          <cell r="DE91" t="str">
            <v/>
          </cell>
          <cell r="DF91" t="str">
            <v>Autre</v>
          </cell>
          <cell r="DG91" t="str">
            <v xml:space="preserve">Petite marmite </v>
          </cell>
          <cell r="DH91" t="str">
            <v>autre</v>
          </cell>
          <cell r="DI91" t="str">
            <v>Autre</v>
          </cell>
          <cell r="DJ91" t="str">
            <v xml:space="preserve">Petite marmite </v>
          </cell>
          <cell r="DK91">
            <v>0.54</v>
          </cell>
          <cell r="DL91" t="str">
            <v>1.0</v>
          </cell>
          <cell r="DM91" t="str">
            <v>40.0</v>
          </cell>
          <cell r="DN91">
            <v>74.074074074074076</v>
          </cell>
          <cell r="DO91" t="str">
            <v>Oui</v>
          </cell>
          <cell r="DP91" t="str">
            <v>Oui</v>
          </cell>
          <cell r="DQ91" t="str">
            <v>200.0</v>
          </cell>
          <cell r="DR91" t="str">
            <v>Non</v>
          </cell>
          <cell r="DS91" t="str">
            <v/>
          </cell>
          <cell r="DT91" t="str">
            <v/>
          </cell>
          <cell r="DU91" t="str">
            <v/>
          </cell>
          <cell r="DV91" t="str">
            <v/>
          </cell>
          <cell r="DW91" t="str">
            <v>Non</v>
          </cell>
          <cell r="DX91" t="str">
            <v/>
          </cell>
          <cell r="DY91" t="str">
            <v/>
          </cell>
          <cell r="DZ91" t="str">
            <v>Autre</v>
          </cell>
          <cell r="EA91" t="str">
            <v xml:space="preserve">Petite marmite </v>
          </cell>
          <cell r="EB91" t="str">
            <v>autre</v>
          </cell>
          <cell r="EC91" t="str">
            <v>Autre</v>
          </cell>
          <cell r="ED91" t="str">
            <v xml:space="preserve">Petite marmite </v>
          </cell>
          <cell r="EE91">
            <v>0.54</v>
          </cell>
          <cell r="EF91" t="str">
            <v>1.0</v>
          </cell>
          <cell r="EG91" t="str">
            <v>40.0</v>
          </cell>
          <cell r="EH91">
            <v>74.074074074074076</v>
          </cell>
          <cell r="EI91" t="str">
            <v>Oui</v>
          </cell>
          <cell r="EJ91" t="str">
            <v>Oui</v>
          </cell>
          <cell r="EK91" t="str">
            <v>200.0</v>
          </cell>
          <cell r="EL91" t="str">
            <v>Non</v>
          </cell>
          <cell r="EM91" t="str">
            <v/>
          </cell>
          <cell r="EN91" t="str">
            <v/>
          </cell>
          <cell r="EO91" t="str">
            <v/>
          </cell>
          <cell r="EP91" t="str">
            <v/>
          </cell>
          <cell r="EQ91" t="str">
            <v>Non</v>
          </cell>
          <cell r="ER91" t="str">
            <v/>
          </cell>
          <cell r="ES91" t="str">
            <v/>
          </cell>
          <cell r="ET91" t="str">
            <v>Autre</v>
          </cell>
          <cell r="EU91" t="str">
            <v xml:space="preserve">Petite marmite </v>
          </cell>
          <cell r="EV91" t="str">
            <v>autre</v>
          </cell>
          <cell r="EW91" t="str">
            <v>Autre</v>
          </cell>
          <cell r="EX91" t="str">
            <v xml:space="preserve">Petite marmite </v>
          </cell>
          <cell r="EY91">
            <v>0.54</v>
          </cell>
          <cell r="EZ91" t="str">
            <v>1.0</v>
          </cell>
          <cell r="FA91" t="str">
            <v>100.0</v>
          </cell>
          <cell r="FB91">
            <v>185.18518518518516</v>
          </cell>
          <cell r="FC91" t="str">
            <v>Non</v>
          </cell>
          <cell r="FD91" t="str">
            <v>Oui</v>
          </cell>
          <cell r="FE91" t="str">
            <v>500.0</v>
          </cell>
          <cell r="FF91"/>
          <cell r="FG91" t="str">
            <v>Non</v>
          </cell>
          <cell r="FH91" t="str">
            <v/>
          </cell>
          <cell r="FI91" t="str">
            <v/>
          </cell>
          <cell r="FJ91" t="str">
            <v/>
          </cell>
          <cell r="FK91" t="str">
            <v/>
          </cell>
          <cell r="FL91" t="str">
            <v>Non</v>
          </cell>
          <cell r="FM91" t="str">
            <v/>
          </cell>
          <cell r="FN91" t="str">
            <v/>
          </cell>
          <cell r="FO91" t="str">
            <v>Autre</v>
          </cell>
          <cell r="FP91" t="str">
            <v xml:space="preserve">Petite marmite </v>
          </cell>
          <cell r="FQ91" t="str">
            <v>autre</v>
          </cell>
          <cell r="FR91" t="str">
            <v>Autre</v>
          </cell>
          <cell r="FS91" t="str">
            <v xml:space="preserve">Petite marmite </v>
          </cell>
          <cell r="FT91">
            <v>0.54431099999999999</v>
          </cell>
          <cell r="FU91" t="str">
            <v>1.0</v>
          </cell>
          <cell r="FV91" t="str">
            <v>150.0</v>
          </cell>
          <cell r="FW91">
            <v>275.5777487502549</v>
          </cell>
          <cell r="FX91" t="str">
            <v>Non</v>
          </cell>
          <cell r="FY91" t="str">
            <v>Oui</v>
          </cell>
          <cell r="FZ91" t="str">
            <v>750.0</v>
          </cell>
          <cell r="GA91"/>
          <cell r="GB91" t="str">
            <v>Non</v>
          </cell>
          <cell r="GC91" t="str">
            <v/>
          </cell>
          <cell r="GD91" t="str">
            <v/>
          </cell>
          <cell r="GE91" t="str">
            <v/>
          </cell>
          <cell r="GF91" t="str">
            <v/>
          </cell>
          <cell r="GG91" t="str">
            <v>Oui</v>
          </cell>
          <cell r="GH91" t="str">
            <v>500.0</v>
          </cell>
          <cell r="GI91" t="str">
            <v/>
          </cell>
          <cell r="GJ91" t="str">
            <v/>
          </cell>
          <cell r="GK91" t="str">
            <v/>
          </cell>
          <cell r="GL91" t="str">
            <v/>
          </cell>
          <cell r="GM91" t="str">
            <v/>
          </cell>
          <cell r="GN91" t="str">
            <v/>
          </cell>
          <cell r="GO91" t="str">
            <v/>
          </cell>
          <cell r="GP91" t="str">
            <v/>
          </cell>
          <cell r="GQ91">
            <v>500</v>
          </cell>
          <cell r="GR91" t="str">
            <v>Oui</v>
          </cell>
          <cell r="GS91" t="str">
            <v>Non</v>
          </cell>
          <cell r="GT91" t="str">
            <v/>
          </cell>
          <cell r="GU91" t="str">
            <v/>
          </cell>
          <cell r="GV91" t="str">
            <v/>
          </cell>
          <cell r="GW91" t="str">
            <v/>
          </cell>
          <cell r="GX91" t="str">
            <v/>
          </cell>
          <cell r="GY91" t="str">
            <v/>
          </cell>
          <cell r="GZ91" t="str">
            <v/>
          </cell>
          <cell r="HA91" t="str">
            <v/>
          </cell>
          <cell r="HB91" t="str">
            <v/>
          </cell>
          <cell r="HC91" t="str">
            <v/>
          </cell>
          <cell r="HD91" t="str">
            <v/>
          </cell>
          <cell r="HE91" t="str">
            <v/>
          </cell>
          <cell r="HF91" t="str">
            <v/>
          </cell>
          <cell r="HG91" t="str">
            <v/>
          </cell>
          <cell r="HH91" t="str">
            <v/>
          </cell>
          <cell r="HI91" t="str">
            <v/>
          </cell>
          <cell r="HJ91" t="str">
            <v/>
          </cell>
          <cell r="HK91" t="str">
            <v/>
          </cell>
          <cell r="HL91" t="str">
            <v/>
          </cell>
          <cell r="HM91" t="str">
            <v/>
          </cell>
          <cell r="HN91" t="str">
            <v/>
          </cell>
          <cell r="HO91" t="str">
            <v/>
          </cell>
          <cell r="HP91" t="str">
            <v/>
          </cell>
          <cell r="HQ91" t="str">
            <v/>
          </cell>
          <cell r="HR91" t="str">
            <v/>
          </cell>
          <cell r="HS91" t="str">
            <v/>
          </cell>
          <cell r="HT91" t="str">
            <v/>
          </cell>
          <cell r="HU91" t="str">
            <v/>
          </cell>
          <cell r="HV91" t="str">
            <v>Oui</v>
          </cell>
          <cell r="HW91" t="str">
            <v>Ouest</v>
          </cell>
          <cell r="HX91" t="str">
            <v>Cité Soleil</v>
          </cell>
          <cell r="HY91" t="str">
            <v>Non</v>
          </cell>
          <cell r="HZ91" t="str">
            <v>Oui</v>
          </cell>
          <cell r="IA91" t="str">
            <v>Oui</v>
          </cell>
          <cell r="IB91" t="str">
            <v>1606236297075.jpg</v>
          </cell>
          <cell r="IC91" t="str">
            <v>Savon lessive</v>
          </cell>
          <cell r="ID91">
            <v>1</v>
          </cell>
          <cell r="IE91">
            <v>0</v>
          </cell>
          <cell r="IF91">
            <v>0</v>
          </cell>
          <cell r="IG91">
            <v>0</v>
          </cell>
          <cell r="IH91">
            <v>0</v>
          </cell>
          <cell r="II91">
            <v>0</v>
          </cell>
          <cell r="IJ91">
            <v>0</v>
          </cell>
          <cell r="IK91">
            <v>0</v>
          </cell>
          <cell r="IL91">
            <v>0</v>
          </cell>
          <cell r="IM91" t="str">
            <v>Oui</v>
          </cell>
          <cell r="IN91" t="str">
            <v>10.0</v>
          </cell>
          <cell r="IO91" t="str">
            <v/>
          </cell>
          <cell r="IP91" t="str">
            <v/>
          </cell>
          <cell r="IQ91">
            <v>10</v>
          </cell>
          <cell r="IR91" t="str">
            <v>Non</v>
          </cell>
          <cell r="IS91" t="str">
            <v/>
          </cell>
          <cell r="IT91" t="str">
            <v/>
          </cell>
          <cell r="IU91" t="str">
            <v/>
          </cell>
          <cell r="IV91" t="str">
            <v/>
          </cell>
          <cell r="IX91" t="str">
            <v/>
          </cell>
          <cell r="IY91" t="str">
            <v/>
          </cell>
          <cell r="IZ91" t="str">
            <v/>
          </cell>
          <cell r="JA91" t="str">
            <v/>
          </cell>
          <cell r="JB91" t="str">
            <v/>
          </cell>
          <cell r="JD91" t="str">
            <v/>
          </cell>
          <cell r="JE91" t="str">
            <v/>
          </cell>
          <cell r="JF91" t="str">
            <v/>
          </cell>
          <cell r="JG91" t="str">
            <v/>
          </cell>
          <cell r="JH91" t="str">
            <v/>
          </cell>
          <cell r="JJ91" t="str">
            <v/>
          </cell>
          <cell r="JK91" t="str">
            <v/>
          </cell>
          <cell r="JL91" t="str">
            <v/>
          </cell>
          <cell r="JM91" t="str">
            <v/>
          </cell>
          <cell r="JN91" t="str">
            <v/>
          </cell>
          <cell r="JP91" t="str">
            <v/>
          </cell>
          <cell r="JQ91" t="str">
            <v/>
          </cell>
          <cell r="JR91" t="str">
            <v/>
          </cell>
          <cell r="JS91" t="str">
            <v/>
          </cell>
          <cell r="JT91" t="str">
            <v/>
          </cell>
          <cell r="JU91" t="str">
            <v/>
          </cell>
          <cell r="JV91" t="str">
            <v/>
          </cell>
          <cell r="JW91" t="str">
            <v/>
          </cell>
          <cell r="JX91" t="str">
            <v/>
          </cell>
          <cell r="JZ91" t="str">
            <v/>
          </cell>
          <cell r="KA91" t="str">
            <v/>
          </cell>
          <cell r="KC91" t="str">
            <v/>
          </cell>
          <cell r="KD91" t="str">
            <v/>
          </cell>
          <cell r="KE91" t="str">
            <v/>
          </cell>
          <cell r="KF91" t="str">
            <v/>
          </cell>
          <cell r="KG91" t="str">
            <v/>
          </cell>
          <cell r="KH91" t="str">
            <v/>
          </cell>
          <cell r="KI91" t="str">
            <v/>
          </cell>
          <cell r="KJ91" t="str">
            <v/>
          </cell>
          <cell r="KK91" t="str">
            <v/>
          </cell>
          <cell r="KL91" t="str">
            <v/>
          </cell>
          <cell r="KM91" t="str">
            <v/>
          </cell>
          <cell r="KO91" t="str">
            <v/>
          </cell>
          <cell r="KP91" t="str">
            <v/>
          </cell>
          <cell r="KQ91" t="str">
            <v/>
          </cell>
          <cell r="KR91" t="str">
            <v/>
          </cell>
          <cell r="KS91" t="str">
            <v/>
          </cell>
          <cell r="KU91" t="str">
            <v/>
          </cell>
          <cell r="KV91" t="str">
            <v>Non</v>
          </cell>
          <cell r="KW91" t="str">
            <v/>
          </cell>
          <cell r="KX91" t="str">
            <v/>
          </cell>
          <cell r="KY91" t="str">
            <v/>
          </cell>
          <cell r="KZ91" t="str">
            <v/>
          </cell>
          <cell r="LA91" t="str">
            <v/>
          </cell>
          <cell r="LB91" t="str">
            <v/>
          </cell>
          <cell r="LC91" t="str">
            <v/>
          </cell>
          <cell r="LD91" t="str">
            <v/>
          </cell>
          <cell r="LE91" t="str">
            <v/>
          </cell>
          <cell r="LF91" t="str">
            <v/>
          </cell>
          <cell r="LG91" t="str">
            <v/>
          </cell>
          <cell r="LH91" t="str">
            <v/>
          </cell>
          <cell r="LI91" t="str">
            <v/>
          </cell>
          <cell r="LJ91" t="str">
            <v/>
          </cell>
          <cell r="LK91" t="str">
            <v/>
          </cell>
          <cell r="LL91" t="str">
            <v/>
          </cell>
          <cell r="LM91" t="str">
            <v/>
          </cell>
          <cell r="LN91" t="str">
            <v/>
          </cell>
          <cell r="LO91" t="str">
            <v/>
          </cell>
          <cell r="LP91" t="str">
            <v/>
          </cell>
          <cell r="LQ91" t="str">
            <v/>
          </cell>
          <cell r="LR91" t="str">
            <v/>
          </cell>
          <cell r="LS91" t="str">
            <v/>
          </cell>
          <cell r="LT91" t="str">
            <v/>
          </cell>
          <cell r="LU91" t="str">
            <v/>
          </cell>
          <cell r="LV91" t="str">
            <v/>
          </cell>
          <cell r="LW91" t="str">
            <v/>
          </cell>
          <cell r="LX91" t="str">
            <v/>
          </cell>
          <cell r="LY91" t="str">
            <v>Oui</v>
          </cell>
          <cell r="LZ91" t="str">
            <v>Ouest</v>
          </cell>
          <cell r="MA91" t="str">
            <v>Cité Soleil</v>
          </cell>
          <cell r="MB91" t="str">
            <v>Non</v>
          </cell>
          <cell r="MC91" t="str">
            <v>Non</v>
          </cell>
          <cell r="MD91" t="str">
            <v>18.5936899 -72.3108809 -19.0 5.0</v>
          </cell>
          <cell r="ME91" t="str">
            <v>18.5936899</v>
          </cell>
          <cell r="MF91" t="str">
            <v>-72.3108809</v>
          </cell>
          <cell r="MG91" t="str">
            <v>-19.0</v>
          </cell>
          <cell r="MH91" t="str">
            <v>5.0</v>
          </cell>
          <cell r="MI91" t="str">
            <v>NA</v>
          </cell>
          <cell r="MJ91" t="str">
            <v/>
          </cell>
          <cell r="MK91">
            <v>140048665</v>
          </cell>
          <cell r="ML91" t="str">
            <v>0ffcd59f-684e-418e-b922-4730f6745d93</v>
          </cell>
          <cell r="MM91" t="str">
            <v>2020-11-24T18:34:52</v>
          </cell>
          <cell r="MN91" t="str">
            <v/>
          </cell>
          <cell r="MO91">
            <v>74</v>
          </cell>
        </row>
        <row r="92">
          <cell r="A92" t="str">
            <v>feb596f1-5fc3-4b52-b76f-94273bd285dc</v>
          </cell>
          <cell r="B92" t="str">
            <v>Cité Soleil, Ouest</v>
          </cell>
          <cell r="C92" t="str">
            <v>Concern CWW-02</v>
          </cell>
          <cell r="D92" t="str">
            <v>2020-11-24T10:08:05.977-05:00</v>
          </cell>
          <cell r="E92" t="str">
            <v>2020-11-24T13:23:18.971-05:00</v>
          </cell>
          <cell r="F92" t="str">
            <v>2020-11-24 10:08</v>
          </cell>
          <cell r="G92" t="str">
            <v>2020-11-24 13:23</v>
          </cell>
          <cell r="H92">
            <v>0.13541666666424135</v>
          </cell>
          <cell r="I92">
            <v>7</v>
          </cell>
          <cell r="J92" t="str">
            <v>2020-11-24</v>
          </cell>
          <cell r="K92" t="str">
            <v>icsm_haiti</v>
          </cell>
          <cell r="L92" t="str">
            <v/>
          </cell>
          <cell r="M92" t="str">
            <v>0</v>
          </cell>
          <cell r="N92" t="str">
            <v>2020-11-24</v>
          </cell>
          <cell r="O92" t="str">
            <v>Concern</v>
          </cell>
          <cell r="P92" t="str">
            <v/>
          </cell>
          <cell r="Q92" t="str">
            <v>concern</v>
          </cell>
          <cell r="R92" t="str">
            <v>Concern</v>
          </cell>
          <cell r="S92" t="str">
            <v>Concern</v>
          </cell>
          <cell r="T92" t="str">
            <v>CWW-02</v>
          </cell>
          <cell r="U92" t="str">
            <v/>
          </cell>
          <cell r="V92" t="str">
            <v>Ouest</v>
          </cell>
          <cell r="W92" t="str">
            <v>Cité Soleil</v>
          </cell>
          <cell r="X92" t="str">
            <v>HT0117</v>
          </cell>
          <cell r="Y92" t="str">
            <v>Cité Soleil</v>
          </cell>
          <cell r="Z92" t="str">
            <v>Terre-noire</v>
          </cell>
          <cell r="AA92" t="str">
            <v>Marché de Terre Noire</v>
          </cell>
          <cell r="AB92" t="str">
            <v/>
          </cell>
          <cell r="AC92" t="str">
            <v>terre_noir</v>
          </cell>
          <cell r="AD92" t="str">
            <v>Marché de Terre Noire</v>
          </cell>
          <cell r="AE92" t="str">
            <v>Marché de Terre Noire</v>
          </cell>
          <cell r="AF92" t="str">
            <v>Oui</v>
          </cell>
          <cell r="AG92" t="str">
            <v/>
          </cell>
          <cell r="AH92" t="str">
            <v>Oui</v>
          </cell>
          <cell r="AI92" t="str">
            <v/>
          </cell>
          <cell r="AJ92" t="str">
            <v>Mona Alceus</v>
          </cell>
          <cell r="AK92" t="str">
            <v>34476777</v>
          </cell>
          <cell r="AL92" t="str">
            <v>Nourriture</v>
          </cell>
          <cell r="AM92" t="str">
            <v>1</v>
          </cell>
          <cell r="AN92" t="str">
            <v>0</v>
          </cell>
          <cell r="AO92" t="str">
            <v>0</v>
          </cell>
          <cell r="AP92" t="str">
            <v>0</v>
          </cell>
          <cell r="AQ92" t="str">
            <v>0</v>
          </cell>
          <cell r="AR92" t="str">
            <v>nourriture</v>
          </cell>
          <cell r="AS92" t="str">
            <v>Nourriture</v>
          </cell>
          <cell r="AT92" t="str">
            <v>En espèces (Gourde)</v>
          </cell>
          <cell r="AU92" t="str">
            <v>1</v>
          </cell>
          <cell r="AV92" t="str">
            <v>0</v>
          </cell>
          <cell r="AW92" t="str">
            <v>0</v>
          </cell>
          <cell r="AX92" t="str">
            <v>0</v>
          </cell>
          <cell r="AY92" t="str">
            <v>0</v>
          </cell>
          <cell r="AZ92" t="str">
            <v>0</v>
          </cell>
          <cell r="BA92" t="str">
            <v>0</v>
          </cell>
          <cell r="BB92" t="str">
            <v/>
          </cell>
          <cell r="BC92" t="str">
            <v>Non, il n'y a pas eu de variation</v>
          </cell>
          <cell r="BD92" t="str">
            <v>Je ne sais pas / Je ne souhaite pas répondre</v>
          </cell>
          <cell r="BE92" t="str">
            <v>Farine de blé (blanche) Riz Maïs Sucre Haricot noir Huile végétale Haricot rouge</v>
          </cell>
          <cell r="BF92">
            <v>1</v>
          </cell>
          <cell r="BG92">
            <v>1</v>
          </cell>
          <cell r="BH92">
            <v>1</v>
          </cell>
          <cell r="BI92">
            <v>1</v>
          </cell>
          <cell r="BJ92">
            <v>1</v>
          </cell>
          <cell r="BK92">
            <v>1</v>
          </cell>
          <cell r="BL92">
            <v>1</v>
          </cell>
          <cell r="BM92">
            <v>0</v>
          </cell>
          <cell r="BN92" t="str">
            <v>Non</v>
          </cell>
          <cell r="BO92" t="str">
            <v/>
          </cell>
          <cell r="BP92" t="str">
            <v/>
          </cell>
          <cell r="BQ92" t="str">
            <v>Autre</v>
          </cell>
          <cell r="BR92" t="str">
            <v>Petite marmite</v>
          </cell>
          <cell r="BS92" t="str">
            <v>autre</v>
          </cell>
          <cell r="BT92" t="str">
            <v>Autre</v>
          </cell>
          <cell r="BU92" t="str">
            <v>Petite marmite</v>
          </cell>
          <cell r="BV92">
            <v>0.54</v>
          </cell>
          <cell r="BW92" t="str">
            <v>1.0</v>
          </cell>
          <cell r="BX92" t="str">
            <v>35.0</v>
          </cell>
          <cell r="BY92">
            <v>64.81481481481481</v>
          </cell>
          <cell r="BZ92" t="str">
            <v>Non</v>
          </cell>
          <cell r="CA92" t="str">
            <v>Oui</v>
          </cell>
          <cell r="CB92" t="str">
            <v>175.0</v>
          </cell>
          <cell r="CC92">
            <v>175</v>
          </cell>
          <cell r="CD92" t="str">
            <v>Non</v>
          </cell>
          <cell r="CE92" t="str">
            <v/>
          </cell>
          <cell r="CF92" t="str">
            <v/>
          </cell>
          <cell r="CG92" t="str">
            <v/>
          </cell>
          <cell r="CH92" t="str">
            <v/>
          </cell>
          <cell r="CI92" t="str">
            <v>Oui</v>
          </cell>
          <cell r="CJ92" t="str">
            <v>200.0</v>
          </cell>
          <cell r="CK92" t="str">
            <v/>
          </cell>
          <cell r="CL92" t="str">
            <v/>
          </cell>
          <cell r="CM92" t="str">
            <v/>
          </cell>
          <cell r="CN92" t="str">
            <v/>
          </cell>
          <cell r="CO92" t="str">
            <v/>
          </cell>
          <cell r="CP92" t="str">
            <v/>
          </cell>
          <cell r="CQ92"/>
          <cell r="CR92" t="str">
            <v/>
          </cell>
          <cell r="CS92" t="str">
            <v/>
          </cell>
          <cell r="CT92">
            <v>200</v>
          </cell>
          <cell r="CU92" t="str">
            <v>Oui</v>
          </cell>
          <cell r="CV92" t="str">
            <v>Oui</v>
          </cell>
          <cell r="CW92" t="str">
            <v>200.0</v>
          </cell>
          <cell r="CX92" t="str">
            <v>Non</v>
          </cell>
          <cell r="CY92" t="str">
            <v/>
          </cell>
          <cell r="CZ92" t="str">
            <v/>
          </cell>
          <cell r="DA92" t="str">
            <v/>
          </cell>
          <cell r="DB92" t="str">
            <v/>
          </cell>
          <cell r="DC92" t="str">
            <v>Non</v>
          </cell>
          <cell r="DD92" t="str">
            <v/>
          </cell>
          <cell r="DE92" t="str">
            <v/>
          </cell>
          <cell r="DF92" t="str">
            <v>Autre</v>
          </cell>
          <cell r="DG92" t="str">
            <v>Petite marmite</v>
          </cell>
          <cell r="DH92" t="str">
            <v>autre</v>
          </cell>
          <cell r="DI92" t="str">
            <v>Autre</v>
          </cell>
          <cell r="DJ92" t="str">
            <v>Petite marmite</v>
          </cell>
          <cell r="DK92">
            <v>0.54</v>
          </cell>
          <cell r="DL92" t="str">
            <v>1.0</v>
          </cell>
          <cell r="DM92" t="str">
            <v>35.0</v>
          </cell>
          <cell r="DN92">
            <v>64.81481481481481</v>
          </cell>
          <cell r="DO92" t="str">
            <v>Non</v>
          </cell>
          <cell r="DP92" t="str">
            <v>Oui</v>
          </cell>
          <cell r="DQ92" t="str">
            <v>150.0</v>
          </cell>
          <cell r="DR92" t="str">
            <v>Non</v>
          </cell>
          <cell r="DS92" t="str">
            <v/>
          </cell>
          <cell r="DT92" t="str">
            <v/>
          </cell>
          <cell r="DU92" t="str">
            <v/>
          </cell>
          <cell r="DV92" t="str">
            <v/>
          </cell>
          <cell r="DW92" t="str">
            <v>Non</v>
          </cell>
          <cell r="DX92" t="str">
            <v/>
          </cell>
          <cell r="DY92" t="str">
            <v/>
          </cell>
          <cell r="DZ92" t="str">
            <v>Autre</v>
          </cell>
          <cell r="EA92" t="str">
            <v>Petite marmite</v>
          </cell>
          <cell r="EB92" t="str">
            <v>autre</v>
          </cell>
          <cell r="EC92" t="str">
            <v>Autre</v>
          </cell>
          <cell r="ED92" t="str">
            <v>Petite marmite</v>
          </cell>
          <cell r="EE92">
            <v>0.54</v>
          </cell>
          <cell r="EF92" t="str">
            <v>1.0</v>
          </cell>
          <cell r="EG92" t="str">
            <v>35.0</v>
          </cell>
          <cell r="EH92">
            <v>64.81481481481481</v>
          </cell>
          <cell r="EI92" t="str">
            <v>Oui</v>
          </cell>
          <cell r="EJ92" t="str">
            <v>Oui</v>
          </cell>
          <cell r="EK92" t="str">
            <v>175.0</v>
          </cell>
          <cell r="EL92" t="str">
            <v>Non</v>
          </cell>
          <cell r="EM92" t="str">
            <v/>
          </cell>
          <cell r="EN92" t="str">
            <v/>
          </cell>
          <cell r="EO92" t="str">
            <v/>
          </cell>
          <cell r="EP92" t="str">
            <v/>
          </cell>
          <cell r="EQ92" t="str">
            <v>Oui</v>
          </cell>
          <cell r="ER92" t="str">
            <v>100.0</v>
          </cell>
          <cell r="ES92" t="str">
            <v/>
          </cell>
          <cell r="ET92" t="str">
            <v/>
          </cell>
          <cell r="EU92" t="str">
            <v/>
          </cell>
          <cell r="EV92" t="str">
            <v/>
          </cell>
          <cell r="EW92" t="str">
            <v/>
          </cell>
          <cell r="EX92" t="str">
            <v/>
          </cell>
          <cell r="EY92"/>
          <cell r="EZ92" t="str">
            <v/>
          </cell>
          <cell r="FA92" t="str">
            <v/>
          </cell>
          <cell r="FB92">
            <v>100</v>
          </cell>
          <cell r="FC92" t="str">
            <v>Non</v>
          </cell>
          <cell r="FD92" t="str">
            <v>Oui</v>
          </cell>
          <cell r="FE92" t="str">
            <v>500.0</v>
          </cell>
          <cell r="FF92"/>
          <cell r="FG92" t="str">
            <v>Non</v>
          </cell>
          <cell r="FH92" t="str">
            <v/>
          </cell>
          <cell r="FI92" t="str">
            <v/>
          </cell>
          <cell r="FJ92" t="str">
            <v/>
          </cell>
          <cell r="FK92" t="str">
            <v/>
          </cell>
          <cell r="FL92" t="str">
            <v>Non</v>
          </cell>
          <cell r="FM92" t="str">
            <v/>
          </cell>
          <cell r="FN92" t="str">
            <v/>
          </cell>
          <cell r="FO92" t="str">
            <v>Autre</v>
          </cell>
          <cell r="FP92" t="str">
            <v>Petite marmite</v>
          </cell>
          <cell r="FQ92" t="str">
            <v>autre</v>
          </cell>
          <cell r="FR92" t="str">
            <v>Autre</v>
          </cell>
          <cell r="FS92" t="str">
            <v>Petite marmite</v>
          </cell>
          <cell r="FT92">
            <v>0.54431099999999999</v>
          </cell>
          <cell r="FU92" t="str">
            <v>1.0</v>
          </cell>
          <cell r="FV92" t="str">
            <v>150.0</v>
          </cell>
          <cell r="FW92">
            <v>275.5777487502549</v>
          </cell>
          <cell r="FX92" t="str">
            <v>Non</v>
          </cell>
          <cell r="FY92" t="str">
            <v>Oui</v>
          </cell>
          <cell r="FZ92" t="str">
            <v>750.0</v>
          </cell>
          <cell r="GA92"/>
          <cell r="GB92" t="str">
            <v>Non</v>
          </cell>
          <cell r="GC92" t="str">
            <v/>
          </cell>
          <cell r="GD92" t="str">
            <v/>
          </cell>
          <cell r="GE92" t="str">
            <v/>
          </cell>
          <cell r="GF92" t="str">
            <v/>
          </cell>
          <cell r="GG92" t="str">
            <v>Oui</v>
          </cell>
          <cell r="GH92" t="str">
            <v>400.0</v>
          </cell>
          <cell r="GI92" t="str">
            <v/>
          </cell>
          <cell r="GJ92" t="str">
            <v/>
          </cell>
          <cell r="GK92" t="str">
            <v/>
          </cell>
          <cell r="GL92" t="str">
            <v/>
          </cell>
          <cell r="GM92" t="str">
            <v/>
          </cell>
          <cell r="GN92" t="str">
            <v/>
          </cell>
          <cell r="GO92" t="str">
            <v/>
          </cell>
          <cell r="GP92" t="str">
            <v/>
          </cell>
          <cell r="GQ92">
            <v>400</v>
          </cell>
          <cell r="GR92" t="str">
            <v>Oui</v>
          </cell>
          <cell r="GS92" t="str">
            <v>Oui</v>
          </cell>
          <cell r="GT92" t="str">
            <v>Changement du taux de change de la Gourde</v>
          </cell>
          <cell r="GU92" t="str">
            <v>1</v>
          </cell>
          <cell r="GV92" t="str">
            <v>0</v>
          </cell>
          <cell r="GW92" t="str">
            <v>0</v>
          </cell>
          <cell r="GX92" t="str">
            <v>0</v>
          </cell>
          <cell r="GY92" t="str">
            <v>0</v>
          </cell>
          <cell r="GZ92" t="str">
            <v>0</v>
          </cell>
          <cell r="HA92" t="str">
            <v>0</v>
          </cell>
          <cell r="HB92" t="str">
            <v>0</v>
          </cell>
          <cell r="HC92" t="str">
            <v>0</v>
          </cell>
          <cell r="HD92" t="str">
            <v>0</v>
          </cell>
          <cell r="HE92" t="str">
            <v>0</v>
          </cell>
          <cell r="HF92" t="str">
            <v>0</v>
          </cell>
          <cell r="HG92" t="str">
            <v>0</v>
          </cell>
          <cell r="HH92" t="str">
            <v>0</v>
          </cell>
          <cell r="HI92" t="str">
            <v>0</v>
          </cell>
          <cell r="HJ92" t="str">
            <v>0</v>
          </cell>
          <cell r="HK92" t="str">
            <v>0</v>
          </cell>
          <cell r="HL92" t="str">
            <v/>
          </cell>
          <cell r="HM92" t="str">
            <v>Haricot rouge</v>
          </cell>
          <cell r="HN92" t="str">
            <v>0</v>
          </cell>
          <cell r="HO92" t="str">
            <v>0</v>
          </cell>
          <cell r="HP92" t="str">
            <v>0</v>
          </cell>
          <cell r="HQ92" t="str">
            <v>0</v>
          </cell>
          <cell r="HR92" t="str">
            <v>0</v>
          </cell>
          <cell r="HS92" t="str">
            <v>1</v>
          </cell>
          <cell r="HT92" t="str">
            <v>0</v>
          </cell>
          <cell r="HU92" t="str">
            <v>0</v>
          </cell>
          <cell r="HV92" t="str">
            <v>Oui</v>
          </cell>
          <cell r="HW92" t="str">
            <v>Ouest</v>
          </cell>
          <cell r="HX92" t="str">
            <v>Cité Soleil</v>
          </cell>
          <cell r="HY92" t="str">
            <v>Non</v>
          </cell>
          <cell r="HZ92" t="str">
            <v>Non</v>
          </cell>
          <cell r="IA92" t="str">
            <v>Oui</v>
          </cell>
          <cell r="IB92" t="str">
            <v>1606235806980.jpg</v>
          </cell>
          <cell r="IC92" t="str">
            <v/>
          </cell>
          <cell r="ID92" t="str">
            <v/>
          </cell>
          <cell r="IE92" t="str">
            <v/>
          </cell>
          <cell r="IF92" t="str">
            <v/>
          </cell>
          <cell r="IG92" t="str">
            <v/>
          </cell>
          <cell r="IH92" t="str">
            <v/>
          </cell>
          <cell r="II92" t="str">
            <v/>
          </cell>
          <cell r="IJ92" t="str">
            <v/>
          </cell>
          <cell r="IK92" t="str">
            <v/>
          </cell>
          <cell r="IL92" t="str">
            <v/>
          </cell>
          <cell r="IM92" t="str">
            <v/>
          </cell>
          <cell r="IN92" t="str">
            <v/>
          </cell>
          <cell r="IO92" t="str">
            <v/>
          </cell>
          <cell r="IP92" t="str">
            <v/>
          </cell>
          <cell r="IQ92"/>
          <cell r="IR92" t="str">
            <v/>
          </cell>
          <cell r="IS92" t="str">
            <v/>
          </cell>
          <cell r="IT92" t="str">
            <v/>
          </cell>
          <cell r="IU92" t="str">
            <v/>
          </cell>
          <cell r="IV92" t="str">
            <v/>
          </cell>
          <cell r="IW92"/>
          <cell r="IX92" t="str">
            <v/>
          </cell>
          <cell r="IY92" t="str">
            <v/>
          </cell>
          <cell r="IZ92" t="str">
            <v/>
          </cell>
          <cell r="JA92" t="str">
            <v/>
          </cell>
          <cell r="JB92" t="str">
            <v/>
          </cell>
          <cell r="JC92"/>
          <cell r="JD92" t="str">
            <v/>
          </cell>
          <cell r="JE92" t="str">
            <v/>
          </cell>
          <cell r="JF92" t="str">
            <v/>
          </cell>
          <cell r="JG92" t="str">
            <v/>
          </cell>
          <cell r="JH92" t="str">
            <v/>
          </cell>
          <cell r="JI92"/>
          <cell r="JJ92" t="str">
            <v/>
          </cell>
          <cell r="JK92" t="str">
            <v/>
          </cell>
          <cell r="JL92" t="str">
            <v/>
          </cell>
          <cell r="JM92" t="str">
            <v/>
          </cell>
          <cell r="JN92" t="str">
            <v/>
          </cell>
          <cell r="JO92"/>
          <cell r="JP92" t="str">
            <v/>
          </cell>
          <cell r="JQ92" t="str">
            <v/>
          </cell>
          <cell r="JR92" t="str">
            <v/>
          </cell>
          <cell r="JS92" t="str">
            <v/>
          </cell>
          <cell r="JT92" t="str">
            <v/>
          </cell>
          <cell r="JU92" t="str">
            <v/>
          </cell>
          <cell r="JV92" t="str">
            <v/>
          </cell>
          <cell r="JW92" t="str">
            <v/>
          </cell>
          <cell r="JX92" t="str">
            <v/>
          </cell>
          <cell r="JZ92" t="str">
            <v/>
          </cell>
          <cell r="KA92" t="str">
            <v/>
          </cell>
          <cell r="KC92" t="str">
            <v/>
          </cell>
          <cell r="KD92" t="str">
            <v/>
          </cell>
          <cell r="KE92" t="str">
            <v/>
          </cell>
          <cell r="KF92" t="str">
            <v/>
          </cell>
          <cell r="KG92" t="str">
            <v/>
          </cell>
          <cell r="KH92" t="str">
            <v/>
          </cell>
          <cell r="KI92" t="str">
            <v/>
          </cell>
          <cell r="KJ92" t="str">
            <v/>
          </cell>
          <cell r="KK92" t="str">
            <v/>
          </cell>
          <cell r="KL92" t="str">
            <v/>
          </cell>
          <cell r="KM92" t="str">
            <v/>
          </cell>
          <cell r="KN92"/>
          <cell r="KO92" t="str">
            <v/>
          </cell>
          <cell r="KP92" t="str">
            <v/>
          </cell>
          <cell r="KQ92" t="str">
            <v/>
          </cell>
          <cell r="KR92" t="str">
            <v/>
          </cell>
          <cell r="KS92" t="str">
            <v/>
          </cell>
          <cell r="KT92"/>
          <cell r="KU92" t="str">
            <v/>
          </cell>
          <cell r="KV92" t="str">
            <v/>
          </cell>
          <cell r="KW92" t="str">
            <v/>
          </cell>
          <cell r="KX92" t="str">
            <v/>
          </cell>
          <cell r="KY92" t="str">
            <v/>
          </cell>
          <cell r="KZ92" t="str">
            <v/>
          </cell>
          <cell r="LA92" t="str">
            <v/>
          </cell>
          <cell r="LB92" t="str">
            <v/>
          </cell>
          <cell r="LC92" t="str">
            <v/>
          </cell>
          <cell r="LD92" t="str">
            <v/>
          </cell>
          <cell r="LE92" t="str">
            <v/>
          </cell>
          <cell r="LF92" t="str">
            <v/>
          </cell>
          <cell r="LG92" t="str">
            <v/>
          </cell>
          <cell r="LH92" t="str">
            <v/>
          </cell>
          <cell r="LI92" t="str">
            <v/>
          </cell>
          <cell r="LJ92" t="str">
            <v/>
          </cell>
          <cell r="LK92" t="str">
            <v/>
          </cell>
          <cell r="LL92" t="str">
            <v/>
          </cell>
          <cell r="LM92" t="str">
            <v/>
          </cell>
          <cell r="LN92" t="str">
            <v/>
          </cell>
          <cell r="LO92" t="str">
            <v/>
          </cell>
          <cell r="LP92" t="str">
            <v/>
          </cell>
          <cell r="LQ92" t="str">
            <v/>
          </cell>
          <cell r="LR92" t="str">
            <v/>
          </cell>
          <cell r="LS92" t="str">
            <v/>
          </cell>
          <cell r="LT92" t="str">
            <v/>
          </cell>
          <cell r="LU92" t="str">
            <v/>
          </cell>
          <cell r="LV92" t="str">
            <v/>
          </cell>
          <cell r="LW92" t="str">
            <v/>
          </cell>
          <cell r="LX92" t="str">
            <v/>
          </cell>
          <cell r="LY92" t="str">
            <v/>
          </cell>
          <cell r="LZ92" t="str">
            <v/>
          </cell>
          <cell r="MA92" t="str">
            <v/>
          </cell>
          <cell r="MB92" t="str">
            <v/>
          </cell>
          <cell r="MC92" t="str">
            <v/>
          </cell>
          <cell r="MD92" t="str">
            <v>18.5936162 -72.3114005 -9.300000190734863 5.0</v>
          </cell>
          <cell r="ME92" t="str">
            <v>18.5936162</v>
          </cell>
          <cell r="MF92" t="str">
            <v>-72.3114005</v>
          </cell>
          <cell r="MG92" t="str">
            <v>-9.300000190734863</v>
          </cell>
          <cell r="MH92" t="str">
            <v>5.0</v>
          </cell>
          <cell r="MI92" t="str">
            <v>Le changement de la gourde affecte gravement les produits</v>
          </cell>
          <cell r="MJ92" t="str">
            <v/>
          </cell>
          <cell r="MK92">
            <v>140049360</v>
          </cell>
          <cell r="ML92" t="str">
            <v>feb596f1-5fc3-4b52-b76f-94273bd285dc</v>
          </cell>
          <cell r="MM92" t="str">
            <v>2020-11-24T18:37:33</v>
          </cell>
          <cell r="MN92" t="str">
            <v/>
          </cell>
          <cell r="MO92">
            <v>78</v>
          </cell>
        </row>
        <row r="93">
          <cell r="A93" t="str">
            <v>412d5dd9-da6e-4f35-b016-69cb1ab5fb59</v>
          </cell>
          <cell r="B93" t="str">
            <v>Cité Soleil, Ouest</v>
          </cell>
          <cell r="C93" t="str">
            <v>Concern CWW-04</v>
          </cell>
          <cell r="D93" t="str">
            <v>2020-11-24T10:31:14.148-05:00</v>
          </cell>
          <cell r="E93" t="str">
            <v>2020-11-24T10:55:35.102-05:00</v>
          </cell>
          <cell r="F93" t="str">
            <v>2020-11-24 10:31</v>
          </cell>
          <cell r="G93" t="str">
            <v>2020-11-24 10:55</v>
          </cell>
          <cell r="H93">
            <v>1.6666666662786156E-2</v>
          </cell>
          <cell r="I93">
            <v>7</v>
          </cell>
          <cell r="J93" t="str">
            <v>2020-11-24</v>
          </cell>
          <cell r="K93" t="str">
            <v>icsm_haiti</v>
          </cell>
          <cell r="L93" t="str">
            <v/>
          </cell>
          <cell r="M93" t="str">
            <v/>
          </cell>
          <cell r="N93" t="str">
            <v>2020-11-24</v>
          </cell>
          <cell r="O93" t="str">
            <v>Concern</v>
          </cell>
          <cell r="P93" t="str">
            <v/>
          </cell>
          <cell r="Q93" t="str">
            <v>concern</v>
          </cell>
          <cell r="R93" t="str">
            <v>Concern</v>
          </cell>
          <cell r="S93" t="str">
            <v>Concern</v>
          </cell>
          <cell r="T93" t="str">
            <v>CWW-04</v>
          </cell>
          <cell r="U93" t="str">
            <v/>
          </cell>
          <cell r="V93" t="str">
            <v>Ouest</v>
          </cell>
          <cell r="W93" t="str">
            <v>Cité Soleil</v>
          </cell>
          <cell r="X93" t="str">
            <v>HT0117</v>
          </cell>
          <cell r="Y93" t="str">
            <v>Cité Soleil</v>
          </cell>
          <cell r="Z93" t="str">
            <v>Terre-noire</v>
          </cell>
          <cell r="AA93" t="str">
            <v>Marché de Terre Noire</v>
          </cell>
          <cell r="AB93" t="str">
            <v/>
          </cell>
          <cell r="AC93" t="str">
            <v>terre_noir</v>
          </cell>
          <cell r="AD93" t="str">
            <v>Marché de Terre Noire</v>
          </cell>
          <cell r="AE93" t="str">
            <v>Marché de Terre Noire</v>
          </cell>
          <cell r="AF93" t="str">
            <v>Oui</v>
          </cell>
          <cell r="AG93" t="str">
            <v/>
          </cell>
          <cell r="AH93" t="str">
            <v>Oui</v>
          </cell>
          <cell r="AI93" t="str">
            <v/>
          </cell>
          <cell r="AJ93" t="str">
            <v xml:space="preserve">Norcelus Elimene </v>
          </cell>
          <cell r="AK93" t="str">
            <v>37147134</v>
          </cell>
          <cell r="AL93" t="str">
            <v>Nourriture</v>
          </cell>
          <cell r="AM93" t="str">
            <v>1</v>
          </cell>
          <cell r="AN93" t="str">
            <v>0</v>
          </cell>
          <cell r="AO93" t="str">
            <v>0</v>
          </cell>
          <cell r="AP93" t="str">
            <v>0</v>
          </cell>
          <cell r="AQ93" t="str">
            <v>0</v>
          </cell>
          <cell r="AR93" t="str">
            <v>nourriture</v>
          </cell>
          <cell r="AS93" t="str">
            <v>Nourriture</v>
          </cell>
          <cell r="AT93" t="str">
            <v>En espèces (Gourde)</v>
          </cell>
          <cell r="AU93" t="str">
            <v>1</v>
          </cell>
          <cell r="AV93" t="str">
            <v>0</v>
          </cell>
          <cell r="AW93" t="str">
            <v>0</v>
          </cell>
          <cell r="AX93" t="str">
            <v>0</v>
          </cell>
          <cell r="AY93" t="str">
            <v>0</v>
          </cell>
          <cell r="AZ93" t="str">
            <v>0</v>
          </cell>
          <cell r="BA93" t="str">
            <v>0</v>
          </cell>
          <cell r="BB93" t="str">
            <v/>
          </cell>
          <cell r="BC93" t="str">
            <v>Oui, il y a plus de commerçants par rapport au mois passé</v>
          </cell>
          <cell r="BD93" t="str">
            <v>Entre 30 et 100</v>
          </cell>
          <cell r="BE93" t="str">
            <v>Farine de blé (blanche) Riz Maïs Sucre Haricot noir Haricot rouge Huile végétale</v>
          </cell>
          <cell r="BF93">
            <v>1</v>
          </cell>
          <cell r="BG93">
            <v>1</v>
          </cell>
          <cell r="BH93">
            <v>1</v>
          </cell>
          <cell r="BI93">
            <v>1</v>
          </cell>
          <cell r="BJ93">
            <v>1</v>
          </cell>
          <cell r="BK93">
            <v>1</v>
          </cell>
          <cell r="BL93">
            <v>1</v>
          </cell>
          <cell r="BM93">
            <v>0</v>
          </cell>
          <cell r="BN93" t="str">
            <v>Non</v>
          </cell>
          <cell r="BO93" t="str">
            <v/>
          </cell>
          <cell r="BP93" t="str">
            <v/>
          </cell>
          <cell r="BQ93" t="str">
            <v>Autre</v>
          </cell>
          <cell r="BR93" t="str">
            <v>Petite marmite</v>
          </cell>
          <cell r="BS93" t="str">
            <v>autre</v>
          </cell>
          <cell r="BT93" t="str">
            <v>Autre</v>
          </cell>
          <cell r="BU93" t="str">
            <v>Petite marmite</v>
          </cell>
          <cell r="BV93">
            <v>0.54</v>
          </cell>
          <cell r="BW93" t="str">
            <v>1.0</v>
          </cell>
          <cell r="BX93" t="str">
            <v>40.0</v>
          </cell>
          <cell r="BY93">
            <v>74.074074074074076</v>
          </cell>
          <cell r="BZ93" t="str">
            <v>Non</v>
          </cell>
          <cell r="CA93" t="str">
            <v>Oui</v>
          </cell>
          <cell r="CB93" t="str">
            <v>200.0</v>
          </cell>
          <cell r="CC93">
            <v>200</v>
          </cell>
          <cell r="CD93" t="str">
            <v>Non</v>
          </cell>
          <cell r="CE93" t="str">
            <v/>
          </cell>
          <cell r="CF93" t="str">
            <v/>
          </cell>
          <cell r="CG93" t="str">
            <v/>
          </cell>
          <cell r="CH93" t="str">
            <v/>
          </cell>
          <cell r="CI93" t="str">
            <v>Non</v>
          </cell>
          <cell r="CJ93" t="str">
            <v/>
          </cell>
          <cell r="CK93" t="str">
            <v/>
          </cell>
          <cell r="CL93" t="str">
            <v>Autre</v>
          </cell>
          <cell r="CM93" t="str">
            <v>Petite marmite</v>
          </cell>
          <cell r="CN93" t="str">
            <v>autre</v>
          </cell>
          <cell r="CO93" t="str">
            <v>Autre</v>
          </cell>
          <cell r="CP93" t="str">
            <v>Petite marmite</v>
          </cell>
          <cell r="CQ93">
            <v>0.54</v>
          </cell>
          <cell r="CR93" t="str">
            <v>1.0</v>
          </cell>
          <cell r="CS93" t="str">
            <v>50.0</v>
          </cell>
          <cell r="CT93">
            <v>92.592592592592581</v>
          </cell>
          <cell r="CU93" t="str">
            <v>Non</v>
          </cell>
          <cell r="CV93" t="str">
            <v>Oui</v>
          </cell>
          <cell r="CW93" t="str">
            <v>250.0</v>
          </cell>
          <cell r="CX93" t="str">
            <v>Non</v>
          </cell>
          <cell r="CY93" t="str">
            <v/>
          </cell>
          <cell r="CZ93" t="str">
            <v/>
          </cell>
          <cell r="DA93" t="str">
            <v/>
          </cell>
          <cell r="DB93" t="str">
            <v/>
          </cell>
          <cell r="DC93" t="str">
            <v>Non</v>
          </cell>
          <cell r="DD93" t="str">
            <v/>
          </cell>
          <cell r="DE93" t="str">
            <v/>
          </cell>
          <cell r="DF93" t="str">
            <v>Autre</v>
          </cell>
          <cell r="DG93" t="str">
            <v>Petite marmite</v>
          </cell>
          <cell r="DH93" t="str">
            <v>autre</v>
          </cell>
          <cell r="DI93" t="str">
            <v>Autre</v>
          </cell>
          <cell r="DJ93" t="str">
            <v>Petite marmite</v>
          </cell>
          <cell r="DK93">
            <v>0.54</v>
          </cell>
          <cell r="DL93" t="str">
            <v>1.0</v>
          </cell>
          <cell r="DM93" t="str">
            <v>50.0</v>
          </cell>
          <cell r="DN93">
            <v>92.592592592592581</v>
          </cell>
          <cell r="DO93" t="str">
            <v>Oui</v>
          </cell>
          <cell r="DP93" t="str">
            <v>Oui</v>
          </cell>
          <cell r="DQ93" t="str">
            <v>250.0</v>
          </cell>
          <cell r="DR93" t="str">
            <v>Non</v>
          </cell>
          <cell r="DS93" t="str">
            <v/>
          </cell>
          <cell r="DT93" t="str">
            <v/>
          </cell>
          <cell r="DU93" t="str">
            <v/>
          </cell>
          <cell r="DV93" t="str">
            <v/>
          </cell>
          <cell r="DW93" t="str">
            <v>Non</v>
          </cell>
          <cell r="DX93" t="str">
            <v/>
          </cell>
          <cell r="DY93" t="str">
            <v/>
          </cell>
          <cell r="DZ93" t="str">
            <v>Autre</v>
          </cell>
          <cell r="EA93" t="str">
            <v>Petite marmite</v>
          </cell>
          <cell r="EB93" t="str">
            <v>autre</v>
          </cell>
          <cell r="EC93" t="str">
            <v>Autre</v>
          </cell>
          <cell r="ED93" t="str">
            <v>Petite marmite</v>
          </cell>
          <cell r="EE93">
            <v>0.54</v>
          </cell>
          <cell r="EF93" t="str">
            <v>1.0</v>
          </cell>
          <cell r="EG93" t="str">
            <v>50.0</v>
          </cell>
          <cell r="EH93">
            <v>92.592592592592581</v>
          </cell>
          <cell r="EI93" t="str">
            <v>Oui</v>
          </cell>
          <cell r="EJ93" t="str">
            <v>Oui</v>
          </cell>
          <cell r="EK93" t="str">
            <v>250.0</v>
          </cell>
          <cell r="EL93" t="str">
            <v>Non</v>
          </cell>
          <cell r="EM93" t="str">
            <v/>
          </cell>
          <cell r="EN93" t="str">
            <v/>
          </cell>
          <cell r="EO93" t="str">
            <v/>
          </cell>
          <cell r="EP93" t="str">
            <v/>
          </cell>
          <cell r="EQ93" t="str">
            <v>Non</v>
          </cell>
          <cell r="ER93" t="str">
            <v/>
          </cell>
          <cell r="ES93" t="str">
            <v/>
          </cell>
          <cell r="ET93" t="str">
            <v>Autre</v>
          </cell>
          <cell r="EU93" t="str">
            <v>Petite marmite</v>
          </cell>
          <cell r="EV93" t="str">
            <v>autre</v>
          </cell>
          <cell r="EW93" t="str">
            <v>Autre</v>
          </cell>
          <cell r="EX93" t="str">
            <v>Petite marmite</v>
          </cell>
          <cell r="EY93">
            <v>0.54</v>
          </cell>
          <cell r="EZ93" t="str">
            <v>1.0</v>
          </cell>
          <cell r="FA93" t="str">
            <v>100.0</v>
          </cell>
          <cell r="FB93">
            <v>185.18518518518516</v>
          </cell>
          <cell r="FC93" t="str">
            <v>Non</v>
          </cell>
          <cell r="FD93" t="str">
            <v>Oui</v>
          </cell>
          <cell r="FE93" t="str">
            <v>500.0</v>
          </cell>
          <cell r="FF93"/>
          <cell r="FG93" t="str">
            <v>Non</v>
          </cell>
          <cell r="FH93" t="str">
            <v/>
          </cell>
          <cell r="FI93" t="str">
            <v/>
          </cell>
          <cell r="FJ93" t="str">
            <v/>
          </cell>
          <cell r="FK93" t="str">
            <v/>
          </cell>
          <cell r="FL93" t="str">
            <v>Non</v>
          </cell>
          <cell r="FM93" t="str">
            <v/>
          </cell>
          <cell r="FN93" t="str">
            <v/>
          </cell>
          <cell r="FO93" t="str">
            <v>Autre</v>
          </cell>
          <cell r="FP93" t="str">
            <v>Petite marmite</v>
          </cell>
          <cell r="FQ93" t="str">
            <v>autre</v>
          </cell>
          <cell r="FR93" t="str">
            <v>Autre</v>
          </cell>
          <cell r="FS93" t="str">
            <v>Petite marmite</v>
          </cell>
          <cell r="FT93">
            <v>0.54431099999999999</v>
          </cell>
          <cell r="FU93" t="str">
            <v>1.0</v>
          </cell>
          <cell r="FV93" t="str">
            <v>150.0</v>
          </cell>
          <cell r="FW93">
            <v>275.5777487502549</v>
          </cell>
          <cell r="FX93" t="str">
            <v>Non</v>
          </cell>
          <cell r="FY93" t="str">
            <v>Oui</v>
          </cell>
          <cell r="FZ93" t="str">
            <v>750.0</v>
          </cell>
          <cell r="GA93"/>
          <cell r="GB93" t="str">
            <v>Non</v>
          </cell>
          <cell r="GC93" t="str">
            <v/>
          </cell>
          <cell r="GD93" t="str">
            <v/>
          </cell>
          <cell r="GE93" t="str">
            <v/>
          </cell>
          <cell r="GF93" t="str">
            <v/>
          </cell>
          <cell r="GG93" t="str">
            <v>Oui</v>
          </cell>
          <cell r="GH93" t="str">
            <v>400.0</v>
          </cell>
          <cell r="GI93" t="str">
            <v/>
          </cell>
          <cell r="GJ93" t="str">
            <v/>
          </cell>
          <cell r="GK93" t="str">
            <v/>
          </cell>
          <cell r="GL93" t="str">
            <v/>
          </cell>
          <cell r="GM93" t="str">
            <v/>
          </cell>
          <cell r="GN93" t="str">
            <v/>
          </cell>
          <cell r="GO93" t="str">
            <v/>
          </cell>
          <cell r="GP93" t="str">
            <v/>
          </cell>
          <cell r="GQ93">
            <v>400</v>
          </cell>
          <cell r="GR93" t="str">
            <v>Oui</v>
          </cell>
          <cell r="GS93" t="str">
            <v>Oui</v>
          </cell>
          <cell r="GT93" t="str">
            <v>Changement du taux de change de la Gourde</v>
          </cell>
          <cell r="GU93" t="str">
            <v>1</v>
          </cell>
          <cell r="GV93" t="str">
            <v>0</v>
          </cell>
          <cell r="GW93" t="str">
            <v>0</v>
          </cell>
          <cell r="GX93" t="str">
            <v>0</v>
          </cell>
          <cell r="GY93" t="str">
            <v>0</v>
          </cell>
          <cell r="GZ93" t="str">
            <v>0</v>
          </cell>
          <cell r="HA93" t="str">
            <v>0</v>
          </cell>
          <cell r="HB93" t="str">
            <v>0</v>
          </cell>
          <cell r="HC93" t="str">
            <v>0</v>
          </cell>
          <cell r="HD93" t="str">
            <v>0</v>
          </cell>
          <cell r="HE93" t="str">
            <v>0</v>
          </cell>
          <cell r="HF93" t="str">
            <v>0</v>
          </cell>
          <cell r="HG93" t="str">
            <v>0</v>
          </cell>
          <cell r="HH93" t="str">
            <v>0</v>
          </cell>
          <cell r="HI93" t="str">
            <v>0</v>
          </cell>
          <cell r="HJ93" t="str">
            <v>0</v>
          </cell>
          <cell r="HK93" t="str">
            <v>0</v>
          </cell>
          <cell r="HL93" t="str">
            <v/>
          </cell>
          <cell r="HM93" t="str">
            <v>Sucre Farine de blé (blanche) Riz Maïs Huile végétale</v>
          </cell>
          <cell r="HN93" t="str">
            <v>1</v>
          </cell>
          <cell r="HO93" t="str">
            <v>1</v>
          </cell>
          <cell r="HP93" t="str">
            <v>1</v>
          </cell>
          <cell r="HQ93" t="str">
            <v>1</v>
          </cell>
          <cell r="HR93" t="str">
            <v>0</v>
          </cell>
          <cell r="HS93" t="str">
            <v>0</v>
          </cell>
          <cell r="HT93" t="str">
            <v>1</v>
          </cell>
          <cell r="HU93" t="str">
            <v>0</v>
          </cell>
          <cell r="HV93" t="str">
            <v>Oui</v>
          </cell>
          <cell r="HW93" t="str">
            <v>Ouest</v>
          </cell>
          <cell r="HX93" t="str">
            <v>Delmas</v>
          </cell>
          <cell r="HY93" t="str">
            <v>Non</v>
          </cell>
          <cell r="HZ93" t="str">
            <v>Oui</v>
          </cell>
          <cell r="IA93" t="str">
            <v>Oui</v>
          </cell>
          <cell r="IB93" t="str">
            <v>1606233024362.jpg</v>
          </cell>
          <cell r="IC93" t="str">
            <v/>
          </cell>
          <cell r="ID93" t="str">
            <v/>
          </cell>
          <cell r="IE93" t="str">
            <v/>
          </cell>
          <cell r="IF93" t="str">
            <v/>
          </cell>
          <cell r="IG93" t="str">
            <v/>
          </cell>
          <cell r="IH93" t="str">
            <v/>
          </cell>
          <cell r="II93" t="str">
            <v/>
          </cell>
          <cell r="IJ93" t="str">
            <v/>
          </cell>
          <cell r="IK93" t="str">
            <v/>
          </cell>
          <cell r="IL93" t="str">
            <v/>
          </cell>
          <cell r="IM93" t="str">
            <v/>
          </cell>
          <cell r="IN93" t="str">
            <v/>
          </cell>
          <cell r="IO93" t="str">
            <v/>
          </cell>
          <cell r="IP93" t="str">
            <v/>
          </cell>
          <cell r="IQ93"/>
          <cell r="IR93" t="str">
            <v/>
          </cell>
          <cell r="IS93" t="str">
            <v/>
          </cell>
          <cell r="IT93" t="str">
            <v/>
          </cell>
          <cell r="IU93" t="str">
            <v/>
          </cell>
          <cell r="IV93" t="str">
            <v/>
          </cell>
          <cell r="IW93"/>
          <cell r="IX93" t="str">
            <v/>
          </cell>
          <cell r="IY93" t="str">
            <v/>
          </cell>
          <cell r="IZ93" t="str">
            <v/>
          </cell>
          <cell r="JA93" t="str">
            <v/>
          </cell>
          <cell r="JB93" t="str">
            <v/>
          </cell>
          <cell r="JC93"/>
          <cell r="JD93" t="str">
            <v/>
          </cell>
          <cell r="JE93" t="str">
            <v/>
          </cell>
          <cell r="JF93" t="str">
            <v/>
          </cell>
          <cell r="JG93" t="str">
            <v/>
          </cell>
          <cell r="JH93" t="str">
            <v/>
          </cell>
          <cell r="JI93"/>
          <cell r="JJ93" t="str">
            <v/>
          </cell>
          <cell r="JK93" t="str">
            <v/>
          </cell>
          <cell r="JL93" t="str">
            <v/>
          </cell>
          <cell r="JM93" t="str">
            <v/>
          </cell>
          <cell r="JN93" t="str">
            <v/>
          </cell>
          <cell r="JO93"/>
          <cell r="JP93" t="str">
            <v/>
          </cell>
          <cell r="JQ93" t="str">
            <v/>
          </cell>
          <cell r="JR93" t="str">
            <v/>
          </cell>
          <cell r="JS93" t="str">
            <v/>
          </cell>
          <cell r="JT93" t="str">
            <v/>
          </cell>
          <cell r="JU93" t="str">
            <v/>
          </cell>
          <cell r="JV93" t="str">
            <v/>
          </cell>
          <cell r="JW93" t="str">
            <v/>
          </cell>
          <cell r="JX93" t="str">
            <v/>
          </cell>
          <cell r="JZ93" t="str">
            <v/>
          </cell>
          <cell r="KA93" t="str">
            <v/>
          </cell>
          <cell r="KC93" t="str">
            <v/>
          </cell>
          <cell r="KD93" t="str">
            <v/>
          </cell>
          <cell r="KE93" t="str">
            <v/>
          </cell>
          <cell r="KF93" t="str">
            <v/>
          </cell>
          <cell r="KG93" t="str">
            <v/>
          </cell>
          <cell r="KH93" t="str">
            <v/>
          </cell>
          <cell r="KI93" t="str">
            <v/>
          </cell>
          <cell r="KJ93" t="str">
            <v/>
          </cell>
          <cell r="KK93" t="str">
            <v/>
          </cell>
          <cell r="KL93" t="str">
            <v/>
          </cell>
          <cell r="KM93" t="str">
            <v/>
          </cell>
          <cell r="KN93"/>
          <cell r="KO93" t="str">
            <v/>
          </cell>
          <cell r="KP93" t="str">
            <v/>
          </cell>
          <cell r="KQ93" t="str">
            <v/>
          </cell>
          <cell r="KR93" t="str">
            <v/>
          </cell>
          <cell r="KS93" t="str">
            <v/>
          </cell>
          <cell r="KT93"/>
          <cell r="KU93" t="str">
            <v/>
          </cell>
          <cell r="KV93" t="str">
            <v/>
          </cell>
          <cell r="KW93" t="str">
            <v/>
          </cell>
          <cell r="KX93" t="str">
            <v/>
          </cell>
          <cell r="KY93" t="str">
            <v/>
          </cell>
          <cell r="KZ93" t="str">
            <v/>
          </cell>
          <cell r="LA93" t="str">
            <v/>
          </cell>
          <cell r="LB93" t="str">
            <v/>
          </cell>
          <cell r="LC93" t="str">
            <v/>
          </cell>
          <cell r="LD93" t="str">
            <v/>
          </cell>
          <cell r="LE93" t="str">
            <v/>
          </cell>
          <cell r="LF93" t="str">
            <v/>
          </cell>
          <cell r="LG93" t="str">
            <v/>
          </cell>
          <cell r="LH93" t="str">
            <v/>
          </cell>
          <cell r="LI93" t="str">
            <v/>
          </cell>
          <cell r="LJ93" t="str">
            <v/>
          </cell>
          <cell r="LK93" t="str">
            <v/>
          </cell>
          <cell r="LL93" t="str">
            <v/>
          </cell>
          <cell r="LM93" t="str">
            <v/>
          </cell>
          <cell r="LN93" t="str">
            <v/>
          </cell>
          <cell r="LO93" t="str">
            <v/>
          </cell>
          <cell r="LP93" t="str">
            <v/>
          </cell>
          <cell r="LQ93" t="str">
            <v/>
          </cell>
          <cell r="LR93" t="str">
            <v/>
          </cell>
          <cell r="LS93" t="str">
            <v/>
          </cell>
          <cell r="LT93" t="str">
            <v/>
          </cell>
          <cell r="LU93" t="str">
            <v/>
          </cell>
          <cell r="LV93" t="str">
            <v/>
          </cell>
          <cell r="LW93" t="str">
            <v/>
          </cell>
          <cell r="LX93" t="str">
            <v/>
          </cell>
          <cell r="LY93" t="str">
            <v/>
          </cell>
          <cell r="LZ93" t="str">
            <v/>
          </cell>
          <cell r="MA93" t="str">
            <v/>
          </cell>
          <cell r="MB93" t="str">
            <v/>
          </cell>
          <cell r="MC93" t="str">
            <v/>
          </cell>
          <cell r="MD93" t="str">
            <v>18.5936803 -72.3113008 3.9000000953674316 8.0</v>
          </cell>
          <cell r="ME93" t="str">
            <v>18.5936803</v>
          </cell>
          <cell r="MF93" t="str">
            <v>-72.3113008</v>
          </cell>
          <cell r="MG93" t="str">
            <v>3.9000000953674316</v>
          </cell>
          <cell r="MH93" t="str">
            <v>8.0</v>
          </cell>
          <cell r="MI93" t="str">
            <v>Elle a achté  des marchandises a des prix exhaustifs, donc descentes simultanées  des prix engendre une perte totale</v>
          </cell>
          <cell r="MJ93" t="str">
            <v/>
          </cell>
          <cell r="MK93">
            <v>140047714</v>
          </cell>
          <cell r="ML93" t="str">
            <v>412d5dd9-da6e-4f35-b016-69cb1ab5fb59</v>
          </cell>
          <cell r="MM93" t="str">
            <v>2020-11-24T18:27:48</v>
          </cell>
          <cell r="MN93" t="str">
            <v/>
          </cell>
          <cell r="MO93">
            <v>63</v>
          </cell>
        </row>
        <row r="94">
          <cell r="A94" t="str">
            <v>498b9f1e-a48d-44e9-9a85-690b10fbe483</v>
          </cell>
          <cell r="B94" t="str">
            <v>Cité Soleil, Ouest</v>
          </cell>
          <cell r="C94" t="str">
            <v>Concern CWW-03</v>
          </cell>
          <cell r="D94" t="str">
            <v>2020-11-24T11:06:14.040-05:00</v>
          </cell>
          <cell r="E94" t="str">
            <v>2020-11-24T11:19:01.601-05:00</v>
          </cell>
          <cell r="F94" t="str">
            <v>2020-11-24 11:06</v>
          </cell>
          <cell r="G94" t="str">
            <v>2020-11-24 11:19</v>
          </cell>
          <cell r="H94">
            <v>9.0277777781011537E-3</v>
          </cell>
          <cell r="I94">
            <v>7</v>
          </cell>
          <cell r="J94" t="str">
            <v>2020-11-24</v>
          </cell>
          <cell r="K94" t="str">
            <v>icsm_haiti</v>
          </cell>
          <cell r="L94" t="str">
            <v/>
          </cell>
          <cell r="M94" t="str">
            <v/>
          </cell>
          <cell r="N94" t="str">
            <v>2020-11-24</v>
          </cell>
          <cell r="O94" t="str">
            <v>Concern</v>
          </cell>
          <cell r="P94" t="str">
            <v/>
          </cell>
          <cell r="Q94" t="str">
            <v>concern</v>
          </cell>
          <cell r="R94" t="str">
            <v>Concern</v>
          </cell>
          <cell r="S94" t="str">
            <v>Concern</v>
          </cell>
          <cell r="T94" t="str">
            <v>CWW-03</v>
          </cell>
          <cell r="U94" t="str">
            <v/>
          </cell>
          <cell r="V94" t="str">
            <v>Ouest</v>
          </cell>
          <cell r="W94" t="str">
            <v>Cité Soleil</v>
          </cell>
          <cell r="X94" t="str">
            <v>HT0117</v>
          </cell>
          <cell r="Y94" t="str">
            <v>Cité Soleil</v>
          </cell>
          <cell r="Z94" t="str">
            <v>Terre-noire</v>
          </cell>
          <cell r="AA94" t="str">
            <v>Marché de Terre Noire</v>
          </cell>
          <cell r="AB94" t="str">
            <v/>
          </cell>
          <cell r="AC94" t="str">
            <v>terre_noir</v>
          </cell>
          <cell r="AD94" t="str">
            <v>Marché de Terre Noire</v>
          </cell>
          <cell r="AE94" t="str">
            <v>Marché de Terre Noire</v>
          </cell>
          <cell r="AF94" t="str">
            <v>Oui</v>
          </cell>
          <cell r="AG94" t="str">
            <v/>
          </cell>
          <cell r="AH94" t="str">
            <v>Oui</v>
          </cell>
          <cell r="AI94" t="str">
            <v/>
          </cell>
          <cell r="AJ94" t="str">
            <v>Geneus JILLES</v>
          </cell>
          <cell r="AK94" t="str">
            <v>44152432</v>
          </cell>
          <cell r="AL94" t="str">
            <v>Nourriture</v>
          </cell>
          <cell r="AM94" t="str">
            <v>1</v>
          </cell>
          <cell r="AN94" t="str">
            <v>0</v>
          </cell>
          <cell r="AO94" t="str">
            <v>0</v>
          </cell>
          <cell r="AP94" t="str">
            <v>0</v>
          </cell>
          <cell r="AQ94" t="str">
            <v>0</v>
          </cell>
          <cell r="AR94" t="str">
            <v>nourriture</v>
          </cell>
          <cell r="AS94" t="str">
            <v>Nourriture</v>
          </cell>
          <cell r="AT94" t="str">
            <v>En espèces (Gourde)</v>
          </cell>
          <cell r="AU94" t="str">
            <v>1</v>
          </cell>
          <cell r="AV94" t="str">
            <v>0</v>
          </cell>
          <cell r="AW94" t="str">
            <v>0</v>
          </cell>
          <cell r="AX94" t="str">
            <v>0</v>
          </cell>
          <cell r="AY94" t="str">
            <v>0</v>
          </cell>
          <cell r="AZ94" t="str">
            <v>0</v>
          </cell>
          <cell r="BA94" t="str">
            <v>0</v>
          </cell>
          <cell r="BB94" t="str">
            <v/>
          </cell>
          <cell r="BC94" t="str">
            <v>Oui, il y a plus de commerçants par rapport au mois passé</v>
          </cell>
          <cell r="BD94" t="str">
            <v>Entre 30 et 100</v>
          </cell>
          <cell r="BE94" t="str">
            <v>Farine de blé (blanche) Riz Maïs Sucre Haricot noir Haricot rouge Huile végétale</v>
          </cell>
          <cell r="BF94">
            <v>1</v>
          </cell>
          <cell r="BG94">
            <v>1</v>
          </cell>
          <cell r="BH94">
            <v>1</v>
          </cell>
          <cell r="BI94">
            <v>1</v>
          </cell>
          <cell r="BJ94">
            <v>1</v>
          </cell>
          <cell r="BK94">
            <v>1</v>
          </cell>
          <cell r="BL94">
            <v>1</v>
          </cell>
          <cell r="BM94">
            <v>0</v>
          </cell>
          <cell r="BN94" t="str">
            <v>Non</v>
          </cell>
          <cell r="BO94" t="str">
            <v/>
          </cell>
          <cell r="BP94" t="str">
            <v/>
          </cell>
          <cell r="BQ94" t="str">
            <v>Autre</v>
          </cell>
          <cell r="BR94" t="str">
            <v>Petite Marmite</v>
          </cell>
          <cell r="BS94" t="str">
            <v>autre</v>
          </cell>
          <cell r="BT94" t="str">
            <v>Autre</v>
          </cell>
          <cell r="BU94" t="str">
            <v>Petite Marmite</v>
          </cell>
          <cell r="BV94">
            <v>0.54</v>
          </cell>
          <cell r="BW94" t="str">
            <v>1.0</v>
          </cell>
          <cell r="BX94" t="str">
            <v>25.0</v>
          </cell>
          <cell r="BY94">
            <v>46.296296296296291</v>
          </cell>
          <cell r="BZ94" t="str">
            <v>Oui</v>
          </cell>
          <cell r="CA94" t="str">
            <v>Oui</v>
          </cell>
          <cell r="CB94" t="str">
            <v>200.0</v>
          </cell>
          <cell r="CC94">
            <v>200</v>
          </cell>
          <cell r="CD94" t="str">
            <v>Non</v>
          </cell>
          <cell r="CE94" t="str">
            <v/>
          </cell>
          <cell r="CF94" t="str">
            <v/>
          </cell>
          <cell r="CG94" t="str">
            <v/>
          </cell>
          <cell r="CH94" t="str">
            <v/>
          </cell>
          <cell r="CI94" t="str">
            <v>Non</v>
          </cell>
          <cell r="CJ94" t="str">
            <v/>
          </cell>
          <cell r="CK94" t="str">
            <v/>
          </cell>
          <cell r="CL94" t="str">
            <v>Autre</v>
          </cell>
          <cell r="CM94" t="str">
            <v>Petite marmite</v>
          </cell>
          <cell r="CN94" t="str">
            <v>autre</v>
          </cell>
          <cell r="CO94" t="str">
            <v>Autre</v>
          </cell>
          <cell r="CP94" t="str">
            <v>Petite marmite</v>
          </cell>
          <cell r="CQ94">
            <v>0.54</v>
          </cell>
          <cell r="CR94" t="str">
            <v>1.0</v>
          </cell>
          <cell r="CS94" t="str">
            <v>50.0</v>
          </cell>
          <cell r="CT94">
            <v>92.592592592592581</v>
          </cell>
          <cell r="CU94" t="str">
            <v>Oui</v>
          </cell>
          <cell r="CV94" t="str">
            <v>Oui</v>
          </cell>
          <cell r="CW94" t="str">
            <v>250.0</v>
          </cell>
          <cell r="CX94" t="str">
            <v>Non</v>
          </cell>
          <cell r="CY94" t="str">
            <v/>
          </cell>
          <cell r="CZ94" t="str">
            <v/>
          </cell>
          <cell r="DA94" t="str">
            <v/>
          </cell>
          <cell r="DB94" t="str">
            <v/>
          </cell>
          <cell r="DC94" t="str">
            <v>Non</v>
          </cell>
          <cell r="DD94" t="str">
            <v/>
          </cell>
          <cell r="DE94" t="str">
            <v/>
          </cell>
          <cell r="DF94" t="str">
            <v>Autre</v>
          </cell>
          <cell r="DG94" t="str">
            <v>Petite marmite</v>
          </cell>
          <cell r="DH94" t="str">
            <v>autre</v>
          </cell>
          <cell r="DI94" t="str">
            <v>Autre</v>
          </cell>
          <cell r="DJ94" t="str">
            <v>Petite marmite</v>
          </cell>
          <cell r="DK94">
            <v>0.54</v>
          </cell>
          <cell r="DL94" t="str">
            <v>1.0</v>
          </cell>
          <cell r="DM94" t="str">
            <v>40.0</v>
          </cell>
          <cell r="DN94">
            <v>74.074074074074076</v>
          </cell>
          <cell r="DO94" t="str">
            <v>Oui</v>
          </cell>
          <cell r="DP94" t="str">
            <v>Oui</v>
          </cell>
          <cell r="DQ94" t="str">
            <v>200.0</v>
          </cell>
          <cell r="DR94" t="str">
            <v>Non</v>
          </cell>
          <cell r="DS94" t="str">
            <v/>
          </cell>
          <cell r="DT94" t="str">
            <v/>
          </cell>
          <cell r="DU94" t="str">
            <v/>
          </cell>
          <cell r="DV94" t="str">
            <v/>
          </cell>
          <cell r="DW94" t="str">
            <v>Non</v>
          </cell>
          <cell r="DX94" t="str">
            <v/>
          </cell>
          <cell r="DY94" t="str">
            <v/>
          </cell>
          <cell r="DZ94" t="str">
            <v>Autre</v>
          </cell>
          <cell r="EA94" t="str">
            <v>Petite marmite</v>
          </cell>
          <cell r="EB94" t="str">
            <v>autre</v>
          </cell>
          <cell r="EC94" t="str">
            <v>Autre</v>
          </cell>
          <cell r="ED94" t="str">
            <v>Petite marmite</v>
          </cell>
          <cell r="EE94">
            <v>0.54</v>
          </cell>
          <cell r="EF94" t="str">
            <v>1.0</v>
          </cell>
          <cell r="EG94" t="str">
            <v>45.0</v>
          </cell>
          <cell r="EH94">
            <v>83.333333333333329</v>
          </cell>
          <cell r="EI94" t="str">
            <v>Oui</v>
          </cell>
          <cell r="EJ94" t="str">
            <v>Oui</v>
          </cell>
          <cell r="EK94" t="str">
            <v>225.0</v>
          </cell>
          <cell r="EL94" t="str">
            <v>Non</v>
          </cell>
          <cell r="EM94" t="str">
            <v/>
          </cell>
          <cell r="EN94" t="str">
            <v/>
          </cell>
          <cell r="EO94" t="str">
            <v/>
          </cell>
          <cell r="EP94" t="str">
            <v/>
          </cell>
          <cell r="EQ94" t="str">
            <v>Non</v>
          </cell>
          <cell r="ER94" t="str">
            <v/>
          </cell>
          <cell r="ES94" t="str">
            <v/>
          </cell>
          <cell r="ET94" t="str">
            <v>Autre</v>
          </cell>
          <cell r="EU94" t="str">
            <v>Petite marmite</v>
          </cell>
          <cell r="EV94" t="str">
            <v>autre</v>
          </cell>
          <cell r="EW94" t="str">
            <v>Autre</v>
          </cell>
          <cell r="EX94" t="str">
            <v>Petite marmite</v>
          </cell>
          <cell r="EY94">
            <v>0.54</v>
          </cell>
          <cell r="EZ94" t="str">
            <v>1.0</v>
          </cell>
          <cell r="FA94" t="str">
            <v>100.0</v>
          </cell>
          <cell r="FB94">
            <v>185.18518518518516</v>
          </cell>
          <cell r="FC94" t="str">
            <v>Non</v>
          </cell>
          <cell r="FD94" t="str">
            <v>Oui</v>
          </cell>
          <cell r="FE94" t="str">
            <v>500.0</v>
          </cell>
          <cell r="FF94"/>
          <cell r="FG94" t="str">
            <v>Non</v>
          </cell>
          <cell r="FH94" t="str">
            <v/>
          </cell>
          <cell r="FI94" t="str">
            <v/>
          </cell>
          <cell r="FJ94" t="str">
            <v/>
          </cell>
          <cell r="FK94" t="str">
            <v/>
          </cell>
          <cell r="FL94" t="str">
            <v>Non</v>
          </cell>
          <cell r="FM94" t="str">
            <v/>
          </cell>
          <cell r="FN94" t="str">
            <v/>
          </cell>
          <cell r="FO94" t="str">
            <v>Autre</v>
          </cell>
          <cell r="FP94" t="str">
            <v>Petite marmite</v>
          </cell>
          <cell r="FQ94" t="str">
            <v>autre</v>
          </cell>
          <cell r="FR94" t="str">
            <v>Autre</v>
          </cell>
          <cell r="FS94" t="str">
            <v>Petite marmite</v>
          </cell>
          <cell r="FT94">
            <v>0.54431099999999999</v>
          </cell>
          <cell r="FU94" t="str">
            <v>1.0</v>
          </cell>
          <cell r="FV94" t="str">
            <v>125.0</v>
          </cell>
          <cell r="FW94">
            <v>229.64812395854577</v>
          </cell>
          <cell r="FX94" t="str">
            <v>Oui</v>
          </cell>
          <cell r="FY94" t="str">
            <v>Oui</v>
          </cell>
          <cell r="FZ94" t="str">
            <v>625.0</v>
          </cell>
          <cell r="GA94"/>
          <cell r="GB94" t="str">
            <v>Non</v>
          </cell>
          <cell r="GC94" t="str">
            <v/>
          </cell>
          <cell r="GD94" t="str">
            <v/>
          </cell>
          <cell r="GE94" t="str">
            <v/>
          </cell>
          <cell r="GF94" t="str">
            <v/>
          </cell>
          <cell r="GG94" t="str">
            <v>Oui</v>
          </cell>
          <cell r="GH94" t="str">
            <v>500.0</v>
          </cell>
          <cell r="GI94" t="str">
            <v/>
          </cell>
          <cell r="GJ94" t="str">
            <v/>
          </cell>
          <cell r="GK94" t="str">
            <v/>
          </cell>
          <cell r="GL94" t="str">
            <v/>
          </cell>
          <cell r="GM94" t="str">
            <v/>
          </cell>
          <cell r="GN94" t="str">
            <v/>
          </cell>
          <cell r="GO94" t="str">
            <v/>
          </cell>
          <cell r="GP94" t="str">
            <v/>
          </cell>
          <cell r="GQ94">
            <v>500</v>
          </cell>
          <cell r="GR94" t="str">
            <v>Oui</v>
          </cell>
          <cell r="GS94" t="str">
            <v>Oui</v>
          </cell>
          <cell r="GT94" t="str">
            <v>Autre (précisez)</v>
          </cell>
          <cell r="GU94" t="str">
            <v>0</v>
          </cell>
          <cell r="GV94" t="str">
            <v>0</v>
          </cell>
          <cell r="GW94" t="str">
            <v>0</v>
          </cell>
          <cell r="GX94" t="str">
            <v>0</v>
          </cell>
          <cell r="GY94" t="str">
            <v>0</v>
          </cell>
          <cell r="GZ94" t="str">
            <v>0</v>
          </cell>
          <cell r="HA94" t="str">
            <v>0</v>
          </cell>
          <cell r="HB94" t="str">
            <v>0</v>
          </cell>
          <cell r="HC94" t="str">
            <v>0</v>
          </cell>
          <cell r="HD94" t="str">
            <v>0</v>
          </cell>
          <cell r="HE94" t="str">
            <v>0</v>
          </cell>
          <cell r="HF94" t="str">
            <v>0</v>
          </cell>
          <cell r="HG94" t="str">
            <v>0</v>
          </cell>
          <cell r="HH94" t="str">
            <v>0</v>
          </cell>
          <cell r="HI94" t="str">
            <v>0</v>
          </cell>
          <cell r="HJ94" t="str">
            <v>1</v>
          </cell>
          <cell r="HK94" t="str">
            <v>0</v>
          </cell>
          <cell r="HL94" t="str">
            <v>Pas assez d'argent pour pouvoir réapprovisioner</v>
          </cell>
          <cell r="HM94" t="str">
            <v>Farine de blé (blanche) Riz Maïs Sucre Haricot noir Haricot rouge Huile végétale</v>
          </cell>
          <cell r="HN94" t="str">
            <v>1</v>
          </cell>
          <cell r="HO94" t="str">
            <v>1</v>
          </cell>
          <cell r="HP94" t="str">
            <v>1</v>
          </cell>
          <cell r="HQ94" t="str">
            <v>1</v>
          </cell>
          <cell r="HR94" t="str">
            <v>1</v>
          </cell>
          <cell r="HS94" t="str">
            <v>1</v>
          </cell>
          <cell r="HT94" t="str">
            <v>1</v>
          </cell>
          <cell r="HU94" t="str">
            <v>0</v>
          </cell>
          <cell r="HV94" t="str">
            <v>Oui</v>
          </cell>
          <cell r="HW94" t="str">
            <v>Ouest</v>
          </cell>
          <cell r="HX94" t="str">
            <v>Cité Soleil</v>
          </cell>
          <cell r="HY94" t="str">
            <v>Non</v>
          </cell>
          <cell r="HZ94" t="str">
            <v>Non</v>
          </cell>
          <cell r="IA94" t="str">
            <v>Oui</v>
          </cell>
          <cell r="IB94" t="str">
            <v>1606234682732.jpg</v>
          </cell>
          <cell r="IC94" t="str">
            <v/>
          </cell>
          <cell r="ID94" t="str">
            <v/>
          </cell>
          <cell r="IE94" t="str">
            <v/>
          </cell>
          <cell r="IF94" t="str">
            <v/>
          </cell>
          <cell r="IG94" t="str">
            <v/>
          </cell>
          <cell r="IH94" t="str">
            <v/>
          </cell>
          <cell r="II94" t="str">
            <v/>
          </cell>
          <cell r="IJ94" t="str">
            <v/>
          </cell>
          <cell r="IK94" t="str">
            <v/>
          </cell>
          <cell r="IL94" t="str">
            <v/>
          </cell>
          <cell r="IM94" t="str">
            <v/>
          </cell>
          <cell r="IN94" t="str">
            <v/>
          </cell>
          <cell r="IO94" t="str">
            <v/>
          </cell>
          <cell r="IP94" t="str">
            <v/>
          </cell>
          <cell r="IQ94"/>
          <cell r="IR94" t="str">
            <v/>
          </cell>
          <cell r="IS94" t="str">
            <v/>
          </cell>
          <cell r="IT94" t="str">
            <v/>
          </cell>
          <cell r="IU94" t="str">
            <v/>
          </cell>
          <cell r="IV94" t="str">
            <v/>
          </cell>
          <cell r="IW94"/>
          <cell r="IX94" t="str">
            <v/>
          </cell>
          <cell r="IY94" t="str">
            <v/>
          </cell>
          <cell r="IZ94" t="str">
            <v/>
          </cell>
          <cell r="JA94" t="str">
            <v/>
          </cell>
          <cell r="JB94" t="str">
            <v/>
          </cell>
          <cell r="JC94"/>
          <cell r="JD94" t="str">
            <v/>
          </cell>
          <cell r="JE94" t="str">
            <v/>
          </cell>
          <cell r="JF94" t="str">
            <v/>
          </cell>
          <cell r="JG94" t="str">
            <v/>
          </cell>
          <cell r="JH94" t="str">
            <v/>
          </cell>
          <cell r="JI94"/>
          <cell r="JJ94" t="str">
            <v/>
          </cell>
          <cell r="JK94" t="str">
            <v/>
          </cell>
          <cell r="JL94" t="str">
            <v/>
          </cell>
          <cell r="JM94" t="str">
            <v/>
          </cell>
          <cell r="JN94" t="str">
            <v/>
          </cell>
          <cell r="JO94"/>
          <cell r="JP94" t="str">
            <v/>
          </cell>
          <cell r="JQ94" t="str">
            <v/>
          </cell>
          <cell r="JR94" t="str">
            <v/>
          </cell>
          <cell r="JS94" t="str">
            <v/>
          </cell>
          <cell r="JT94" t="str">
            <v/>
          </cell>
          <cell r="JU94" t="str">
            <v/>
          </cell>
          <cell r="JV94" t="str">
            <v/>
          </cell>
          <cell r="JW94" t="str">
            <v/>
          </cell>
          <cell r="JX94" t="str">
            <v/>
          </cell>
          <cell r="JZ94" t="str">
            <v/>
          </cell>
          <cell r="KA94" t="str">
            <v/>
          </cell>
          <cell r="KC94" t="str">
            <v/>
          </cell>
          <cell r="KD94" t="str">
            <v/>
          </cell>
          <cell r="KE94" t="str">
            <v/>
          </cell>
          <cell r="KF94" t="str">
            <v/>
          </cell>
          <cell r="KG94" t="str">
            <v/>
          </cell>
          <cell r="KH94" t="str">
            <v/>
          </cell>
          <cell r="KI94" t="str">
            <v/>
          </cell>
          <cell r="KJ94" t="str">
            <v/>
          </cell>
          <cell r="KK94" t="str">
            <v/>
          </cell>
          <cell r="KL94" t="str">
            <v/>
          </cell>
          <cell r="KM94" t="str">
            <v/>
          </cell>
          <cell r="KN94"/>
          <cell r="KO94" t="str">
            <v/>
          </cell>
          <cell r="KP94" t="str">
            <v/>
          </cell>
          <cell r="KQ94" t="str">
            <v/>
          </cell>
          <cell r="KR94" t="str">
            <v/>
          </cell>
          <cell r="KS94" t="str">
            <v/>
          </cell>
          <cell r="KT94"/>
          <cell r="KU94" t="str">
            <v/>
          </cell>
          <cell r="KV94" t="str">
            <v/>
          </cell>
          <cell r="KW94" t="str">
            <v/>
          </cell>
          <cell r="KX94" t="str">
            <v/>
          </cell>
          <cell r="KY94" t="str">
            <v/>
          </cell>
          <cell r="KZ94" t="str">
            <v/>
          </cell>
          <cell r="LA94" t="str">
            <v/>
          </cell>
          <cell r="LB94" t="str">
            <v/>
          </cell>
          <cell r="LC94" t="str">
            <v/>
          </cell>
          <cell r="LD94" t="str">
            <v/>
          </cell>
          <cell r="LE94" t="str">
            <v/>
          </cell>
          <cell r="LF94" t="str">
            <v/>
          </cell>
          <cell r="LG94" t="str">
            <v/>
          </cell>
          <cell r="LH94" t="str">
            <v/>
          </cell>
          <cell r="LI94" t="str">
            <v/>
          </cell>
          <cell r="LJ94" t="str">
            <v/>
          </cell>
          <cell r="LK94" t="str">
            <v/>
          </cell>
          <cell r="LL94" t="str">
            <v/>
          </cell>
          <cell r="LM94" t="str">
            <v/>
          </cell>
          <cell r="LN94" t="str">
            <v/>
          </cell>
          <cell r="LO94" t="str">
            <v/>
          </cell>
          <cell r="LP94" t="str">
            <v/>
          </cell>
          <cell r="LQ94" t="str">
            <v/>
          </cell>
          <cell r="LR94" t="str">
            <v/>
          </cell>
          <cell r="LS94" t="str">
            <v/>
          </cell>
          <cell r="LT94" t="str">
            <v/>
          </cell>
          <cell r="LU94" t="str">
            <v/>
          </cell>
          <cell r="LV94" t="str">
            <v/>
          </cell>
          <cell r="LW94" t="str">
            <v/>
          </cell>
          <cell r="LX94" t="str">
            <v/>
          </cell>
          <cell r="LY94" t="str">
            <v/>
          </cell>
          <cell r="LZ94" t="str">
            <v/>
          </cell>
          <cell r="MA94" t="str">
            <v/>
          </cell>
          <cell r="MB94" t="str">
            <v/>
          </cell>
          <cell r="MC94" t="str">
            <v/>
          </cell>
          <cell r="MD94" t="str">
            <v>18.59393121 -72.31060239 -25.78558349609375 4.288</v>
          </cell>
          <cell r="ME94" t="str">
            <v>18.59393121</v>
          </cell>
          <cell r="MF94" t="str">
            <v>-72.31060239</v>
          </cell>
          <cell r="MG94" t="str">
            <v>-25.78558349609375</v>
          </cell>
          <cell r="MH94" t="str">
            <v>4.288</v>
          </cell>
          <cell r="MI94" t="str">
            <v>Na</v>
          </cell>
          <cell r="MJ94" t="str">
            <v/>
          </cell>
          <cell r="MK94">
            <v>140048423</v>
          </cell>
          <cell r="ML94" t="str">
            <v>498b9f1e-a48d-44e9-9a85-690b10fbe483</v>
          </cell>
          <cell r="MM94" t="str">
            <v>2020-11-24T18:32:56</v>
          </cell>
          <cell r="MN94" t="str">
            <v/>
          </cell>
          <cell r="MO94">
            <v>71</v>
          </cell>
        </row>
        <row r="95">
          <cell r="A95" t="str">
            <v>08f5550c-8576-46ee-b087-e5a69b028da8</v>
          </cell>
          <cell r="B95" t="str">
            <v>Cité Soleil, Ouest</v>
          </cell>
          <cell r="C95" t="str">
            <v>Concern CWW-03</v>
          </cell>
          <cell r="D95" t="str">
            <v>2020-11-24T10:29:41.628-05:00</v>
          </cell>
          <cell r="E95" t="str">
            <v>2020-11-24T10:52:11.296-05:00</v>
          </cell>
          <cell r="F95" t="str">
            <v>2020-11-24 10:29</v>
          </cell>
          <cell r="G95" t="str">
            <v>2020-11-24 10:52</v>
          </cell>
          <cell r="H95">
            <v>1.5972222223354038E-2</v>
          </cell>
          <cell r="I95">
            <v>7</v>
          </cell>
          <cell r="J95" t="str">
            <v>2020-11-24</v>
          </cell>
          <cell r="K95" t="str">
            <v>icsm_haiti</v>
          </cell>
          <cell r="L95" t="str">
            <v/>
          </cell>
          <cell r="M95" t="str">
            <v/>
          </cell>
          <cell r="N95" t="str">
            <v>2020-11-24</v>
          </cell>
          <cell r="O95" t="str">
            <v>Concern</v>
          </cell>
          <cell r="P95" t="str">
            <v/>
          </cell>
          <cell r="Q95" t="str">
            <v>concern</v>
          </cell>
          <cell r="R95" t="str">
            <v>Concern</v>
          </cell>
          <cell r="S95" t="str">
            <v>Concern</v>
          </cell>
          <cell r="T95" t="str">
            <v>CWW-03</v>
          </cell>
          <cell r="U95" t="str">
            <v/>
          </cell>
          <cell r="V95" t="str">
            <v>Ouest</v>
          </cell>
          <cell r="W95" t="str">
            <v>Cité Soleil</v>
          </cell>
          <cell r="X95" t="str">
            <v>HT0117</v>
          </cell>
          <cell r="Y95" t="str">
            <v>Cité Soleil</v>
          </cell>
          <cell r="Z95" t="str">
            <v>Terre-noire</v>
          </cell>
          <cell r="AA95" t="str">
            <v>Marché de Terre Noire</v>
          </cell>
          <cell r="AB95" t="str">
            <v/>
          </cell>
          <cell r="AC95" t="str">
            <v>terre_noir</v>
          </cell>
          <cell r="AD95" t="str">
            <v>Marché de Terre Noire</v>
          </cell>
          <cell r="AE95" t="str">
            <v>Marché de Terre Noire</v>
          </cell>
          <cell r="AF95" t="str">
            <v>Oui</v>
          </cell>
          <cell r="AG95" t="str">
            <v/>
          </cell>
          <cell r="AH95" t="str">
            <v>Oui</v>
          </cell>
          <cell r="AI95" t="str">
            <v/>
          </cell>
          <cell r="AJ95" t="str">
            <v>Quetal Joseph</v>
          </cell>
          <cell r="AK95" t="str">
            <v>37205328</v>
          </cell>
          <cell r="AL95" t="str">
            <v>Nourriture</v>
          </cell>
          <cell r="AM95" t="str">
            <v>1</v>
          </cell>
          <cell r="AN95" t="str">
            <v>0</v>
          </cell>
          <cell r="AO95" t="str">
            <v>0</v>
          </cell>
          <cell r="AP95" t="str">
            <v>0</v>
          </cell>
          <cell r="AQ95" t="str">
            <v>0</v>
          </cell>
          <cell r="AR95" t="str">
            <v>nourriture</v>
          </cell>
          <cell r="AS95" t="str">
            <v>Nourriture</v>
          </cell>
          <cell r="AT95" t="str">
            <v>En espèces (Gourde)</v>
          </cell>
          <cell r="AU95" t="str">
            <v>1</v>
          </cell>
          <cell r="AV95" t="str">
            <v>0</v>
          </cell>
          <cell r="AW95" t="str">
            <v>0</v>
          </cell>
          <cell r="AX95" t="str">
            <v>0</v>
          </cell>
          <cell r="AY95" t="str">
            <v>0</v>
          </cell>
          <cell r="AZ95" t="str">
            <v>0</v>
          </cell>
          <cell r="BA95" t="str">
            <v>0</v>
          </cell>
          <cell r="BB95" t="str">
            <v/>
          </cell>
          <cell r="BC95" t="str">
            <v>Oui, il y a plus de commerçants par rapport au mois passé</v>
          </cell>
          <cell r="BD95" t="str">
            <v>Entre 30 et 100</v>
          </cell>
          <cell r="BE95" t="str">
            <v>Farine de blé (blanche) Riz Maïs Sucre Haricot noir Haricot rouge Huile végétale</v>
          </cell>
          <cell r="BF95">
            <v>1</v>
          </cell>
          <cell r="BG95">
            <v>1</v>
          </cell>
          <cell r="BH95">
            <v>1</v>
          </cell>
          <cell r="BI95">
            <v>1</v>
          </cell>
          <cell r="BJ95">
            <v>1</v>
          </cell>
          <cell r="BK95">
            <v>1</v>
          </cell>
          <cell r="BL95">
            <v>1</v>
          </cell>
          <cell r="BM95">
            <v>0</v>
          </cell>
          <cell r="BN95" t="str">
            <v>Non</v>
          </cell>
          <cell r="BO95" t="str">
            <v/>
          </cell>
          <cell r="BP95" t="str">
            <v/>
          </cell>
          <cell r="BQ95" t="str">
            <v>Autre</v>
          </cell>
          <cell r="BR95" t="str">
            <v>Petite marmite</v>
          </cell>
          <cell r="BS95" t="str">
            <v>autre</v>
          </cell>
          <cell r="BT95" t="str">
            <v>Autre</v>
          </cell>
          <cell r="BU95" t="str">
            <v>Petite marmite</v>
          </cell>
          <cell r="BV95">
            <v>0.54</v>
          </cell>
          <cell r="BW95" t="str">
            <v>1.0</v>
          </cell>
          <cell r="BX95" t="str">
            <v>35.0</v>
          </cell>
          <cell r="BY95">
            <v>64.81481481481481</v>
          </cell>
          <cell r="BZ95" t="str">
            <v>Non</v>
          </cell>
          <cell r="CA95" t="str">
            <v>Oui</v>
          </cell>
          <cell r="CB95" t="str">
            <v>175.0</v>
          </cell>
          <cell r="CC95">
            <v>175</v>
          </cell>
          <cell r="CD95" t="str">
            <v>Non</v>
          </cell>
          <cell r="CE95" t="str">
            <v/>
          </cell>
          <cell r="CF95" t="str">
            <v/>
          </cell>
          <cell r="CG95" t="str">
            <v/>
          </cell>
          <cell r="CH95" t="str">
            <v/>
          </cell>
          <cell r="CI95" t="str">
            <v>Non</v>
          </cell>
          <cell r="CJ95" t="str">
            <v/>
          </cell>
          <cell r="CK95" t="str">
            <v/>
          </cell>
          <cell r="CL95" t="str">
            <v>Autre</v>
          </cell>
          <cell r="CM95" t="str">
            <v>Petite marmite</v>
          </cell>
          <cell r="CN95" t="str">
            <v>autre</v>
          </cell>
          <cell r="CO95" t="str">
            <v>Autre</v>
          </cell>
          <cell r="CP95" t="str">
            <v>Petite marmite</v>
          </cell>
          <cell r="CQ95">
            <v>0.54</v>
          </cell>
          <cell r="CR95" t="str">
            <v>1.0</v>
          </cell>
          <cell r="CS95" t="str">
            <v>50.0</v>
          </cell>
          <cell r="CT95">
            <v>92.592592592592581</v>
          </cell>
          <cell r="CU95" t="str">
            <v>Oui</v>
          </cell>
          <cell r="CV95" t="str">
            <v>Oui</v>
          </cell>
          <cell r="CW95" t="str">
            <v>250.0</v>
          </cell>
          <cell r="CX95" t="str">
            <v>Non</v>
          </cell>
          <cell r="CY95" t="str">
            <v/>
          </cell>
          <cell r="CZ95" t="str">
            <v/>
          </cell>
          <cell r="DA95" t="str">
            <v/>
          </cell>
          <cell r="DB95" t="str">
            <v/>
          </cell>
          <cell r="DC95" t="str">
            <v>Non</v>
          </cell>
          <cell r="DD95" t="str">
            <v/>
          </cell>
          <cell r="DE95" t="str">
            <v/>
          </cell>
          <cell r="DF95" t="str">
            <v>Autre</v>
          </cell>
          <cell r="DG95" t="str">
            <v>Petite marmite</v>
          </cell>
          <cell r="DH95" t="str">
            <v>autre</v>
          </cell>
          <cell r="DI95" t="str">
            <v>Autre</v>
          </cell>
          <cell r="DJ95" t="str">
            <v>Petite marmite</v>
          </cell>
          <cell r="DK95">
            <v>0.54</v>
          </cell>
          <cell r="DL95" t="str">
            <v>1.0</v>
          </cell>
          <cell r="DM95" t="str">
            <v>40.0</v>
          </cell>
          <cell r="DN95">
            <v>74.074074074074076</v>
          </cell>
          <cell r="DO95" t="str">
            <v>Oui</v>
          </cell>
          <cell r="DP95" t="str">
            <v>Oui</v>
          </cell>
          <cell r="DQ95" t="str">
            <v>200.0</v>
          </cell>
          <cell r="DR95" t="str">
            <v>Non</v>
          </cell>
          <cell r="DS95" t="str">
            <v/>
          </cell>
          <cell r="DT95" t="str">
            <v/>
          </cell>
          <cell r="DU95" t="str">
            <v/>
          </cell>
          <cell r="DV95" t="str">
            <v/>
          </cell>
          <cell r="DW95" t="str">
            <v>Non</v>
          </cell>
          <cell r="DX95" t="str">
            <v/>
          </cell>
          <cell r="DY95" t="str">
            <v/>
          </cell>
          <cell r="DZ95" t="str">
            <v>Autre</v>
          </cell>
          <cell r="EA95" t="str">
            <v>Petite marmite</v>
          </cell>
          <cell r="EB95" t="str">
            <v>autre</v>
          </cell>
          <cell r="EC95" t="str">
            <v>Autre</v>
          </cell>
          <cell r="ED95" t="str">
            <v>Petite marmite</v>
          </cell>
          <cell r="EE95">
            <v>0.54</v>
          </cell>
          <cell r="EF95" t="str">
            <v>1.0</v>
          </cell>
          <cell r="EG95" t="str">
            <v>45.0</v>
          </cell>
          <cell r="EH95">
            <v>83.333333333333329</v>
          </cell>
          <cell r="EI95" t="str">
            <v>Oui</v>
          </cell>
          <cell r="EJ95" t="str">
            <v>Oui</v>
          </cell>
          <cell r="EK95" t="str">
            <v>225.0</v>
          </cell>
          <cell r="EL95" t="str">
            <v>Non</v>
          </cell>
          <cell r="EM95" t="str">
            <v/>
          </cell>
          <cell r="EN95" t="str">
            <v/>
          </cell>
          <cell r="EO95" t="str">
            <v/>
          </cell>
          <cell r="EP95" t="str">
            <v/>
          </cell>
          <cell r="EQ95" t="str">
            <v>Non</v>
          </cell>
          <cell r="ER95" t="str">
            <v/>
          </cell>
          <cell r="ES95" t="str">
            <v/>
          </cell>
          <cell r="ET95" t="str">
            <v>Autre</v>
          </cell>
          <cell r="EU95" t="str">
            <v>Petite marmite</v>
          </cell>
          <cell r="EV95" t="str">
            <v>autre</v>
          </cell>
          <cell r="EW95" t="str">
            <v>Autre</v>
          </cell>
          <cell r="EX95" t="str">
            <v>Petite marmite</v>
          </cell>
          <cell r="EY95">
            <v>0.54</v>
          </cell>
          <cell r="EZ95" t="str">
            <v>1.0</v>
          </cell>
          <cell r="FA95" t="str">
            <v>100.0</v>
          </cell>
          <cell r="FB95">
            <v>185.18518518518516</v>
          </cell>
          <cell r="FC95" t="str">
            <v>Oui</v>
          </cell>
          <cell r="FD95" t="str">
            <v>Oui</v>
          </cell>
          <cell r="FE95" t="str">
            <v>500.0</v>
          </cell>
          <cell r="FF95"/>
          <cell r="FG95" t="str">
            <v>Non</v>
          </cell>
          <cell r="FH95" t="str">
            <v/>
          </cell>
          <cell r="FI95" t="str">
            <v/>
          </cell>
          <cell r="FJ95" t="str">
            <v/>
          </cell>
          <cell r="FK95" t="str">
            <v/>
          </cell>
          <cell r="FL95" t="str">
            <v>Non</v>
          </cell>
          <cell r="FM95" t="str">
            <v/>
          </cell>
          <cell r="FN95" t="str">
            <v/>
          </cell>
          <cell r="FO95" t="str">
            <v>Autre</v>
          </cell>
          <cell r="FP95" t="str">
            <v>Petite marmite</v>
          </cell>
          <cell r="FQ95" t="str">
            <v>autre</v>
          </cell>
          <cell r="FR95" t="str">
            <v>Autre</v>
          </cell>
          <cell r="FS95" t="str">
            <v>Petite marmite</v>
          </cell>
          <cell r="FT95">
            <v>0.54431099999999999</v>
          </cell>
          <cell r="FU95" t="str">
            <v>1.0</v>
          </cell>
          <cell r="FV95" t="str">
            <v>175.0</v>
          </cell>
          <cell r="FW95">
            <v>321.50737354196406</v>
          </cell>
          <cell r="FX95" t="str">
            <v>Oui</v>
          </cell>
          <cell r="FY95" t="str">
            <v>Oui</v>
          </cell>
          <cell r="FZ95" t="str">
            <v>875.0</v>
          </cell>
          <cell r="GA95"/>
          <cell r="GB95" t="str">
            <v>Non</v>
          </cell>
          <cell r="GC95" t="str">
            <v/>
          </cell>
          <cell r="GD95" t="str">
            <v/>
          </cell>
          <cell r="GE95" t="str">
            <v/>
          </cell>
          <cell r="GF95" t="str">
            <v/>
          </cell>
          <cell r="GG95" t="str">
            <v>Oui</v>
          </cell>
          <cell r="GH95" t="str">
            <v>550.0</v>
          </cell>
          <cell r="GI95" t="str">
            <v/>
          </cell>
          <cell r="GJ95" t="str">
            <v/>
          </cell>
          <cell r="GK95" t="str">
            <v/>
          </cell>
          <cell r="GL95" t="str">
            <v/>
          </cell>
          <cell r="GM95" t="str">
            <v/>
          </cell>
          <cell r="GN95" t="str">
            <v/>
          </cell>
          <cell r="GO95" t="str">
            <v/>
          </cell>
          <cell r="GP95" t="str">
            <v/>
          </cell>
          <cell r="GQ95">
            <v>550</v>
          </cell>
          <cell r="GR95" t="str">
            <v>Oui</v>
          </cell>
          <cell r="GS95" t="str">
            <v>Non</v>
          </cell>
          <cell r="GT95" t="str">
            <v/>
          </cell>
          <cell r="GU95" t="str">
            <v/>
          </cell>
          <cell r="GV95" t="str">
            <v/>
          </cell>
          <cell r="GW95" t="str">
            <v/>
          </cell>
          <cell r="GX95" t="str">
            <v/>
          </cell>
          <cell r="GY95" t="str">
            <v/>
          </cell>
          <cell r="GZ95" t="str">
            <v/>
          </cell>
          <cell r="HA95" t="str">
            <v/>
          </cell>
          <cell r="HB95" t="str">
            <v/>
          </cell>
          <cell r="HC95" t="str">
            <v/>
          </cell>
          <cell r="HD95" t="str">
            <v/>
          </cell>
          <cell r="HE95" t="str">
            <v/>
          </cell>
          <cell r="HF95" t="str">
            <v/>
          </cell>
          <cell r="HG95" t="str">
            <v/>
          </cell>
          <cell r="HH95" t="str">
            <v/>
          </cell>
          <cell r="HI95" t="str">
            <v/>
          </cell>
          <cell r="HJ95" t="str">
            <v/>
          </cell>
          <cell r="HK95" t="str">
            <v/>
          </cell>
          <cell r="HL95" t="str">
            <v/>
          </cell>
          <cell r="HM95" t="str">
            <v/>
          </cell>
          <cell r="HN95" t="str">
            <v/>
          </cell>
          <cell r="HO95" t="str">
            <v/>
          </cell>
          <cell r="HP95" t="str">
            <v/>
          </cell>
          <cell r="HQ95" t="str">
            <v/>
          </cell>
          <cell r="HR95" t="str">
            <v/>
          </cell>
          <cell r="HS95" t="str">
            <v/>
          </cell>
          <cell r="HT95" t="str">
            <v/>
          </cell>
          <cell r="HU95" t="str">
            <v/>
          </cell>
          <cell r="HV95" t="str">
            <v>Oui</v>
          </cell>
          <cell r="HW95" t="str">
            <v>Ouest</v>
          </cell>
          <cell r="HX95" t="str">
            <v>Cité Soleil</v>
          </cell>
          <cell r="HY95" t="str">
            <v>Non</v>
          </cell>
          <cell r="HZ95" t="str">
            <v>Oui</v>
          </cell>
          <cell r="IA95" t="str">
            <v>Oui</v>
          </cell>
          <cell r="IB95" t="str">
            <v>1606233100634.jpg</v>
          </cell>
          <cell r="IC95" t="str">
            <v/>
          </cell>
          <cell r="ID95" t="str">
            <v/>
          </cell>
          <cell r="IE95" t="str">
            <v/>
          </cell>
          <cell r="IF95" t="str">
            <v/>
          </cell>
          <cell r="IG95" t="str">
            <v/>
          </cell>
          <cell r="IH95" t="str">
            <v/>
          </cell>
          <cell r="II95" t="str">
            <v/>
          </cell>
          <cell r="IJ95" t="str">
            <v/>
          </cell>
          <cell r="IK95" t="str">
            <v/>
          </cell>
          <cell r="IL95" t="str">
            <v/>
          </cell>
          <cell r="IM95" t="str">
            <v/>
          </cell>
          <cell r="IN95" t="str">
            <v/>
          </cell>
          <cell r="IO95" t="str">
            <v/>
          </cell>
          <cell r="IP95" t="str">
            <v/>
          </cell>
          <cell r="IQ95"/>
          <cell r="IR95" t="str">
            <v/>
          </cell>
          <cell r="IS95" t="str">
            <v/>
          </cell>
          <cell r="IT95" t="str">
            <v/>
          </cell>
          <cell r="IU95" t="str">
            <v/>
          </cell>
          <cell r="IV95" t="str">
            <v/>
          </cell>
          <cell r="IW95"/>
          <cell r="IX95" t="str">
            <v/>
          </cell>
          <cell r="IY95" t="str">
            <v/>
          </cell>
          <cell r="IZ95" t="str">
            <v/>
          </cell>
          <cell r="JA95" t="str">
            <v/>
          </cell>
          <cell r="JB95" t="str">
            <v/>
          </cell>
          <cell r="JC95"/>
          <cell r="JD95" t="str">
            <v/>
          </cell>
          <cell r="JE95" t="str">
            <v/>
          </cell>
          <cell r="JF95" t="str">
            <v/>
          </cell>
          <cell r="JG95" t="str">
            <v/>
          </cell>
          <cell r="JH95" t="str">
            <v/>
          </cell>
          <cell r="JI95"/>
          <cell r="JJ95" t="str">
            <v/>
          </cell>
          <cell r="JK95" t="str">
            <v/>
          </cell>
          <cell r="JL95" t="str">
            <v/>
          </cell>
          <cell r="JM95" t="str">
            <v/>
          </cell>
          <cell r="JN95" t="str">
            <v/>
          </cell>
          <cell r="JO95"/>
          <cell r="JP95" t="str">
            <v/>
          </cell>
          <cell r="JQ95" t="str">
            <v/>
          </cell>
          <cell r="JR95" t="str">
            <v/>
          </cell>
          <cell r="JS95" t="str">
            <v/>
          </cell>
          <cell r="JT95" t="str">
            <v/>
          </cell>
          <cell r="JU95" t="str">
            <v/>
          </cell>
          <cell r="JV95" t="str">
            <v/>
          </cell>
          <cell r="JW95" t="str">
            <v/>
          </cell>
          <cell r="JX95" t="str">
            <v/>
          </cell>
          <cell r="JZ95" t="str">
            <v/>
          </cell>
          <cell r="KA95" t="str">
            <v/>
          </cell>
          <cell r="KC95" t="str">
            <v/>
          </cell>
          <cell r="KD95" t="str">
            <v/>
          </cell>
          <cell r="KE95" t="str">
            <v/>
          </cell>
          <cell r="KF95" t="str">
            <v/>
          </cell>
          <cell r="KG95" t="str">
            <v/>
          </cell>
          <cell r="KH95" t="str">
            <v/>
          </cell>
          <cell r="KI95" t="str">
            <v/>
          </cell>
          <cell r="KJ95" t="str">
            <v/>
          </cell>
          <cell r="KK95" t="str">
            <v/>
          </cell>
          <cell r="KL95" t="str">
            <v/>
          </cell>
          <cell r="KM95" t="str">
            <v/>
          </cell>
          <cell r="KN95"/>
          <cell r="KO95" t="str">
            <v/>
          </cell>
          <cell r="KP95" t="str">
            <v/>
          </cell>
          <cell r="KQ95" t="str">
            <v/>
          </cell>
          <cell r="KR95" t="str">
            <v/>
          </cell>
          <cell r="KS95" t="str">
            <v/>
          </cell>
          <cell r="KT95"/>
          <cell r="KU95" t="str">
            <v/>
          </cell>
          <cell r="KV95" t="str">
            <v/>
          </cell>
          <cell r="KW95" t="str">
            <v/>
          </cell>
          <cell r="KX95" t="str">
            <v/>
          </cell>
          <cell r="KY95" t="str">
            <v/>
          </cell>
          <cell r="KZ95" t="str">
            <v/>
          </cell>
          <cell r="LA95" t="str">
            <v/>
          </cell>
          <cell r="LB95" t="str">
            <v/>
          </cell>
          <cell r="LC95" t="str">
            <v/>
          </cell>
          <cell r="LD95" t="str">
            <v/>
          </cell>
          <cell r="LE95" t="str">
            <v/>
          </cell>
          <cell r="LF95" t="str">
            <v/>
          </cell>
          <cell r="LG95" t="str">
            <v/>
          </cell>
          <cell r="LH95" t="str">
            <v/>
          </cell>
          <cell r="LI95" t="str">
            <v/>
          </cell>
          <cell r="LJ95" t="str">
            <v/>
          </cell>
          <cell r="LK95" t="str">
            <v/>
          </cell>
          <cell r="LL95" t="str">
            <v/>
          </cell>
          <cell r="LM95" t="str">
            <v/>
          </cell>
          <cell r="LN95" t="str">
            <v/>
          </cell>
          <cell r="LO95" t="str">
            <v/>
          </cell>
          <cell r="LP95" t="str">
            <v/>
          </cell>
          <cell r="LQ95" t="str">
            <v/>
          </cell>
          <cell r="LR95" t="str">
            <v/>
          </cell>
          <cell r="LS95" t="str">
            <v/>
          </cell>
          <cell r="LT95" t="str">
            <v/>
          </cell>
          <cell r="LU95" t="str">
            <v/>
          </cell>
          <cell r="LV95" t="str">
            <v/>
          </cell>
          <cell r="LW95" t="str">
            <v/>
          </cell>
          <cell r="LX95" t="str">
            <v/>
          </cell>
          <cell r="LY95" t="str">
            <v/>
          </cell>
          <cell r="LZ95" t="str">
            <v/>
          </cell>
          <cell r="MA95" t="str">
            <v/>
          </cell>
          <cell r="MB95" t="str">
            <v/>
          </cell>
          <cell r="MC95" t="str">
            <v/>
          </cell>
          <cell r="MD95" t="str">
            <v>18.59363387 -72.31128616 -29.26788330078125 4.288</v>
          </cell>
          <cell r="ME95" t="str">
            <v>18.59363387</v>
          </cell>
          <cell r="MF95" t="str">
            <v>-72.31128616</v>
          </cell>
          <cell r="MG95" t="str">
            <v>-29.26788330078125</v>
          </cell>
          <cell r="MH95" t="str">
            <v>4.288</v>
          </cell>
          <cell r="MI95" t="str">
            <v>Na</v>
          </cell>
          <cell r="MJ95" t="str">
            <v/>
          </cell>
          <cell r="MK95">
            <v>140047972</v>
          </cell>
          <cell r="ML95" t="str">
            <v>08f5550c-8576-46ee-b087-e5a69b028da8</v>
          </cell>
          <cell r="MM95" t="str">
            <v>2020-11-24T18:29:24</v>
          </cell>
          <cell r="MN95" t="str">
            <v/>
          </cell>
          <cell r="MO95">
            <v>69</v>
          </cell>
        </row>
        <row r="96">
          <cell r="A96" t="str">
            <v>9e485468-73d7-45bc-b8d2-e2eaf07006c2</v>
          </cell>
          <cell r="B96" t="str">
            <v>Cité Soleil, Ouest</v>
          </cell>
          <cell r="C96" t="str">
            <v>Concern CWW-06</v>
          </cell>
          <cell r="D96" t="str">
            <v>2020-11-24T09:52:51.784-05:00</v>
          </cell>
          <cell r="E96" t="str">
            <v>2020-11-24T12:20:19.974-05:00</v>
          </cell>
          <cell r="F96" t="str">
            <v>2020-11-24 09:52</v>
          </cell>
          <cell r="G96" t="str">
            <v>2020-11-24 12:20</v>
          </cell>
          <cell r="H96">
            <v>0.10277777777810115</v>
          </cell>
          <cell r="I96">
            <v>7</v>
          </cell>
          <cell r="J96" t="str">
            <v>2020-11-24</v>
          </cell>
          <cell r="K96" t="str">
            <v>icsm_haiti</v>
          </cell>
          <cell r="L96" t="str">
            <v/>
          </cell>
          <cell r="M96" t="str">
            <v>0</v>
          </cell>
          <cell r="N96" t="str">
            <v>2020-11-24</v>
          </cell>
          <cell r="O96" t="str">
            <v>Concern</v>
          </cell>
          <cell r="P96" t="str">
            <v/>
          </cell>
          <cell r="Q96" t="str">
            <v>concern</v>
          </cell>
          <cell r="R96" t="str">
            <v>Concern</v>
          </cell>
          <cell r="S96" t="str">
            <v>Concern</v>
          </cell>
          <cell r="T96" t="str">
            <v>CWW-06</v>
          </cell>
          <cell r="U96" t="str">
            <v/>
          </cell>
          <cell r="V96" t="str">
            <v>Ouest</v>
          </cell>
          <cell r="W96" t="str">
            <v>Cité Soleil</v>
          </cell>
          <cell r="X96" t="str">
            <v>HT0117</v>
          </cell>
          <cell r="Y96" t="str">
            <v>Cité Soleil</v>
          </cell>
          <cell r="Z96" t="str">
            <v>Terre-noire</v>
          </cell>
          <cell r="AA96" t="str">
            <v>Marché de Terre Noire</v>
          </cell>
          <cell r="AB96" t="str">
            <v/>
          </cell>
          <cell r="AC96" t="str">
            <v>terre_noir</v>
          </cell>
          <cell r="AD96" t="str">
            <v>Marché de Terre Noire</v>
          </cell>
          <cell r="AE96" t="str">
            <v>Marché de Terre Noire</v>
          </cell>
          <cell r="AF96" t="str">
            <v>Oui</v>
          </cell>
          <cell r="AG96" t="str">
            <v/>
          </cell>
          <cell r="AH96" t="str">
            <v>Oui</v>
          </cell>
          <cell r="AI96" t="str">
            <v/>
          </cell>
          <cell r="AJ96" t="str">
            <v>Sandy vixamar</v>
          </cell>
          <cell r="AK96" t="str">
            <v>42521411</v>
          </cell>
          <cell r="AL96" t="str">
            <v>Nourriture</v>
          </cell>
          <cell r="AM96" t="str">
            <v>1</v>
          </cell>
          <cell r="AN96" t="str">
            <v>0</v>
          </cell>
          <cell r="AO96" t="str">
            <v>0</v>
          </cell>
          <cell r="AP96" t="str">
            <v>0</v>
          </cell>
          <cell r="AQ96" t="str">
            <v>0</v>
          </cell>
          <cell r="AR96" t="str">
            <v>nourriture</v>
          </cell>
          <cell r="AS96" t="str">
            <v>Nourriture</v>
          </cell>
          <cell r="AT96" t="str">
            <v>En espèces (Gourde)</v>
          </cell>
          <cell r="AU96" t="str">
            <v>1</v>
          </cell>
          <cell r="AV96" t="str">
            <v>0</v>
          </cell>
          <cell r="AW96" t="str">
            <v>0</v>
          </cell>
          <cell r="AX96" t="str">
            <v>0</v>
          </cell>
          <cell r="AY96" t="str">
            <v>0</v>
          </cell>
          <cell r="AZ96" t="str">
            <v>0</v>
          </cell>
          <cell r="BA96" t="str">
            <v>0</v>
          </cell>
          <cell r="BB96" t="str">
            <v/>
          </cell>
          <cell r="BC96" t="str">
            <v>Non, il n'y a pas eu de variation</v>
          </cell>
          <cell r="BD96" t="str">
            <v>Moins de 30</v>
          </cell>
          <cell r="BE96" t="str">
            <v>Farine de blé (blanche) Riz Maïs Sucre Haricot noir Haricot rouge Huile végétale</v>
          </cell>
          <cell r="BF96">
            <v>1</v>
          </cell>
          <cell r="BG96">
            <v>1</v>
          </cell>
          <cell r="BH96">
            <v>1</v>
          </cell>
          <cell r="BI96">
            <v>1</v>
          </cell>
          <cell r="BJ96">
            <v>1</v>
          </cell>
          <cell r="BK96">
            <v>1</v>
          </cell>
          <cell r="BL96">
            <v>1</v>
          </cell>
          <cell r="BM96">
            <v>0</v>
          </cell>
          <cell r="BN96" t="str">
            <v>Non</v>
          </cell>
          <cell r="BO96" t="str">
            <v/>
          </cell>
          <cell r="BP96" t="str">
            <v/>
          </cell>
          <cell r="BQ96" t="str">
            <v>Autre</v>
          </cell>
          <cell r="BR96" t="str">
            <v>Petite marmite</v>
          </cell>
          <cell r="BS96" t="str">
            <v>autre</v>
          </cell>
          <cell r="BT96" t="str">
            <v>Autre</v>
          </cell>
          <cell r="BU96" t="str">
            <v>Petite marmite</v>
          </cell>
          <cell r="BV96">
            <v>0.54</v>
          </cell>
          <cell r="BW96" t="str">
            <v>1.0</v>
          </cell>
          <cell r="BX96" t="str">
            <v>30.0</v>
          </cell>
          <cell r="BY96">
            <v>55.55555555555555</v>
          </cell>
          <cell r="BZ96" t="str">
            <v>Oui</v>
          </cell>
          <cell r="CA96" t="str">
            <v>Oui</v>
          </cell>
          <cell r="CB96" t="str">
            <v>150.0</v>
          </cell>
          <cell r="CC96">
            <v>150</v>
          </cell>
          <cell r="CD96" t="str">
            <v>Non</v>
          </cell>
          <cell r="CE96" t="str">
            <v/>
          </cell>
          <cell r="CF96" t="str">
            <v/>
          </cell>
          <cell r="CG96" t="str">
            <v/>
          </cell>
          <cell r="CH96" t="str">
            <v/>
          </cell>
          <cell r="CI96" t="str">
            <v>Non</v>
          </cell>
          <cell r="CJ96" t="str">
            <v/>
          </cell>
          <cell r="CK96" t="str">
            <v/>
          </cell>
          <cell r="CL96" t="str">
            <v>Autre</v>
          </cell>
          <cell r="CM96" t="str">
            <v>Petite marmite</v>
          </cell>
          <cell r="CN96" t="str">
            <v>autre</v>
          </cell>
          <cell r="CO96" t="str">
            <v>Autre</v>
          </cell>
          <cell r="CP96" t="str">
            <v>Petite marmite</v>
          </cell>
          <cell r="CQ96">
            <v>0.54</v>
          </cell>
          <cell r="CR96" t="str">
            <v>1.0</v>
          </cell>
          <cell r="CS96" t="str">
            <v>45.0</v>
          </cell>
          <cell r="CT96">
            <v>83.333333333333329</v>
          </cell>
          <cell r="CU96" t="str">
            <v>Oui</v>
          </cell>
          <cell r="CV96" t="str">
            <v>Oui</v>
          </cell>
          <cell r="CW96" t="str">
            <v>225.0</v>
          </cell>
          <cell r="CX96" t="str">
            <v>Non</v>
          </cell>
          <cell r="CY96" t="str">
            <v/>
          </cell>
          <cell r="CZ96" t="str">
            <v/>
          </cell>
          <cell r="DA96" t="str">
            <v/>
          </cell>
          <cell r="DB96" t="str">
            <v/>
          </cell>
          <cell r="DC96" t="str">
            <v>Non</v>
          </cell>
          <cell r="DD96" t="str">
            <v/>
          </cell>
          <cell r="DE96" t="str">
            <v/>
          </cell>
          <cell r="DF96" t="str">
            <v>Autre</v>
          </cell>
          <cell r="DG96" t="str">
            <v>Petite marmite</v>
          </cell>
          <cell r="DH96" t="str">
            <v>autre</v>
          </cell>
          <cell r="DI96" t="str">
            <v>Autre</v>
          </cell>
          <cell r="DJ96" t="str">
            <v>Petite marmite</v>
          </cell>
          <cell r="DK96">
            <v>0.54</v>
          </cell>
          <cell r="DL96" t="str">
            <v>1.0</v>
          </cell>
          <cell r="DM96" t="str">
            <v>50.0</v>
          </cell>
          <cell r="DN96">
            <v>92.592592592592581</v>
          </cell>
          <cell r="DO96" t="str">
            <v>Oui</v>
          </cell>
          <cell r="DP96" t="str">
            <v>Oui</v>
          </cell>
          <cell r="DQ96" t="str">
            <v>250.0</v>
          </cell>
          <cell r="DR96" t="str">
            <v>Non</v>
          </cell>
          <cell r="DS96" t="str">
            <v/>
          </cell>
          <cell r="DT96" t="str">
            <v/>
          </cell>
          <cell r="DU96" t="str">
            <v/>
          </cell>
          <cell r="DV96" t="str">
            <v/>
          </cell>
          <cell r="DW96" t="str">
            <v>Non</v>
          </cell>
          <cell r="DX96" t="str">
            <v/>
          </cell>
          <cell r="DY96" t="str">
            <v/>
          </cell>
          <cell r="DZ96" t="str">
            <v>Autre</v>
          </cell>
          <cell r="EA96" t="str">
            <v>Petite marmite</v>
          </cell>
          <cell r="EB96" t="str">
            <v>autre</v>
          </cell>
          <cell r="EC96" t="str">
            <v>Autre</v>
          </cell>
          <cell r="ED96" t="str">
            <v>Petite marmite</v>
          </cell>
          <cell r="EE96">
            <v>0.54</v>
          </cell>
          <cell r="EF96" t="str">
            <v>1.0</v>
          </cell>
          <cell r="EG96" t="str">
            <v>40.0</v>
          </cell>
          <cell r="EH96">
            <v>74.074074074074076</v>
          </cell>
          <cell r="EI96" t="str">
            <v>Oui</v>
          </cell>
          <cell r="EJ96" t="str">
            <v>Oui</v>
          </cell>
          <cell r="EK96" t="str">
            <v>200.0</v>
          </cell>
          <cell r="EL96" t="str">
            <v>Non</v>
          </cell>
          <cell r="EM96" t="str">
            <v/>
          </cell>
          <cell r="EN96" t="str">
            <v/>
          </cell>
          <cell r="EO96" t="str">
            <v/>
          </cell>
          <cell r="EP96" t="str">
            <v/>
          </cell>
          <cell r="EQ96" t="str">
            <v>Non</v>
          </cell>
          <cell r="ER96" t="str">
            <v/>
          </cell>
          <cell r="ES96" t="str">
            <v/>
          </cell>
          <cell r="ET96" t="str">
            <v>Autre</v>
          </cell>
          <cell r="EU96" t="str">
            <v>Petite Marmite</v>
          </cell>
          <cell r="EV96" t="str">
            <v>autre</v>
          </cell>
          <cell r="EW96" t="str">
            <v>Autre</v>
          </cell>
          <cell r="EX96" t="str">
            <v>Petite Marmite</v>
          </cell>
          <cell r="EY96">
            <v>0.54</v>
          </cell>
          <cell r="EZ96" t="str">
            <v>1.0</v>
          </cell>
          <cell r="FA96" t="str">
            <v>100.0</v>
          </cell>
          <cell r="FB96">
            <v>185.18518518518516</v>
          </cell>
          <cell r="FC96" t="str">
            <v>Non</v>
          </cell>
          <cell r="FD96" t="str">
            <v>Oui</v>
          </cell>
          <cell r="FE96" t="str">
            <v>500.0</v>
          </cell>
          <cell r="FF96"/>
          <cell r="FG96" t="str">
            <v>Non</v>
          </cell>
          <cell r="FH96" t="str">
            <v/>
          </cell>
          <cell r="FI96" t="str">
            <v/>
          </cell>
          <cell r="FJ96" t="str">
            <v/>
          </cell>
          <cell r="FK96" t="str">
            <v/>
          </cell>
          <cell r="FL96" t="str">
            <v>Non</v>
          </cell>
          <cell r="FM96" t="str">
            <v/>
          </cell>
          <cell r="FN96" t="str">
            <v/>
          </cell>
          <cell r="FO96" t="str">
            <v>Autre</v>
          </cell>
          <cell r="FP96" t="str">
            <v>Petite Marmite</v>
          </cell>
          <cell r="FQ96" t="str">
            <v>autre</v>
          </cell>
          <cell r="FR96" t="str">
            <v>Autre</v>
          </cell>
          <cell r="FS96" t="str">
            <v>Petite Marmite</v>
          </cell>
          <cell r="FT96">
            <v>0.54431099999999999</v>
          </cell>
          <cell r="FU96" t="str">
            <v>1.0</v>
          </cell>
          <cell r="FV96" t="str">
            <v>150.0</v>
          </cell>
          <cell r="FW96">
            <v>275.5777487502549</v>
          </cell>
          <cell r="FX96" t="str">
            <v>Non</v>
          </cell>
          <cell r="FY96" t="str">
            <v>Oui</v>
          </cell>
          <cell r="FZ96" t="str">
            <v>750.0</v>
          </cell>
          <cell r="GA96"/>
          <cell r="GB96" t="str">
            <v>Non</v>
          </cell>
          <cell r="GC96" t="str">
            <v/>
          </cell>
          <cell r="GD96" t="str">
            <v/>
          </cell>
          <cell r="GE96" t="str">
            <v/>
          </cell>
          <cell r="GF96" t="str">
            <v/>
          </cell>
          <cell r="GG96" t="str">
            <v>Oui</v>
          </cell>
          <cell r="GH96" t="str">
            <v>500.0</v>
          </cell>
          <cell r="GI96" t="str">
            <v/>
          </cell>
          <cell r="GJ96" t="str">
            <v/>
          </cell>
          <cell r="GK96" t="str">
            <v/>
          </cell>
          <cell r="GL96" t="str">
            <v/>
          </cell>
          <cell r="GM96" t="str">
            <v/>
          </cell>
          <cell r="GN96" t="str">
            <v/>
          </cell>
          <cell r="GO96" t="str">
            <v/>
          </cell>
          <cell r="GP96" t="str">
            <v/>
          </cell>
          <cell r="GQ96">
            <v>500</v>
          </cell>
          <cell r="GR96" t="str">
            <v>Oui</v>
          </cell>
          <cell r="GS96" t="str">
            <v>Oui</v>
          </cell>
          <cell r="GT96" t="str">
            <v>Je ne sais pas, je ne souhaite pas répondre</v>
          </cell>
          <cell r="GU96" t="str">
            <v>0</v>
          </cell>
          <cell r="GV96" t="str">
            <v>0</v>
          </cell>
          <cell r="GW96" t="str">
            <v>0</v>
          </cell>
          <cell r="GX96" t="str">
            <v>0</v>
          </cell>
          <cell r="GY96" t="str">
            <v>0</v>
          </cell>
          <cell r="GZ96" t="str">
            <v>0</v>
          </cell>
          <cell r="HA96" t="str">
            <v>0</v>
          </cell>
          <cell r="HB96" t="str">
            <v>0</v>
          </cell>
          <cell r="HC96" t="str">
            <v>0</v>
          </cell>
          <cell r="HD96" t="str">
            <v>0</v>
          </cell>
          <cell r="HE96" t="str">
            <v>0</v>
          </cell>
          <cell r="HF96" t="str">
            <v>0</v>
          </cell>
          <cell r="HG96" t="str">
            <v>0</v>
          </cell>
          <cell r="HH96" t="str">
            <v>0</v>
          </cell>
          <cell r="HI96" t="str">
            <v>0</v>
          </cell>
          <cell r="HJ96" t="str">
            <v>0</v>
          </cell>
          <cell r="HK96" t="str">
            <v>1</v>
          </cell>
          <cell r="HL96" t="str">
            <v/>
          </cell>
          <cell r="HM96" t="str">
            <v>Huile végétale Riz</v>
          </cell>
          <cell r="HN96" t="str">
            <v>0</v>
          </cell>
          <cell r="HO96" t="str">
            <v>1</v>
          </cell>
          <cell r="HP96" t="str">
            <v>0</v>
          </cell>
          <cell r="HQ96" t="str">
            <v>0</v>
          </cell>
          <cell r="HR96" t="str">
            <v>0</v>
          </cell>
          <cell r="HS96" t="str">
            <v>0</v>
          </cell>
          <cell r="HT96" t="str">
            <v>1</v>
          </cell>
          <cell r="HU96" t="str">
            <v>0</v>
          </cell>
          <cell r="HV96" t="str">
            <v>Oui</v>
          </cell>
          <cell r="HW96" t="str">
            <v>Ouest</v>
          </cell>
          <cell r="HX96" t="str">
            <v>Cité Soleil</v>
          </cell>
          <cell r="HY96" t="str">
            <v>Non</v>
          </cell>
          <cell r="HZ96" t="str">
            <v>Non</v>
          </cell>
          <cell r="IA96" t="str">
            <v>Oui</v>
          </cell>
          <cell r="IB96" t="str">
            <v>1606233175487.jpg</v>
          </cell>
          <cell r="IC96" t="str">
            <v/>
          </cell>
          <cell r="ID96" t="str">
            <v/>
          </cell>
          <cell r="IE96" t="str">
            <v/>
          </cell>
          <cell r="IF96" t="str">
            <v/>
          </cell>
          <cell r="IG96" t="str">
            <v/>
          </cell>
          <cell r="IH96" t="str">
            <v/>
          </cell>
          <cell r="II96" t="str">
            <v/>
          </cell>
          <cell r="IJ96" t="str">
            <v/>
          </cell>
          <cell r="IK96" t="str">
            <v/>
          </cell>
          <cell r="IL96" t="str">
            <v/>
          </cell>
          <cell r="IM96" t="str">
            <v/>
          </cell>
          <cell r="IN96" t="str">
            <v/>
          </cell>
          <cell r="IO96" t="str">
            <v/>
          </cell>
          <cell r="IP96" t="str">
            <v/>
          </cell>
          <cell r="IQ96"/>
          <cell r="IR96" t="str">
            <v/>
          </cell>
          <cell r="IS96" t="str">
            <v/>
          </cell>
          <cell r="IT96" t="str">
            <v/>
          </cell>
          <cell r="IU96" t="str">
            <v/>
          </cell>
          <cell r="IV96" t="str">
            <v/>
          </cell>
          <cell r="IW96"/>
          <cell r="IX96" t="str">
            <v/>
          </cell>
          <cell r="IY96" t="str">
            <v/>
          </cell>
          <cell r="IZ96" t="str">
            <v/>
          </cell>
          <cell r="JA96" t="str">
            <v/>
          </cell>
          <cell r="JB96" t="str">
            <v/>
          </cell>
          <cell r="JC96"/>
          <cell r="JD96" t="str">
            <v/>
          </cell>
          <cell r="JE96" t="str">
            <v/>
          </cell>
          <cell r="JF96" t="str">
            <v/>
          </cell>
          <cell r="JG96" t="str">
            <v/>
          </cell>
          <cell r="JH96" t="str">
            <v/>
          </cell>
          <cell r="JI96"/>
          <cell r="JJ96" t="str">
            <v/>
          </cell>
          <cell r="JK96" t="str">
            <v/>
          </cell>
          <cell r="JL96" t="str">
            <v/>
          </cell>
          <cell r="JM96" t="str">
            <v/>
          </cell>
          <cell r="JN96" t="str">
            <v/>
          </cell>
          <cell r="JO96"/>
          <cell r="JP96" t="str">
            <v/>
          </cell>
          <cell r="JQ96" t="str">
            <v/>
          </cell>
          <cell r="JR96" t="str">
            <v/>
          </cell>
          <cell r="JS96" t="str">
            <v/>
          </cell>
          <cell r="JT96" t="str">
            <v/>
          </cell>
          <cell r="JU96" t="str">
            <v/>
          </cell>
          <cell r="JV96" t="str">
            <v/>
          </cell>
          <cell r="JW96" t="str">
            <v/>
          </cell>
          <cell r="JX96" t="str">
            <v/>
          </cell>
          <cell r="JZ96" t="str">
            <v/>
          </cell>
          <cell r="KA96" t="str">
            <v/>
          </cell>
          <cell r="KC96" t="str">
            <v/>
          </cell>
          <cell r="KD96" t="str">
            <v/>
          </cell>
          <cell r="KE96" t="str">
            <v/>
          </cell>
          <cell r="KF96" t="str">
            <v/>
          </cell>
          <cell r="KG96" t="str">
            <v/>
          </cell>
          <cell r="KH96" t="str">
            <v/>
          </cell>
          <cell r="KI96" t="str">
            <v/>
          </cell>
          <cell r="KJ96" t="str">
            <v/>
          </cell>
          <cell r="KK96" t="str">
            <v/>
          </cell>
          <cell r="KL96" t="str">
            <v/>
          </cell>
          <cell r="KM96" t="str">
            <v/>
          </cell>
          <cell r="KN96"/>
          <cell r="KO96" t="str">
            <v/>
          </cell>
          <cell r="KP96" t="str">
            <v/>
          </cell>
          <cell r="KQ96" t="str">
            <v/>
          </cell>
          <cell r="KR96" t="str">
            <v/>
          </cell>
          <cell r="KS96" t="str">
            <v/>
          </cell>
          <cell r="KT96"/>
          <cell r="KU96" t="str">
            <v/>
          </cell>
          <cell r="KV96" t="str">
            <v/>
          </cell>
          <cell r="KW96" t="str">
            <v/>
          </cell>
          <cell r="KX96" t="str">
            <v/>
          </cell>
          <cell r="KY96" t="str">
            <v/>
          </cell>
          <cell r="KZ96" t="str">
            <v/>
          </cell>
          <cell r="LA96" t="str">
            <v/>
          </cell>
          <cell r="LB96" t="str">
            <v/>
          </cell>
          <cell r="LC96" t="str">
            <v/>
          </cell>
          <cell r="LD96" t="str">
            <v/>
          </cell>
          <cell r="LE96" t="str">
            <v/>
          </cell>
          <cell r="LF96" t="str">
            <v/>
          </cell>
          <cell r="LG96" t="str">
            <v/>
          </cell>
          <cell r="LH96" t="str">
            <v/>
          </cell>
          <cell r="LI96" t="str">
            <v/>
          </cell>
          <cell r="LJ96" t="str">
            <v/>
          </cell>
          <cell r="LK96" t="str">
            <v/>
          </cell>
          <cell r="LL96" t="str">
            <v/>
          </cell>
          <cell r="LM96" t="str">
            <v/>
          </cell>
          <cell r="LN96" t="str">
            <v/>
          </cell>
          <cell r="LO96" t="str">
            <v/>
          </cell>
          <cell r="LP96" t="str">
            <v/>
          </cell>
          <cell r="LQ96" t="str">
            <v/>
          </cell>
          <cell r="LR96" t="str">
            <v/>
          </cell>
          <cell r="LS96" t="str">
            <v/>
          </cell>
          <cell r="LT96" t="str">
            <v/>
          </cell>
          <cell r="LU96" t="str">
            <v/>
          </cell>
          <cell r="LV96" t="str">
            <v/>
          </cell>
          <cell r="LW96" t="str">
            <v/>
          </cell>
          <cell r="LX96" t="str">
            <v/>
          </cell>
          <cell r="LY96" t="str">
            <v/>
          </cell>
          <cell r="LZ96" t="str">
            <v/>
          </cell>
          <cell r="MA96" t="str">
            <v/>
          </cell>
          <cell r="MB96" t="str">
            <v/>
          </cell>
          <cell r="MC96" t="str">
            <v/>
          </cell>
          <cell r="MD96" t="str">
            <v>18.5936896 -72.3112345 -2.4000000953674316 5.0</v>
          </cell>
          <cell r="ME96" t="str">
            <v>18.5936896</v>
          </cell>
          <cell r="MF96" t="str">
            <v>-72.3112345</v>
          </cell>
          <cell r="MG96" t="str">
            <v>-2.4000000953674316</v>
          </cell>
          <cell r="MH96" t="str">
            <v>5.0</v>
          </cell>
          <cell r="MI96" t="str">
            <v>NA</v>
          </cell>
          <cell r="MJ96" t="str">
            <v/>
          </cell>
          <cell r="MK96">
            <v>140048549</v>
          </cell>
          <cell r="ML96" t="str">
            <v>9e485468-73d7-45bc-b8d2-e2eaf07006c2</v>
          </cell>
          <cell r="MM96" t="str">
            <v>2020-11-24T18:34:05</v>
          </cell>
          <cell r="MN96" t="str">
            <v/>
          </cell>
          <cell r="MO96">
            <v>72</v>
          </cell>
        </row>
        <row r="97">
          <cell r="A97" t="str">
            <v>20c2e70a-ce69-4094-a2d1-71830a3d38cb</v>
          </cell>
          <cell r="B97" t="str">
            <v>Cité Soleil, Ouest</v>
          </cell>
          <cell r="C97" t="str">
            <v>Concern CWW-04</v>
          </cell>
          <cell r="D97" t="str">
            <v>2020-11-24T12:24:23.266-05:00</v>
          </cell>
          <cell r="E97" t="str">
            <v>2020-11-24T12:33:48.763-05:00</v>
          </cell>
          <cell r="F97" t="str">
            <v>2020-11-24 12:24</v>
          </cell>
          <cell r="G97" t="str">
            <v>2020-11-24 12:33</v>
          </cell>
          <cell r="H97">
            <v>6.2499999985448085E-3</v>
          </cell>
          <cell r="I97">
            <v>7</v>
          </cell>
          <cell r="J97" t="str">
            <v>2020-11-24</v>
          </cell>
          <cell r="K97" t="str">
            <v>icsm_haiti</v>
          </cell>
          <cell r="L97" t="str">
            <v/>
          </cell>
          <cell r="M97" t="str">
            <v/>
          </cell>
          <cell r="N97" t="str">
            <v>2020-11-24</v>
          </cell>
          <cell r="O97" t="str">
            <v>Concern</v>
          </cell>
          <cell r="P97" t="str">
            <v/>
          </cell>
          <cell r="Q97" t="str">
            <v>concern</v>
          </cell>
          <cell r="R97" t="str">
            <v>Concern</v>
          </cell>
          <cell r="S97" t="str">
            <v>Concern</v>
          </cell>
          <cell r="T97" t="str">
            <v>CWW-04</v>
          </cell>
          <cell r="U97" t="str">
            <v/>
          </cell>
          <cell r="V97" t="str">
            <v>Ouest</v>
          </cell>
          <cell r="W97" t="str">
            <v>Cité Soleil</v>
          </cell>
          <cell r="X97" t="str">
            <v>HT0117</v>
          </cell>
          <cell r="Y97" t="str">
            <v>Cité Soleil</v>
          </cell>
          <cell r="Z97" t="str">
            <v>Terre-noire</v>
          </cell>
          <cell r="AA97" t="str">
            <v>Marché de Terre Noire</v>
          </cell>
          <cell r="AB97" t="str">
            <v/>
          </cell>
          <cell r="AC97" t="str">
            <v>terre_noir</v>
          </cell>
          <cell r="AD97" t="str">
            <v>Marché de Terre Noire</v>
          </cell>
          <cell r="AE97" t="str">
            <v>Marché de Terre Noire</v>
          </cell>
          <cell r="AF97" t="str">
            <v>Oui</v>
          </cell>
          <cell r="AG97" t="str">
            <v/>
          </cell>
          <cell r="AH97" t="str">
            <v>Oui</v>
          </cell>
          <cell r="AI97" t="str">
            <v/>
          </cell>
          <cell r="AJ97" t="str">
            <v>Cadet Myrtha</v>
          </cell>
          <cell r="AK97" t="str">
            <v>48656132</v>
          </cell>
          <cell r="AL97" t="str">
            <v>Nourriture</v>
          </cell>
          <cell r="AM97" t="str">
            <v>1</v>
          </cell>
          <cell r="AN97" t="str">
            <v>0</v>
          </cell>
          <cell r="AO97" t="str">
            <v>0</v>
          </cell>
          <cell r="AP97" t="str">
            <v>0</v>
          </cell>
          <cell r="AQ97" t="str">
            <v>0</v>
          </cell>
          <cell r="AR97" t="str">
            <v>nourriture</v>
          </cell>
          <cell r="AS97" t="str">
            <v>Nourriture</v>
          </cell>
          <cell r="AT97" t="str">
            <v>En espèces (Gourde)</v>
          </cell>
          <cell r="AU97" t="str">
            <v>1</v>
          </cell>
          <cell r="AV97" t="str">
            <v>0</v>
          </cell>
          <cell r="AW97" t="str">
            <v>0</v>
          </cell>
          <cell r="AX97" t="str">
            <v>0</v>
          </cell>
          <cell r="AY97" t="str">
            <v>0</v>
          </cell>
          <cell r="AZ97" t="str">
            <v>0</v>
          </cell>
          <cell r="BA97" t="str">
            <v>0</v>
          </cell>
          <cell r="BB97" t="str">
            <v/>
          </cell>
          <cell r="BC97" t="str">
            <v>Oui, il y a plus de commerçants par rapport au mois passé</v>
          </cell>
          <cell r="BD97" t="str">
            <v>Moins de 30</v>
          </cell>
          <cell r="BE97" t="str">
            <v>Farine de blé (blanche) Riz Maïs Sucre Huile végétale Haricot rouge Haricot noir</v>
          </cell>
          <cell r="BF97">
            <v>1</v>
          </cell>
          <cell r="BG97">
            <v>1</v>
          </cell>
          <cell r="BH97">
            <v>1</v>
          </cell>
          <cell r="BI97">
            <v>1</v>
          </cell>
          <cell r="BJ97">
            <v>1</v>
          </cell>
          <cell r="BK97">
            <v>1</v>
          </cell>
          <cell r="BL97">
            <v>1</v>
          </cell>
          <cell r="BM97">
            <v>0</v>
          </cell>
          <cell r="BN97" t="str">
            <v>Non</v>
          </cell>
          <cell r="BO97" t="str">
            <v/>
          </cell>
          <cell r="BP97" t="str">
            <v/>
          </cell>
          <cell r="BQ97" t="str">
            <v>Autre</v>
          </cell>
          <cell r="BR97" t="str">
            <v>Petite marmite</v>
          </cell>
          <cell r="BS97" t="str">
            <v>autre</v>
          </cell>
          <cell r="BT97" t="str">
            <v>Autre</v>
          </cell>
          <cell r="BU97" t="str">
            <v>Petite marmite</v>
          </cell>
          <cell r="BV97">
            <v>0.54</v>
          </cell>
          <cell r="BW97" t="str">
            <v>1.0</v>
          </cell>
          <cell r="BX97" t="str">
            <v>30.0</v>
          </cell>
          <cell r="BY97">
            <v>55.55555555555555</v>
          </cell>
          <cell r="BZ97" t="str">
            <v>Oui</v>
          </cell>
          <cell r="CA97" t="str">
            <v>Oui</v>
          </cell>
          <cell r="CB97" t="str">
            <v>150.0</v>
          </cell>
          <cell r="CC97">
            <v>150</v>
          </cell>
          <cell r="CD97" t="str">
            <v>Non</v>
          </cell>
          <cell r="CE97" t="str">
            <v/>
          </cell>
          <cell r="CF97" t="str">
            <v/>
          </cell>
          <cell r="CG97" t="str">
            <v/>
          </cell>
          <cell r="CH97" t="str">
            <v/>
          </cell>
          <cell r="CI97" t="str">
            <v>Non</v>
          </cell>
          <cell r="CJ97" t="str">
            <v/>
          </cell>
          <cell r="CK97" t="str">
            <v/>
          </cell>
          <cell r="CL97" t="str">
            <v>Autre</v>
          </cell>
          <cell r="CM97" t="str">
            <v>Petite marmite</v>
          </cell>
          <cell r="CN97" t="str">
            <v>autre</v>
          </cell>
          <cell r="CO97" t="str">
            <v>Autre</v>
          </cell>
          <cell r="CP97" t="str">
            <v>Petite marmite</v>
          </cell>
          <cell r="CQ97">
            <v>0.54</v>
          </cell>
          <cell r="CR97" t="str">
            <v>1.0</v>
          </cell>
          <cell r="CS97" t="str">
            <v>45.0</v>
          </cell>
          <cell r="CT97">
            <v>83.333333333333329</v>
          </cell>
          <cell r="CU97" t="str">
            <v>Oui</v>
          </cell>
          <cell r="CV97" t="str">
            <v>Oui</v>
          </cell>
          <cell r="CW97"/>
          <cell r="CX97" t="str">
            <v>Non</v>
          </cell>
          <cell r="CY97" t="str">
            <v/>
          </cell>
          <cell r="CZ97" t="str">
            <v/>
          </cell>
          <cell r="DA97" t="str">
            <v/>
          </cell>
          <cell r="DB97" t="str">
            <v/>
          </cell>
          <cell r="DC97" t="str">
            <v>Non</v>
          </cell>
          <cell r="DD97" t="str">
            <v/>
          </cell>
          <cell r="DE97" t="str">
            <v/>
          </cell>
          <cell r="DF97" t="str">
            <v>Autre</v>
          </cell>
          <cell r="DG97" t="str">
            <v>Petite marmite</v>
          </cell>
          <cell r="DH97" t="str">
            <v>autre</v>
          </cell>
          <cell r="DI97" t="str">
            <v>Autre</v>
          </cell>
          <cell r="DJ97" t="str">
            <v>Petite marmite</v>
          </cell>
          <cell r="DK97">
            <v>0.54</v>
          </cell>
          <cell r="DL97" t="str">
            <v>1.0</v>
          </cell>
          <cell r="DM97" t="str">
            <v>50.0</v>
          </cell>
          <cell r="DN97">
            <v>92.592592592592581</v>
          </cell>
          <cell r="DO97" t="str">
            <v>Oui</v>
          </cell>
          <cell r="DP97" t="str">
            <v>Oui</v>
          </cell>
          <cell r="DQ97"/>
          <cell r="DR97" t="str">
            <v>Non</v>
          </cell>
          <cell r="DS97" t="str">
            <v/>
          </cell>
          <cell r="DT97" t="str">
            <v/>
          </cell>
          <cell r="DU97" t="str">
            <v/>
          </cell>
          <cell r="DV97" t="str">
            <v/>
          </cell>
          <cell r="DW97" t="str">
            <v>Non</v>
          </cell>
          <cell r="DX97" t="str">
            <v/>
          </cell>
          <cell r="DY97" t="str">
            <v/>
          </cell>
          <cell r="DZ97" t="str">
            <v>Autre</v>
          </cell>
          <cell r="EA97" t="str">
            <v>Petite marmite</v>
          </cell>
          <cell r="EB97" t="str">
            <v>autre</v>
          </cell>
          <cell r="EC97" t="str">
            <v>Autre</v>
          </cell>
          <cell r="ED97" t="str">
            <v>Petite marmite</v>
          </cell>
          <cell r="EE97">
            <v>0.54</v>
          </cell>
          <cell r="EF97" t="str">
            <v>1.0</v>
          </cell>
          <cell r="EG97" t="str">
            <v>35.0</v>
          </cell>
          <cell r="EH97">
            <v>64.81481481481481</v>
          </cell>
          <cell r="EI97" t="str">
            <v>Oui</v>
          </cell>
          <cell r="EJ97" t="str">
            <v>Oui</v>
          </cell>
          <cell r="EK97"/>
          <cell r="EL97" t="str">
            <v>Non</v>
          </cell>
          <cell r="EM97" t="str">
            <v/>
          </cell>
          <cell r="EN97" t="str">
            <v/>
          </cell>
          <cell r="EO97" t="str">
            <v/>
          </cell>
          <cell r="EP97" t="str">
            <v/>
          </cell>
          <cell r="EQ97" t="str">
            <v>Non</v>
          </cell>
          <cell r="ER97" t="str">
            <v/>
          </cell>
          <cell r="ES97" t="str">
            <v/>
          </cell>
          <cell r="ET97" t="str">
            <v>Autre</v>
          </cell>
          <cell r="EU97" t="str">
            <v>Petite marmite</v>
          </cell>
          <cell r="EV97" t="str">
            <v>autre</v>
          </cell>
          <cell r="EW97" t="str">
            <v>Autre</v>
          </cell>
          <cell r="EX97" t="str">
            <v>Petite marmite</v>
          </cell>
          <cell r="EY97">
            <v>0.54</v>
          </cell>
          <cell r="EZ97" t="str">
            <v>1.0</v>
          </cell>
          <cell r="FA97" t="str">
            <v>100.0</v>
          </cell>
          <cell r="FB97">
            <v>185.18518518518516</v>
          </cell>
          <cell r="FC97" t="str">
            <v>Non</v>
          </cell>
          <cell r="FD97" t="str">
            <v>Oui</v>
          </cell>
          <cell r="FE97" t="str">
            <v>500.0</v>
          </cell>
          <cell r="FF97"/>
          <cell r="FG97" t="str">
            <v>Non</v>
          </cell>
          <cell r="FH97" t="str">
            <v/>
          </cell>
          <cell r="FI97" t="str">
            <v/>
          </cell>
          <cell r="FJ97" t="str">
            <v/>
          </cell>
          <cell r="FK97" t="str">
            <v/>
          </cell>
          <cell r="FL97" t="str">
            <v>Non</v>
          </cell>
          <cell r="FM97" t="str">
            <v/>
          </cell>
          <cell r="FN97" t="str">
            <v/>
          </cell>
          <cell r="FO97" t="str">
            <v>Autre</v>
          </cell>
          <cell r="FP97" t="str">
            <v>Petite marmite</v>
          </cell>
          <cell r="FQ97" t="str">
            <v>autre</v>
          </cell>
          <cell r="FR97" t="str">
            <v>Autre</v>
          </cell>
          <cell r="FS97" t="str">
            <v>Petite marmite</v>
          </cell>
          <cell r="FT97">
            <v>0.54431099999999999</v>
          </cell>
          <cell r="FU97" t="str">
            <v>1.0</v>
          </cell>
          <cell r="FV97" t="str">
            <v>150.0</v>
          </cell>
          <cell r="FW97">
            <v>275.5777487502549</v>
          </cell>
          <cell r="FX97" t="str">
            <v>Oui</v>
          </cell>
          <cell r="FY97" t="str">
            <v>Oui</v>
          </cell>
          <cell r="FZ97" t="str">
            <v>750.0</v>
          </cell>
          <cell r="GA97"/>
          <cell r="GB97" t="str">
            <v>Non</v>
          </cell>
          <cell r="GC97" t="str">
            <v/>
          </cell>
          <cell r="GD97" t="str">
            <v/>
          </cell>
          <cell r="GE97" t="str">
            <v/>
          </cell>
          <cell r="GF97" t="str">
            <v/>
          </cell>
          <cell r="GG97" t="str">
            <v>Oui</v>
          </cell>
          <cell r="GH97" t="str">
            <v>550.0</v>
          </cell>
          <cell r="GI97" t="str">
            <v/>
          </cell>
          <cell r="GJ97" t="str">
            <v/>
          </cell>
          <cell r="GK97" t="str">
            <v/>
          </cell>
          <cell r="GL97" t="str">
            <v/>
          </cell>
          <cell r="GM97" t="str">
            <v/>
          </cell>
          <cell r="GN97" t="str">
            <v/>
          </cell>
          <cell r="GO97" t="str">
            <v/>
          </cell>
          <cell r="GP97" t="str">
            <v/>
          </cell>
          <cell r="GQ97">
            <v>550</v>
          </cell>
          <cell r="GR97" t="str">
            <v>Oui</v>
          </cell>
          <cell r="GS97" t="str">
            <v>Oui</v>
          </cell>
          <cell r="GT97" t="str">
            <v>Changement du taux de change de la Gourde</v>
          </cell>
          <cell r="GU97" t="str">
            <v>1</v>
          </cell>
          <cell r="GV97" t="str">
            <v>0</v>
          </cell>
          <cell r="GW97" t="str">
            <v>0</v>
          </cell>
          <cell r="GX97" t="str">
            <v>0</v>
          </cell>
          <cell r="GY97" t="str">
            <v>0</v>
          </cell>
          <cell r="GZ97" t="str">
            <v>0</v>
          </cell>
          <cell r="HA97" t="str">
            <v>0</v>
          </cell>
          <cell r="HB97" t="str">
            <v>0</v>
          </cell>
          <cell r="HC97" t="str">
            <v>0</v>
          </cell>
          <cell r="HD97" t="str">
            <v>0</v>
          </cell>
          <cell r="HE97" t="str">
            <v>0</v>
          </cell>
          <cell r="HF97" t="str">
            <v>0</v>
          </cell>
          <cell r="HG97" t="str">
            <v>0</v>
          </cell>
          <cell r="HH97" t="str">
            <v>0</v>
          </cell>
          <cell r="HI97" t="str">
            <v>0</v>
          </cell>
          <cell r="HJ97" t="str">
            <v>0</v>
          </cell>
          <cell r="HK97" t="str">
            <v>0</v>
          </cell>
          <cell r="HL97" t="str">
            <v/>
          </cell>
          <cell r="HM97" t="str">
            <v>Farine de blé (blanche) Riz Maïs Sucre Haricot noir Haricot rouge Huile végétale</v>
          </cell>
          <cell r="HN97" t="str">
            <v>1</v>
          </cell>
          <cell r="HO97" t="str">
            <v>1</v>
          </cell>
          <cell r="HP97" t="str">
            <v>1</v>
          </cell>
          <cell r="HQ97" t="str">
            <v>1</v>
          </cell>
          <cell r="HR97" t="str">
            <v>1</v>
          </cell>
          <cell r="HS97" t="str">
            <v>1</v>
          </cell>
          <cell r="HT97" t="str">
            <v>1</v>
          </cell>
          <cell r="HU97" t="str">
            <v>0</v>
          </cell>
          <cell r="HV97" t="str">
            <v>Oui</v>
          </cell>
          <cell r="HW97" t="str">
            <v>Ouest</v>
          </cell>
          <cell r="HX97" t="str">
            <v>Port-au-Prince</v>
          </cell>
          <cell r="HY97" t="str">
            <v>Oui</v>
          </cell>
          <cell r="HZ97" t="str">
            <v>Non</v>
          </cell>
          <cell r="IA97" t="str">
            <v>Oui</v>
          </cell>
          <cell r="IB97" t="str">
            <v>1606239186242.jpg</v>
          </cell>
          <cell r="IC97" t="str">
            <v/>
          </cell>
          <cell r="ID97" t="str">
            <v/>
          </cell>
          <cell r="IE97" t="str">
            <v/>
          </cell>
          <cell r="IF97" t="str">
            <v/>
          </cell>
          <cell r="IG97" t="str">
            <v/>
          </cell>
          <cell r="IH97" t="str">
            <v/>
          </cell>
          <cell r="II97" t="str">
            <v/>
          </cell>
          <cell r="IJ97" t="str">
            <v/>
          </cell>
          <cell r="IK97" t="str">
            <v/>
          </cell>
          <cell r="IL97" t="str">
            <v/>
          </cell>
          <cell r="IM97" t="str">
            <v/>
          </cell>
          <cell r="IN97" t="str">
            <v/>
          </cell>
          <cell r="IO97" t="str">
            <v/>
          </cell>
          <cell r="IP97" t="str">
            <v/>
          </cell>
          <cell r="IQ97"/>
          <cell r="IR97" t="str">
            <v/>
          </cell>
          <cell r="IS97" t="str">
            <v/>
          </cell>
          <cell r="IT97" t="str">
            <v/>
          </cell>
          <cell r="IU97" t="str">
            <v/>
          </cell>
          <cell r="IV97" t="str">
            <v/>
          </cell>
          <cell r="IW97"/>
          <cell r="IX97" t="str">
            <v/>
          </cell>
          <cell r="IY97" t="str">
            <v/>
          </cell>
          <cell r="IZ97" t="str">
            <v/>
          </cell>
          <cell r="JA97" t="str">
            <v/>
          </cell>
          <cell r="JB97" t="str">
            <v/>
          </cell>
          <cell r="JC97"/>
          <cell r="JD97" t="str">
            <v/>
          </cell>
          <cell r="JE97" t="str">
            <v/>
          </cell>
          <cell r="JF97" t="str">
            <v/>
          </cell>
          <cell r="JG97" t="str">
            <v/>
          </cell>
          <cell r="JH97" t="str">
            <v/>
          </cell>
          <cell r="JI97"/>
          <cell r="JJ97" t="str">
            <v/>
          </cell>
          <cell r="JK97" t="str">
            <v/>
          </cell>
          <cell r="JL97" t="str">
            <v/>
          </cell>
          <cell r="JM97" t="str">
            <v/>
          </cell>
          <cell r="JN97" t="str">
            <v/>
          </cell>
          <cell r="JO97"/>
          <cell r="JP97" t="str">
            <v/>
          </cell>
          <cell r="JQ97" t="str">
            <v/>
          </cell>
          <cell r="JR97" t="str">
            <v/>
          </cell>
          <cell r="JS97" t="str">
            <v/>
          </cell>
          <cell r="JT97" t="str">
            <v/>
          </cell>
          <cell r="JU97" t="str">
            <v/>
          </cell>
          <cell r="JV97" t="str">
            <v/>
          </cell>
          <cell r="JW97" t="str">
            <v/>
          </cell>
          <cell r="JX97" t="str">
            <v/>
          </cell>
          <cell r="JZ97" t="str">
            <v/>
          </cell>
          <cell r="KA97" t="str">
            <v/>
          </cell>
          <cell r="KC97" t="str">
            <v/>
          </cell>
          <cell r="KD97" t="str">
            <v/>
          </cell>
          <cell r="KE97" t="str">
            <v/>
          </cell>
          <cell r="KF97" t="str">
            <v/>
          </cell>
          <cell r="KG97" t="str">
            <v/>
          </cell>
          <cell r="KH97" t="str">
            <v/>
          </cell>
          <cell r="KI97" t="str">
            <v/>
          </cell>
          <cell r="KJ97" t="str">
            <v/>
          </cell>
          <cell r="KK97" t="str">
            <v/>
          </cell>
          <cell r="KL97" t="str">
            <v/>
          </cell>
          <cell r="KM97" t="str">
            <v/>
          </cell>
          <cell r="KN97"/>
          <cell r="KO97" t="str">
            <v/>
          </cell>
          <cell r="KP97" t="str">
            <v/>
          </cell>
          <cell r="KQ97" t="str">
            <v/>
          </cell>
          <cell r="KR97" t="str">
            <v/>
          </cell>
          <cell r="KS97" t="str">
            <v/>
          </cell>
          <cell r="KT97"/>
          <cell r="KU97" t="str">
            <v/>
          </cell>
          <cell r="KV97" t="str">
            <v/>
          </cell>
          <cell r="KW97" t="str">
            <v/>
          </cell>
          <cell r="KX97" t="str">
            <v/>
          </cell>
          <cell r="KY97" t="str">
            <v/>
          </cell>
          <cell r="KZ97" t="str">
            <v/>
          </cell>
          <cell r="LA97" t="str">
            <v/>
          </cell>
          <cell r="LB97" t="str">
            <v/>
          </cell>
          <cell r="LC97" t="str">
            <v/>
          </cell>
          <cell r="LD97" t="str">
            <v/>
          </cell>
          <cell r="LE97" t="str">
            <v/>
          </cell>
          <cell r="LF97" t="str">
            <v/>
          </cell>
          <cell r="LG97" t="str">
            <v/>
          </cell>
          <cell r="LH97" t="str">
            <v/>
          </cell>
          <cell r="LI97" t="str">
            <v/>
          </cell>
          <cell r="LJ97" t="str">
            <v/>
          </cell>
          <cell r="LK97" t="str">
            <v/>
          </cell>
          <cell r="LL97" t="str">
            <v/>
          </cell>
          <cell r="LM97" t="str">
            <v/>
          </cell>
          <cell r="LN97" t="str">
            <v/>
          </cell>
          <cell r="LO97" t="str">
            <v/>
          </cell>
          <cell r="LP97" t="str">
            <v/>
          </cell>
          <cell r="LQ97" t="str">
            <v/>
          </cell>
          <cell r="LR97" t="str">
            <v/>
          </cell>
          <cell r="LS97" t="str">
            <v/>
          </cell>
          <cell r="LT97" t="str">
            <v/>
          </cell>
          <cell r="LU97" t="str">
            <v/>
          </cell>
          <cell r="LV97" t="str">
            <v/>
          </cell>
          <cell r="LW97" t="str">
            <v/>
          </cell>
          <cell r="LX97" t="str">
            <v/>
          </cell>
          <cell r="LY97" t="str">
            <v/>
          </cell>
          <cell r="LZ97" t="str">
            <v/>
          </cell>
          <cell r="MA97" t="str">
            <v/>
          </cell>
          <cell r="MB97" t="str">
            <v/>
          </cell>
          <cell r="MC97" t="str">
            <v/>
          </cell>
          <cell r="MD97" t="str">
            <v>18.5935656 -72.311341 19.5 13.0</v>
          </cell>
          <cell r="ME97" t="str">
            <v>18.5935656</v>
          </cell>
          <cell r="MF97" t="str">
            <v>-72.311341</v>
          </cell>
          <cell r="MG97" t="str">
            <v>19.5</v>
          </cell>
          <cell r="MH97" t="str">
            <v>13.0</v>
          </cell>
          <cell r="MI97" t="str">
            <v>La vente n'est plus comme avant</v>
          </cell>
          <cell r="MJ97" t="str">
            <v/>
          </cell>
          <cell r="MK97">
            <v>140047860</v>
          </cell>
          <cell r="ML97" t="str">
            <v>20c2e70a-ce69-4094-a2d1-71830a3d38cb</v>
          </cell>
          <cell r="MM97" t="str">
            <v>2020-11-24T18:28:46</v>
          </cell>
          <cell r="MN97" t="str">
            <v/>
          </cell>
          <cell r="MO97">
            <v>66</v>
          </cell>
        </row>
        <row r="98">
          <cell r="A98" t="str">
            <v>69af655f-59c9-4009-ad40-f5d8bd01af02</v>
          </cell>
          <cell r="B98" t="str">
            <v>Cité Soleil, Ouest</v>
          </cell>
          <cell r="C98" t="str">
            <v>Concern CWW-04</v>
          </cell>
          <cell r="D98" t="str">
            <v>2020-11-24T11:07:35.384-05:00</v>
          </cell>
          <cell r="E98" t="str">
            <v>2020-11-24T11:25:55.860-05:00</v>
          </cell>
          <cell r="F98" t="str">
            <v>2020-11-24 11:07</v>
          </cell>
          <cell r="G98" t="str">
            <v>2020-11-24 11:25</v>
          </cell>
          <cell r="H98">
            <v>1.2500000004365575E-2</v>
          </cell>
          <cell r="I98">
            <v>7</v>
          </cell>
          <cell r="J98" t="str">
            <v>2020-11-24</v>
          </cell>
          <cell r="K98" t="str">
            <v>icsm_haiti</v>
          </cell>
          <cell r="L98" t="str">
            <v/>
          </cell>
          <cell r="M98" t="str">
            <v/>
          </cell>
          <cell r="N98" t="str">
            <v>2020-11-24</v>
          </cell>
          <cell r="O98" t="str">
            <v>Concern</v>
          </cell>
          <cell r="P98" t="str">
            <v/>
          </cell>
          <cell r="Q98" t="str">
            <v>concern</v>
          </cell>
          <cell r="R98" t="str">
            <v>Concern</v>
          </cell>
          <cell r="S98" t="str">
            <v>Concern</v>
          </cell>
          <cell r="T98" t="str">
            <v>CWW-04</v>
          </cell>
          <cell r="U98" t="str">
            <v/>
          </cell>
          <cell r="V98" t="str">
            <v>Ouest</v>
          </cell>
          <cell r="W98" t="str">
            <v>Cité Soleil</v>
          </cell>
          <cell r="X98" t="str">
            <v>HT0117</v>
          </cell>
          <cell r="Y98" t="str">
            <v>Cité Soleil</v>
          </cell>
          <cell r="Z98" t="str">
            <v>Terre-noire</v>
          </cell>
          <cell r="AA98" t="str">
            <v>Marché de Terre Noire</v>
          </cell>
          <cell r="AB98" t="str">
            <v/>
          </cell>
          <cell r="AC98" t="str">
            <v>terre_noir</v>
          </cell>
          <cell r="AD98" t="str">
            <v>Marché de Terre Noire</v>
          </cell>
          <cell r="AE98" t="str">
            <v>Marché de Terre Noire</v>
          </cell>
          <cell r="AF98" t="str">
            <v>Oui</v>
          </cell>
          <cell r="AG98" t="str">
            <v/>
          </cell>
          <cell r="AH98" t="str">
            <v>Oui</v>
          </cell>
          <cell r="AI98" t="str">
            <v/>
          </cell>
          <cell r="AJ98" t="str">
            <v>Leonne Victor petit frere</v>
          </cell>
          <cell r="AK98" t="str">
            <v>37809980</v>
          </cell>
          <cell r="AL98" t="str">
            <v>Nourriture</v>
          </cell>
          <cell r="AM98" t="str">
            <v>1</v>
          </cell>
          <cell r="AN98" t="str">
            <v>0</v>
          </cell>
          <cell r="AO98" t="str">
            <v>0</v>
          </cell>
          <cell r="AP98" t="str">
            <v>0</v>
          </cell>
          <cell r="AQ98" t="str">
            <v>0</v>
          </cell>
          <cell r="AR98" t="str">
            <v>nourriture</v>
          </cell>
          <cell r="AS98" t="str">
            <v>Nourriture</v>
          </cell>
          <cell r="AT98" t="str">
            <v>En espèces (Gourde)</v>
          </cell>
          <cell r="AU98" t="str">
            <v>1</v>
          </cell>
          <cell r="AV98" t="str">
            <v>0</v>
          </cell>
          <cell r="AW98" t="str">
            <v>0</v>
          </cell>
          <cell r="AX98" t="str">
            <v>0</v>
          </cell>
          <cell r="AY98" t="str">
            <v>0</v>
          </cell>
          <cell r="AZ98" t="str">
            <v>0</v>
          </cell>
          <cell r="BA98" t="str">
            <v>0</v>
          </cell>
          <cell r="BB98" t="str">
            <v/>
          </cell>
          <cell r="BC98" t="str">
            <v>Oui, il y a plus de commerçants par rapport au mois passé</v>
          </cell>
          <cell r="BD98" t="str">
            <v>Entre 30 et 100</v>
          </cell>
          <cell r="BE98" t="str">
            <v>Farine de blé (blanche) Riz Maïs Sucre Haricot noir Haricot rouge Huile végétale</v>
          </cell>
          <cell r="BF98">
            <v>1</v>
          </cell>
          <cell r="BG98">
            <v>1</v>
          </cell>
          <cell r="BH98">
            <v>1</v>
          </cell>
          <cell r="BI98">
            <v>1</v>
          </cell>
          <cell r="BJ98">
            <v>1</v>
          </cell>
          <cell r="BK98">
            <v>1</v>
          </cell>
          <cell r="BL98">
            <v>1</v>
          </cell>
          <cell r="BM98">
            <v>0</v>
          </cell>
          <cell r="BN98" t="str">
            <v>Non</v>
          </cell>
          <cell r="BO98" t="str">
            <v/>
          </cell>
          <cell r="BP98" t="str">
            <v/>
          </cell>
          <cell r="BQ98" t="str">
            <v>Autre</v>
          </cell>
          <cell r="BR98" t="str">
            <v>Petit marmite</v>
          </cell>
          <cell r="BS98" t="str">
            <v>autre</v>
          </cell>
          <cell r="BT98" t="str">
            <v>Autre</v>
          </cell>
          <cell r="BU98" t="str">
            <v>Petit marmite</v>
          </cell>
          <cell r="BV98">
            <v>0.54</v>
          </cell>
          <cell r="BW98" t="str">
            <v>1.0</v>
          </cell>
          <cell r="BX98" t="str">
            <v>30.0</v>
          </cell>
          <cell r="BY98">
            <v>55.55555555555555</v>
          </cell>
          <cell r="BZ98" t="str">
            <v>Non</v>
          </cell>
          <cell r="CA98" t="str">
            <v>Oui</v>
          </cell>
          <cell r="CB98" t="str">
            <v>200.0</v>
          </cell>
          <cell r="CC98">
            <v>200</v>
          </cell>
          <cell r="CD98" t="str">
            <v>Non</v>
          </cell>
          <cell r="CE98" t="str">
            <v/>
          </cell>
          <cell r="CF98" t="str">
            <v/>
          </cell>
          <cell r="CG98" t="str">
            <v/>
          </cell>
          <cell r="CH98" t="str">
            <v/>
          </cell>
          <cell r="CI98" t="str">
            <v>Non</v>
          </cell>
          <cell r="CJ98" t="str">
            <v/>
          </cell>
          <cell r="CK98" t="str">
            <v/>
          </cell>
          <cell r="CL98" t="str">
            <v>Autre</v>
          </cell>
          <cell r="CM98" t="str">
            <v>Petite marmite</v>
          </cell>
          <cell r="CN98" t="str">
            <v>autre</v>
          </cell>
          <cell r="CO98" t="str">
            <v>Autre</v>
          </cell>
          <cell r="CP98" t="str">
            <v>Petite marmite</v>
          </cell>
          <cell r="CQ98">
            <v>0.54</v>
          </cell>
          <cell r="CR98" t="str">
            <v>1.0</v>
          </cell>
          <cell r="CS98" t="str">
            <v>40.0</v>
          </cell>
          <cell r="CT98">
            <v>74.074074074074076</v>
          </cell>
          <cell r="CU98" t="str">
            <v>Oui</v>
          </cell>
          <cell r="CV98" t="str">
            <v>Oui</v>
          </cell>
          <cell r="CW98" t="str">
            <v>200.0</v>
          </cell>
          <cell r="CX98" t="str">
            <v>Non</v>
          </cell>
          <cell r="CY98" t="str">
            <v/>
          </cell>
          <cell r="CZ98" t="str">
            <v/>
          </cell>
          <cell r="DA98" t="str">
            <v/>
          </cell>
          <cell r="DB98" t="str">
            <v/>
          </cell>
          <cell r="DC98" t="str">
            <v>Non</v>
          </cell>
          <cell r="DD98" t="str">
            <v/>
          </cell>
          <cell r="DE98" t="str">
            <v/>
          </cell>
          <cell r="DF98" t="str">
            <v>Autre</v>
          </cell>
          <cell r="DG98" t="str">
            <v>Petite marmite</v>
          </cell>
          <cell r="DH98" t="str">
            <v>autre</v>
          </cell>
          <cell r="DI98" t="str">
            <v>Autre</v>
          </cell>
          <cell r="DJ98" t="str">
            <v>Petite marmite</v>
          </cell>
          <cell r="DK98">
            <v>0.54</v>
          </cell>
          <cell r="DL98" t="str">
            <v>1.0</v>
          </cell>
          <cell r="DM98" t="str">
            <v>35.0</v>
          </cell>
          <cell r="DN98">
            <v>64.81481481481481</v>
          </cell>
          <cell r="DO98" t="str">
            <v>Oui</v>
          </cell>
          <cell r="DP98" t="str">
            <v>Oui</v>
          </cell>
          <cell r="DQ98" t="str">
            <v>200.0</v>
          </cell>
          <cell r="DR98" t="str">
            <v>Non</v>
          </cell>
          <cell r="DS98" t="str">
            <v/>
          </cell>
          <cell r="DT98" t="str">
            <v/>
          </cell>
          <cell r="DU98" t="str">
            <v/>
          </cell>
          <cell r="DV98" t="str">
            <v/>
          </cell>
          <cell r="DW98" t="str">
            <v>Non</v>
          </cell>
          <cell r="DX98" t="str">
            <v/>
          </cell>
          <cell r="DY98" t="str">
            <v/>
          </cell>
          <cell r="DZ98" t="str">
            <v>Autre</v>
          </cell>
          <cell r="EA98" t="str">
            <v>Petite marmite</v>
          </cell>
          <cell r="EB98" t="str">
            <v>autre</v>
          </cell>
          <cell r="EC98" t="str">
            <v>Autre</v>
          </cell>
          <cell r="ED98" t="str">
            <v>Petite marmite</v>
          </cell>
          <cell r="EE98">
            <v>0.54</v>
          </cell>
          <cell r="EF98" t="str">
            <v>1.0</v>
          </cell>
          <cell r="EG98" t="str">
            <v>35.0</v>
          </cell>
          <cell r="EH98">
            <v>64.81481481481481</v>
          </cell>
          <cell r="EI98" t="str">
            <v>Oui</v>
          </cell>
          <cell r="EJ98" t="str">
            <v>Oui</v>
          </cell>
          <cell r="EK98" t="str">
            <v>200.0</v>
          </cell>
          <cell r="EL98" t="str">
            <v>Non</v>
          </cell>
          <cell r="EM98" t="str">
            <v/>
          </cell>
          <cell r="EN98" t="str">
            <v/>
          </cell>
          <cell r="EO98" t="str">
            <v/>
          </cell>
          <cell r="EP98" t="str">
            <v/>
          </cell>
          <cell r="EQ98" t="str">
            <v>Non</v>
          </cell>
          <cell r="ER98" t="str">
            <v/>
          </cell>
          <cell r="ES98" t="str">
            <v/>
          </cell>
          <cell r="ET98" t="str">
            <v>Autre</v>
          </cell>
          <cell r="EU98" t="str">
            <v>Petite marmite</v>
          </cell>
          <cell r="EV98" t="str">
            <v>autre</v>
          </cell>
          <cell r="EW98" t="str">
            <v>Autre</v>
          </cell>
          <cell r="EX98" t="str">
            <v>Petite marmite</v>
          </cell>
          <cell r="EY98">
            <v>0.54</v>
          </cell>
          <cell r="EZ98" t="str">
            <v>1.0</v>
          </cell>
          <cell r="FA98" t="str">
            <v>100.0</v>
          </cell>
          <cell r="FB98">
            <v>185.18518518518516</v>
          </cell>
          <cell r="FC98" t="str">
            <v>Non</v>
          </cell>
          <cell r="FD98" t="str">
            <v>Oui</v>
          </cell>
          <cell r="FE98"/>
          <cell r="FF98"/>
          <cell r="FG98" t="str">
            <v>Non</v>
          </cell>
          <cell r="FH98" t="str">
            <v/>
          </cell>
          <cell r="FI98" t="str">
            <v/>
          </cell>
          <cell r="FJ98" t="str">
            <v/>
          </cell>
          <cell r="FK98" t="str">
            <v/>
          </cell>
          <cell r="FL98" t="str">
            <v>Non</v>
          </cell>
          <cell r="FM98" t="str">
            <v/>
          </cell>
          <cell r="FN98" t="str">
            <v/>
          </cell>
          <cell r="FO98" t="str">
            <v>Autre</v>
          </cell>
          <cell r="FP98" t="str">
            <v>Petite marmite</v>
          </cell>
          <cell r="FQ98" t="str">
            <v>autre</v>
          </cell>
          <cell r="FR98" t="str">
            <v>Autre</v>
          </cell>
          <cell r="FS98" t="str">
            <v>Petite marmite</v>
          </cell>
          <cell r="FT98">
            <v>0.54431099999999999</v>
          </cell>
          <cell r="FU98" t="str">
            <v>1.0</v>
          </cell>
          <cell r="FV98" t="str">
            <v>120.0</v>
          </cell>
          <cell r="FW98">
            <v>220.46219900020392</v>
          </cell>
          <cell r="FX98" t="str">
            <v>Non</v>
          </cell>
          <cell r="FY98" t="str">
            <v>Oui</v>
          </cell>
          <cell r="FZ98"/>
          <cell r="GA98"/>
          <cell r="GB98" t="str">
            <v>Non</v>
          </cell>
          <cell r="GC98" t="str">
            <v/>
          </cell>
          <cell r="GD98" t="str">
            <v/>
          </cell>
          <cell r="GE98" t="str">
            <v/>
          </cell>
          <cell r="GF98" t="str">
            <v/>
          </cell>
          <cell r="GG98" t="str">
            <v>Oui</v>
          </cell>
          <cell r="GH98" t="str">
            <v>500.0</v>
          </cell>
          <cell r="GI98" t="str">
            <v/>
          </cell>
          <cell r="GJ98" t="str">
            <v/>
          </cell>
          <cell r="GK98" t="str">
            <v/>
          </cell>
          <cell r="GL98" t="str">
            <v/>
          </cell>
          <cell r="GM98" t="str">
            <v/>
          </cell>
          <cell r="GN98" t="str">
            <v/>
          </cell>
          <cell r="GO98" t="str">
            <v/>
          </cell>
          <cell r="GP98" t="str">
            <v/>
          </cell>
          <cell r="GQ98">
            <v>500</v>
          </cell>
          <cell r="GR98" t="str">
            <v>Oui</v>
          </cell>
          <cell r="GS98" t="str">
            <v>Oui</v>
          </cell>
          <cell r="GT98" t="str">
            <v>Changement du taux de change de la Gourde Article trop cher</v>
          </cell>
          <cell r="GU98" t="str">
            <v>1</v>
          </cell>
          <cell r="GV98" t="str">
            <v>0</v>
          </cell>
          <cell r="GW98" t="str">
            <v>0</v>
          </cell>
          <cell r="GX98" t="str">
            <v>0</v>
          </cell>
          <cell r="GY98" t="str">
            <v>0</v>
          </cell>
          <cell r="GZ98" t="str">
            <v>0</v>
          </cell>
          <cell r="HA98" t="str">
            <v>0</v>
          </cell>
          <cell r="HB98" t="str">
            <v>0</v>
          </cell>
          <cell r="HC98" t="str">
            <v>0</v>
          </cell>
          <cell r="HD98" t="str">
            <v>0</v>
          </cell>
          <cell r="HE98" t="str">
            <v>1</v>
          </cell>
          <cell r="HF98" t="str">
            <v>0</v>
          </cell>
          <cell r="HG98" t="str">
            <v>0</v>
          </cell>
          <cell r="HH98" t="str">
            <v>0</v>
          </cell>
          <cell r="HI98" t="str">
            <v>0</v>
          </cell>
          <cell r="HJ98" t="str">
            <v>0</v>
          </cell>
          <cell r="HK98" t="str">
            <v>0</v>
          </cell>
          <cell r="HL98" t="str">
            <v/>
          </cell>
          <cell r="HM98" t="str">
            <v>Farine de blé (blanche) Riz Maïs Sucre Haricot noir Haricot rouge Huile végétale</v>
          </cell>
          <cell r="HN98" t="str">
            <v>1</v>
          </cell>
          <cell r="HO98" t="str">
            <v>1</v>
          </cell>
          <cell r="HP98" t="str">
            <v>1</v>
          </cell>
          <cell r="HQ98" t="str">
            <v>1</v>
          </cell>
          <cell r="HR98" t="str">
            <v>1</v>
          </cell>
          <cell r="HS98" t="str">
            <v>1</v>
          </cell>
          <cell r="HT98" t="str">
            <v>1</v>
          </cell>
          <cell r="HU98" t="str">
            <v>0</v>
          </cell>
          <cell r="HV98" t="str">
            <v>Oui</v>
          </cell>
          <cell r="HW98" t="str">
            <v>Ouest</v>
          </cell>
          <cell r="HX98" t="str">
            <v>Cité Soleil</v>
          </cell>
          <cell r="HY98" t="str">
            <v>Non</v>
          </cell>
          <cell r="HZ98" t="str">
            <v>Oui</v>
          </cell>
          <cell r="IA98" t="str">
            <v>Oui</v>
          </cell>
          <cell r="IB98" t="str">
            <v>1606235047594.jpg</v>
          </cell>
          <cell r="IC98" t="str">
            <v/>
          </cell>
          <cell r="ID98" t="str">
            <v/>
          </cell>
          <cell r="IE98" t="str">
            <v/>
          </cell>
          <cell r="IF98" t="str">
            <v/>
          </cell>
          <cell r="IG98" t="str">
            <v/>
          </cell>
          <cell r="IH98" t="str">
            <v/>
          </cell>
          <cell r="II98" t="str">
            <v/>
          </cell>
          <cell r="IJ98" t="str">
            <v/>
          </cell>
          <cell r="IK98" t="str">
            <v/>
          </cell>
          <cell r="IL98" t="str">
            <v/>
          </cell>
          <cell r="IM98" t="str">
            <v/>
          </cell>
          <cell r="IN98" t="str">
            <v/>
          </cell>
          <cell r="IO98" t="str">
            <v/>
          </cell>
          <cell r="IP98" t="str">
            <v/>
          </cell>
          <cell r="IQ98"/>
          <cell r="IR98" t="str">
            <v/>
          </cell>
          <cell r="IS98" t="str">
            <v/>
          </cell>
          <cell r="IT98" t="str">
            <v/>
          </cell>
          <cell r="IU98" t="str">
            <v/>
          </cell>
          <cell r="IV98" t="str">
            <v/>
          </cell>
          <cell r="IW98"/>
          <cell r="IX98" t="str">
            <v/>
          </cell>
          <cell r="IY98" t="str">
            <v/>
          </cell>
          <cell r="IZ98" t="str">
            <v/>
          </cell>
          <cell r="JA98" t="str">
            <v/>
          </cell>
          <cell r="JB98" t="str">
            <v/>
          </cell>
          <cell r="JC98"/>
          <cell r="JD98" t="str">
            <v/>
          </cell>
          <cell r="JE98" t="str">
            <v/>
          </cell>
          <cell r="JF98" t="str">
            <v/>
          </cell>
          <cell r="JG98" t="str">
            <v/>
          </cell>
          <cell r="JH98" t="str">
            <v/>
          </cell>
          <cell r="JI98"/>
          <cell r="JJ98" t="str">
            <v/>
          </cell>
          <cell r="JK98" t="str">
            <v/>
          </cell>
          <cell r="JL98" t="str">
            <v/>
          </cell>
          <cell r="JM98" t="str">
            <v/>
          </cell>
          <cell r="JN98" t="str">
            <v/>
          </cell>
          <cell r="JO98"/>
          <cell r="JP98" t="str">
            <v/>
          </cell>
          <cell r="JQ98" t="str">
            <v/>
          </cell>
          <cell r="JR98" t="str">
            <v/>
          </cell>
          <cell r="JS98" t="str">
            <v/>
          </cell>
          <cell r="JT98" t="str">
            <v/>
          </cell>
          <cell r="JU98" t="str">
            <v/>
          </cell>
          <cell r="JV98" t="str">
            <v/>
          </cell>
          <cell r="JW98" t="str">
            <v/>
          </cell>
          <cell r="JX98" t="str">
            <v/>
          </cell>
          <cell r="JZ98" t="str">
            <v/>
          </cell>
          <cell r="KA98" t="str">
            <v/>
          </cell>
          <cell r="KC98" t="str">
            <v/>
          </cell>
          <cell r="KD98" t="str">
            <v/>
          </cell>
          <cell r="KE98" t="str">
            <v/>
          </cell>
          <cell r="KF98" t="str">
            <v/>
          </cell>
          <cell r="KG98" t="str">
            <v/>
          </cell>
          <cell r="KH98" t="str">
            <v/>
          </cell>
          <cell r="KI98" t="str">
            <v/>
          </cell>
          <cell r="KJ98" t="str">
            <v/>
          </cell>
          <cell r="KK98" t="str">
            <v/>
          </cell>
          <cell r="KL98" t="str">
            <v/>
          </cell>
          <cell r="KM98" t="str">
            <v/>
          </cell>
          <cell r="KN98"/>
          <cell r="KO98" t="str">
            <v/>
          </cell>
          <cell r="KP98" t="str">
            <v/>
          </cell>
          <cell r="KQ98" t="str">
            <v/>
          </cell>
          <cell r="KR98" t="str">
            <v/>
          </cell>
          <cell r="KS98" t="str">
            <v/>
          </cell>
          <cell r="KT98"/>
          <cell r="KU98" t="str">
            <v/>
          </cell>
          <cell r="KV98" t="str">
            <v/>
          </cell>
          <cell r="KW98" t="str">
            <v/>
          </cell>
          <cell r="KX98" t="str">
            <v/>
          </cell>
          <cell r="KY98" t="str">
            <v/>
          </cell>
          <cell r="KZ98" t="str">
            <v/>
          </cell>
          <cell r="LA98" t="str">
            <v/>
          </cell>
          <cell r="LB98" t="str">
            <v/>
          </cell>
          <cell r="LC98" t="str">
            <v/>
          </cell>
          <cell r="LD98" t="str">
            <v/>
          </cell>
          <cell r="LE98" t="str">
            <v/>
          </cell>
          <cell r="LF98" t="str">
            <v/>
          </cell>
          <cell r="LG98" t="str">
            <v/>
          </cell>
          <cell r="LH98" t="str">
            <v/>
          </cell>
          <cell r="LI98" t="str">
            <v/>
          </cell>
          <cell r="LJ98" t="str">
            <v/>
          </cell>
          <cell r="LK98" t="str">
            <v/>
          </cell>
          <cell r="LL98" t="str">
            <v/>
          </cell>
          <cell r="LM98" t="str">
            <v/>
          </cell>
          <cell r="LN98" t="str">
            <v/>
          </cell>
          <cell r="LO98" t="str">
            <v/>
          </cell>
          <cell r="LP98" t="str">
            <v/>
          </cell>
          <cell r="LQ98" t="str">
            <v/>
          </cell>
          <cell r="LR98" t="str">
            <v/>
          </cell>
          <cell r="LS98" t="str">
            <v/>
          </cell>
          <cell r="LT98" t="str">
            <v/>
          </cell>
          <cell r="LU98" t="str">
            <v/>
          </cell>
          <cell r="LV98" t="str">
            <v/>
          </cell>
          <cell r="LW98" t="str">
            <v/>
          </cell>
          <cell r="LX98" t="str">
            <v/>
          </cell>
          <cell r="LY98" t="str">
            <v/>
          </cell>
          <cell r="LZ98" t="str">
            <v/>
          </cell>
          <cell r="MA98" t="str">
            <v/>
          </cell>
          <cell r="MB98" t="str">
            <v/>
          </cell>
          <cell r="MC98" t="str">
            <v/>
          </cell>
          <cell r="MD98" t="str">
            <v>18.5936937 -72.3116248 -43.900001525878906 36.0</v>
          </cell>
          <cell r="ME98" t="str">
            <v>18.5936937</v>
          </cell>
          <cell r="MF98" t="str">
            <v>-72.3116248</v>
          </cell>
          <cell r="MG98" t="str">
            <v>-43.900001525878906</v>
          </cell>
          <cell r="MH98" t="str">
            <v>36.0</v>
          </cell>
          <cell r="MI98" t="str">
            <v>Il a une diminution de la demande, a cause de la hausse des produits</v>
          </cell>
          <cell r="MJ98" t="str">
            <v/>
          </cell>
          <cell r="MK98">
            <v>140047769</v>
          </cell>
          <cell r="ML98" t="str">
            <v>69af655f-59c9-4009-ad40-f5d8bd01af02</v>
          </cell>
          <cell r="MM98" t="str">
            <v>2020-11-24T18:28:15</v>
          </cell>
          <cell r="MN98" t="str">
            <v/>
          </cell>
          <cell r="MO98">
            <v>64</v>
          </cell>
        </row>
        <row r="99">
          <cell r="A99" t="str">
            <v>99624a9b-bd39-41d2-b7d7-54e930d55ea3</v>
          </cell>
          <cell r="B99" t="str">
            <v>Léogâne, Ouest</v>
          </cell>
          <cell r="C99" t="str">
            <v>UNDP 2727</v>
          </cell>
          <cell r="D99" t="str">
            <v>2020-11-24T15:40:25.142-05:00</v>
          </cell>
          <cell r="E99" t="str">
            <v>2020-11-24T16:05:38.142-05:00</v>
          </cell>
          <cell r="F99" t="str">
            <v>2020-11-24 15:40</v>
          </cell>
          <cell r="G99" t="str">
            <v>2020-11-24 16:05</v>
          </cell>
          <cell r="H99">
            <v>1.7361111109494232E-2</v>
          </cell>
          <cell r="I99">
            <v>7</v>
          </cell>
          <cell r="J99" t="str">
            <v>2020-11-24</v>
          </cell>
          <cell r="K99" t="str">
            <v>icsm_haiti</v>
          </cell>
          <cell r="L99" t="str">
            <v>338050942450620</v>
          </cell>
          <cell r="M99" t="str">
            <v/>
          </cell>
          <cell r="N99" t="str">
            <v>2020-11-24</v>
          </cell>
          <cell r="O99" t="str">
            <v>UNDP</v>
          </cell>
          <cell r="P99" t="str">
            <v/>
          </cell>
          <cell r="Q99" t="str">
            <v>undp</v>
          </cell>
          <cell r="R99" t="str">
            <v>UNDP</v>
          </cell>
          <cell r="S99" t="str">
            <v>UNDP</v>
          </cell>
          <cell r="T99" t="str">
            <v>2727</v>
          </cell>
          <cell r="U99" t="str">
            <v/>
          </cell>
          <cell r="V99" t="str">
            <v>Ouest</v>
          </cell>
          <cell r="W99" t="str">
            <v>Léogâne</v>
          </cell>
          <cell r="X99" t="str">
            <v>HT0121</v>
          </cell>
          <cell r="Y99" t="str">
            <v>Léogâne</v>
          </cell>
          <cell r="Z99" t="str">
            <v>Dufort</v>
          </cell>
          <cell r="AA99" t="str">
            <v>Marche Dufort</v>
          </cell>
          <cell r="AB99" t="str">
            <v/>
          </cell>
          <cell r="AC99" t="str">
            <v>dufort</v>
          </cell>
          <cell r="AD99" t="str">
            <v>Marche Dufort</v>
          </cell>
          <cell r="AE99" t="str">
            <v>Marche Dufort</v>
          </cell>
          <cell r="AF99" t="str">
            <v>Oui</v>
          </cell>
          <cell r="AG99" t="str">
            <v/>
          </cell>
          <cell r="AH99" t="str">
            <v>Oui</v>
          </cell>
          <cell r="AI99" t="str">
            <v/>
          </cell>
          <cell r="AJ99" t="str">
            <v>La Voyelle</v>
          </cell>
          <cell r="AK99" t="str">
            <v>47107353</v>
          </cell>
          <cell r="AL99" t="str">
            <v>Nourriture</v>
          </cell>
          <cell r="AM99" t="str">
            <v>1</v>
          </cell>
          <cell r="AN99" t="str">
            <v>0</v>
          </cell>
          <cell r="AO99" t="str">
            <v>0</v>
          </cell>
          <cell r="AP99" t="str">
            <v>0</v>
          </cell>
          <cell r="AQ99" t="str">
            <v>0</v>
          </cell>
          <cell r="AR99" t="str">
            <v>nourriture</v>
          </cell>
          <cell r="AS99" t="str">
            <v>Nourriture</v>
          </cell>
          <cell r="AT99" t="str">
            <v>En espèces (Gourde)</v>
          </cell>
          <cell r="AU99" t="str">
            <v>1</v>
          </cell>
          <cell r="AV99" t="str">
            <v>0</v>
          </cell>
          <cell r="AW99" t="str">
            <v>0</v>
          </cell>
          <cell r="AX99" t="str">
            <v>0</v>
          </cell>
          <cell r="AY99" t="str">
            <v>0</v>
          </cell>
          <cell r="AZ99" t="str">
            <v>0</v>
          </cell>
          <cell r="BA99" t="str">
            <v>0</v>
          </cell>
          <cell r="BB99" t="str">
            <v/>
          </cell>
          <cell r="BC99" t="str">
            <v>Oui, il y a plus de commerçants par rapport au mois passé</v>
          </cell>
          <cell r="BD99" t="str">
            <v>Entre 30 et 100</v>
          </cell>
          <cell r="BE99" t="str">
            <v>Farine de blé (blanche) Riz Maïs Sucre Haricot noir Haricot rouge Huile végétale</v>
          </cell>
          <cell r="BF99">
            <v>1</v>
          </cell>
          <cell r="BG99">
            <v>1</v>
          </cell>
          <cell r="BH99">
            <v>1</v>
          </cell>
          <cell r="BI99">
            <v>1</v>
          </cell>
          <cell r="BJ99">
            <v>1</v>
          </cell>
          <cell r="BK99">
            <v>1</v>
          </cell>
          <cell r="BL99">
            <v>1</v>
          </cell>
          <cell r="BM99">
            <v>0</v>
          </cell>
          <cell r="BN99" t="str">
            <v>Non</v>
          </cell>
          <cell r="BO99" t="str">
            <v/>
          </cell>
          <cell r="BP99" t="str">
            <v/>
          </cell>
          <cell r="BQ99" t="str">
            <v>Autre</v>
          </cell>
          <cell r="BR99" t="str">
            <v>vè</v>
          </cell>
          <cell r="BS99" t="str">
            <v>autre</v>
          </cell>
          <cell r="BT99" t="str">
            <v>Autre</v>
          </cell>
          <cell r="BU99" t="str">
            <v>vè</v>
          </cell>
          <cell r="BV99">
            <v>0.23200000000000001</v>
          </cell>
          <cell r="BW99" t="str">
            <v>1.0</v>
          </cell>
          <cell r="BX99" t="str">
            <v>40.0</v>
          </cell>
          <cell r="BY99">
            <v>172.41379310344826</v>
          </cell>
          <cell r="BZ99" t="str">
            <v>Oui</v>
          </cell>
          <cell r="CA99" t="str">
            <v>Oui</v>
          </cell>
          <cell r="CB99" t="str">
            <v>200.0</v>
          </cell>
          <cell r="CC99">
            <v>200</v>
          </cell>
          <cell r="CD99" t="str">
            <v>Oui</v>
          </cell>
          <cell r="CE99" t="str">
            <v>Kilogrammes (kg)</v>
          </cell>
          <cell r="CF99" t="str">
            <v>kg</v>
          </cell>
          <cell r="CG99" t="str">
            <v>Kilogrammes (kg)</v>
          </cell>
          <cell r="CH99" t="str">
            <v>2.5</v>
          </cell>
          <cell r="CI99" t="str">
            <v>Non</v>
          </cell>
          <cell r="CJ99" t="str">
            <v/>
          </cell>
          <cell r="CK99" t="str">
            <v/>
          </cell>
          <cell r="CL99" t="str">
            <v>Autre</v>
          </cell>
          <cell r="CM99" t="str">
            <v>petite marmite</v>
          </cell>
          <cell r="CN99" t="str">
            <v>autre</v>
          </cell>
          <cell r="CO99" t="str">
            <v>Autre</v>
          </cell>
          <cell r="CP99"/>
          <cell r="CQ99"/>
          <cell r="CR99"/>
          <cell r="CS99"/>
          <cell r="CT99"/>
          <cell r="CU99" t="str">
            <v>Non</v>
          </cell>
          <cell r="CV99" t="str">
            <v>Oui</v>
          </cell>
          <cell r="CW99" t="str">
            <v>625.0</v>
          </cell>
          <cell r="CX99" t="str">
            <v>Oui</v>
          </cell>
          <cell r="CY99" t="str">
            <v>Kilogrammes (kg)</v>
          </cell>
          <cell r="CZ99" t="str">
            <v>kg</v>
          </cell>
          <cell r="DA99" t="str">
            <v>Kilogrammes (kg)</v>
          </cell>
          <cell r="DB99" t="str">
            <v>2.4</v>
          </cell>
          <cell r="DC99" t="str">
            <v>Non</v>
          </cell>
          <cell r="DD99" t="str">
            <v/>
          </cell>
          <cell r="DE99" t="str">
            <v/>
          </cell>
          <cell r="DF99" t="str">
            <v>Autre</v>
          </cell>
          <cell r="DG99" t="str">
            <v>petite marmite</v>
          </cell>
          <cell r="DH99" t="str">
            <v>autre</v>
          </cell>
          <cell r="DI99" t="str">
            <v>Autre</v>
          </cell>
          <cell r="DJ99" t="str">
            <v>petite marmite</v>
          </cell>
          <cell r="DK99">
            <v>0.5</v>
          </cell>
          <cell r="DL99" t="str">
            <v>1.0</v>
          </cell>
          <cell r="DM99" t="str">
            <v>50.0</v>
          </cell>
          <cell r="DN99"/>
          <cell r="DO99" t="str">
            <v>Oui</v>
          </cell>
          <cell r="DP99" t="str">
            <v>Oui</v>
          </cell>
          <cell r="DQ99" t="str">
            <v>200.0</v>
          </cell>
          <cell r="DR99" t="str">
            <v>Non</v>
          </cell>
          <cell r="DS99" t="str">
            <v/>
          </cell>
          <cell r="DT99" t="str">
            <v/>
          </cell>
          <cell r="DU99" t="str">
            <v/>
          </cell>
          <cell r="DV99" t="str">
            <v/>
          </cell>
          <cell r="DW99" t="str">
            <v>Non</v>
          </cell>
          <cell r="DX99" t="str">
            <v/>
          </cell>
          <cell r="DY99" t="str">
            <v/>
          </cell>
          <cell r="DZ99" t="str">
            <v>Autre</v>
          </cell>
          <cell r="EA99" t="str">
            <v>petite marmite1</v>
          </cell>
          <cell r="EB99" t="str">
            <v>autre</v>
          </cell>
          <cell r="EC99" t="str">
            <v>Autre</v>
          </cell>
          <cell r="ED99" t="str">
            <v>petite marmite1</v>
          </cell>
          <cell r="EE99">
            <v>0.45</v>
          </cell>
          <cell r="EF99" t="str">
            <v>1.0</v>
          </cell>
          <cell r="EG99" t="str">
            <v>45.0</v>
          </cell>
          <cell r="EH99"/>
          <cell r="EI99" t="str">
            <v>Oui</v>
          </cell>
          <cell r="EJ99" t="str">
            <v>Oui</v>
          </cell>
          <cell r="EK99" t="str">
            <v>200.0</v>
          </cell>
          <cell r="EL99" t="str">
            <v>Non</v>
          </cell>
          <cell r="EM99" t="str">
            <v/>
          </cell>
          <cell r="EN99" t="str">
            <v/>
          </cell>
          <cell r="EO99" t="str">
            <v/>
          </cell>
          <cell r="EP99" t="str">
            <v/>
          </cell>
          <cell r="EQ99" t="str">
            <v>Non</v>
          </cell>
          <cell r="ER99" t="str">
            <v/>
          </cell>
          <cell r="ES99" t="str">
            <v/>
          </cell>
          <cell r="ET99" t="str">
            <v>Autre</v>
          </cell>
          <cell r="EU99" t="str">
            <v>petite marmite</v>
          </cell>
          <cell r="EV99" t="str">
            <v>autre</v>
          </cell>
          <cell r="EW99" t="str">
            <v>Autre</v>
          </cell>
          <cell r="EX99" t="str">
            <v>petite marmite</v>
          </cell>
          <cell r="EY99">
            <v>0.45</v>
          </cell>
          <cell r="EZ99" t="str">
            <v>1.0</v>
          </cell>
          <cell r="FA99" t="str">
            <v>100.0</v>
          </cell>
          <cell r="FB99"/>
          <cell r="FC99" t="str">
            <v>Non</v>
          </cell>
          <cell r="FD99" t="str">
            <v>Oui</v>
          </cell>
          <cell r="FE99" t="str">
            <v>500.0</v>
          </cell>
          <cell r="FF99"/>
          <cell r="FG99" t="str">
            <v>Oui</v>
          </cell>
          <cell r="FH99" t="str">
            <v>Kilogrammes (kg)</v>
          </cell>
          <cell r="FI99" t="str">
            <v>kg</v>
          </cell>
          <cell r="FJ99" t="str">
            <v>Kilogrammes (kg)</v>
          </cell>
          <cell r="FK99" t="str">
            <v>2.7</v>
          </cell>
          <cell r="FL99" t="str">
            <v>Non</v>
          </cell>
          <cell r="FM99" t="str">
            <v/>
          </cell>
          <cell r="FN99" t="str">
            <v/>
          </cell>
          <cell r="FO99" t="str">
            <v>Autre</v>
          </cell>
          <cell r="FP99" t="str">
            <v>petite marmite</v>
          </cell>
          <cell r="FQ99" t="str">
            <v>autre</v>
          </cell>
          <cell r="FR99" t="str">
            <v>Autre</v>
          </cell>
          <cell r="FS99" t="str">
            <v>petite marmite</v>
          </cell>
          <cell r="FT99">
            <v>0.45</v>
          </cell>
          <cell r="FU99" t="str">
            <v>1.0</v>
          </cell>
          <cell r="FV99" t="str">
            <v>75.0</v>
          </cell>
          <cell r="FW99"/>
          <cell r="FX99" t="str">
            <v>Oui</v>
          </cell>
          <cell r="FY99" t="str">
            <v>Oui</v>
          </cell>
          <cell r="FZ99" t="str">
            <v>500.0</v>
          </cell>
          <cell r="GA99"/>
          <cell r="GB99" t="str">
            <v>Oui</v>
          </cell>
          <cell r="GC99" t="str">
            <v>Kilogrammes (kg)</v>
          </cell>
          <cell r="GD99" t="str">
            <v>kg</v>
          </cell>
          <cell r="GE99" t="str">
            <v>Kilogrammes (kg)</v>
          </cell>
          <cell r="GF99" t="str">
            <v>2.7</v>
          </cell>
          <cell r="GG99" t="str">
            <v>Oui</v>
          </cell>
          <cell r="GH99" t="str">
            <v>600.0</v>
          </cell>
          <cell r="GI99" t="str">
            <v/>
          </cell>
          <cell r="GJ99" t="str">
            <v/>
          </cell>
          <cell r="GK99" t="str">
            <v/>
          </cell>
          <cell r="GL99" t="str">
            <v/>
          </cell>
          <cell r="GM99" t="str">
            <v/>
          </cell>
          <cell r="GN99" t="str">
            <v/>
          </cell>
          <cell r="GO99" t="str">
            <v/>
          </cell>
          <cell r="GP99" t="str">
            <v/>
          </cell>
          <cell r="GQ99">
            <v>600</v>
          </cell>
          <cell r="GR99" t="str">
            <v>Oui</v>
          </cell>
          <cell r="GS99" t="str">
            <v>Oui</v>
          </cell>
          <cell r="GT99" t="str">
            <v>Insécurité sur les routes</v>
          </cell>
          <cell r="GU99" t="str">
            <v>0</v>
          </cell>
          <cell r="GV99" t="str">
            <v>0</v>
          </cell>
          <cell r="GW99" t="str">
            <v>1</v>
          </cell>
          <cell r="GX99" t="str">
            <v>0</v>
          </cell>
          <cell r="GY99" t="str">
            <v>0</v>
          </cell>
          <cell r="GZ99" t="str">
            <v>0</v>
          </cell>
          <cell r="HA99" t="str">
            <v>0</v>
          </cell>
          <cell r="HB99" t="str">
            <v>0</v>
          </cell>
          <cell r="HC99" t="str">
            <v>0</v>
          </cell>
          <cell r="HD99" t="str">
            <v>0</v>
          </cell>
          <cell r="HE99" t="str">
            <v>0</v>
          </cell>
          <cell r="HF99" t="str">
            <v>0</v>
          </cell>
          <cell r="HG99" t="str">
            <v>0</v>
          </cell>
          <cell r="HH99" t="str">
            <v>0</v>
          </cell>
          <cell r="HI99" t="str">
            <v>0</v>
          </cell>
          <cell r="HJ99" t="str">
            <v>0</v>
          </cell>
          <cell r="HK99" t="str">
            <v>0</v>
          </cell>
          <cell r="HL99" t="str">
            <v/>
          </cell>
          <cell r="HM99" t="str">
            <v>Haricot noir Maïs Sucre Huile végétale Haricot rouge</v>
          </cell>
          <cell r="HN99" t="str">
            <v>0</v>
          </cell>
          <cell r="HO99" t="str">
            <v>0</v>
          </cell>
          <cell r="HP99" t="str">
            <v>1</v>
          </cell>
          <cell r="HQ99" t="str">
            <v>1</v>
          </cell>
          <cell r="HR99" t="str">
            <v>1</v>
          </cell>
          <cell r="HS99" t="str">
            <v>1</v>
          </cell>
          <cell r="HT99" t="str">
            <v>1</v>
          </cell>
          <cell r="HU99" t="str">
            <v>0</v>
          </cell>
          <cell r="HV99" t="str">
            <v>Oui</v>
          </cell>
          <cell r="HW99" t="str">
            <v>Ouest</v>
          </cell>
          <cell r="HX99" t="str">
            <v>Port-au-Prince</v>
          </cell>
          <cell r="HY99" t="str">
            <v>Non</v>
          </cell>
          <cell r="HZ99" t="str">
            <v>Oui</v>
          </cell>
          <cell r="IA99" t="str">
            <v>Non</v>
          </cell>
          <cell r="IB99" t="str">
            <v>1606251781991.jpg</v>
          </cell>
          <cell r="IC99" t="str">
            <v/>
          </cell>
          <cell r="ID99" t="str">
            <v/>
          </cell>
          <cell r="IE99" t="str">
            <v/>
          </cell>
          <cell r="IF99" t="str">
            <v/>
          </cell>
          <cell r="IG99" t="str">
            <v/>
          </cell>
          <cell r="IH99" t="str">
            <v/>
          </cell>
          <cell r="II99" t="str">
            <v/>
          </cell>
          <cell r="IJ99" t="str">
            <v/>
          </cell>
          <cell r="IK99" t="str">
            <v/>
          </cell>
          <cell r="IL99" t="str">
            <v/>
          </cell>
          <cell r="IM99" t="str">
            <v/>
          </cell>
          <cell r="IN99" t="str">
            <v/>
          </cell>
          <cell r="IO99" t="str">
            <v/>
          </cell>
          <cell r="IP99" t="str">
            <v/>
          </cell>
          <cell r="IQ99"/>
          <cell r="IR99" t="str">
            <v/>
          </cell>
          <cell r="IS99" t="str">
            <v/>
          </cell>
          <cell r="IT99" t="str">
            <v/>
          </cell>
          <cell r="IU99" t="str">
            <v/>
          </cell>
          <cell r="IV99" t="str">
            <v/>
          </cell>
          <cell r="IW99"/>
          <cell r="IX99" t="str">
            <v/>
          </cell>
          <cell r="IY99" t="str">
            <v/>
          </cell>
          <cell r="IZ99" t="str">
            <v/>
          </cell>
          <cell r="JA99" t="str">
            <v/>
          </cell>
          <cell r="JB99" t="str">
            <v/>
          </cell>
          <cell r="JC99"/>
          <cell r="JD99" t="str">
            <v/>
          </cell>
          <cell r="JE99" t="str">
            <v/>
          </cell>
          <cell r="JF99" t="str">
            <v/>
          </cell>
          <cell r="JG99" t="str">
            <v/>
          </cell>
          <cell r="JH99" t="str">
            <v/>
          </cell>
          <cell r="JI99"/>
          <cell r="JJ99" t="str">
            <v/>
          </cell>
          <cell r="JK99" t="str">
            <v/>
          </cell>
          <cell r="JL99" t="str">
            <v/>
          </cell>
          <cell r="JM99" t="str">
            <v/>
          </cell>
          <cell r="JN99" t="str">
            <v/>
          </cell>
          <cell r="JO99"/>
          <cell r="JP99" t="str">
            <v/>
          </cell>
          <cell r="JQ99" t="str">
            <v/>
          </cell>
          <cell r="JR99" t="str">
            <v/>
          </cell>
          <cell r="JS99" t="str">
            <v/>
          </cell>
          <cell r="JT99" t="str">
            <v/>
          </cell>
          <cell r="JU99" t="str">
            <v/>
          </cell>
          <cell r="JV99" t="str">
            <v/>
          </cell>
          <cell r="JW99" t="str">
            <v/>
          </cell>
          <cell r="JX99" t="str">
            <v/>
          </cell>
          <cell r="JZ99" t="str">
            <v/>
          </cell>
          <cell r="KA99" t="str">
            <v/>
          </cell>
          <cell r="KC99" t="str">
            <v/>
          </cell>
          <cell r="KD99" t="str">
            <v/>
          </cell>
          <cell r="KE99" t="str">
            <v/>
          </cell>
          <cell r="KF99" t="str">
            <v/>
          </cell>
          <cell r="KG99" t="str">
            <v/>
          </cell>
          <cell r="KH99" t="str">
            <v/>
          </cell>
          <cell r="KI99" t="str">
            <v/>
          </cell>
          <cell r="KJ99" t="str">
            <v/>
          </cell>
          <cell r="KK99" t="str">
            <v/>
          </cell>
          <cell r="KL99" t="str">
            <v/>
          </cell>
          <cell r="KM99" t="str">
            <v/>
          </cell>
          <cell r="KN99"/>
          <cell r="KO99" t="str">
            <v/>
          </cell>
          <cell r="KP99" t="str">
            <v/>
          </cell>
          <cell r="KQ99" t="str">
            <v/>
          </cell>
          <cell r="KR99" t="str">
            <v/>
          </cell>
          <cell r="KS99" t="str">
            <v/>
          </cell>
          <cell r="KT99"/>
          <cell r="KU99" t="str">
            <v/>
          </cell>
          <cell r="KV99" t="str">
            <v/>
          </cell>
          <cell r="KW99" t="str">
            <v/>
          </cell>
          <cell r="KX99" t="str">
            <v/>
          </cell>
          <cell r="KY99" t="str">
            <v/>
          </cell>
          <cell r="KZ99" t="str">
            <v/>
          </cell>
          <cell r="LA99" t="str">
            <v/>
          </cell>
          <cell r="LB99" t="str">
            <v/>
          </cell>
          <cell r="LC99" t="str">
            <v/>
          </cell>
          <cell r="LD99" t="str">
            <v/>
          </cell>
          <cell r="LE99" t="str">
            <v/>
          </cell>
          <cell r="LF99" t="str">
            <v/>
          </cell>
          <cell r="LG99" t="str">
            <v/>
          </cell>
          <cell r="LH99" t="str">
            <v/>
          </cell>
          <cell r="LI99" t="str">
            <v/>
          </cell>
          <cell r="LJ99" t="str">
            <v/>
          </cell>
          <cell r="LK99" t="str">
            <v/>
          </cell>
          <cell r="LL99" t="str">
            <v/>
          </cell>
          <cell r="LM99" t="str">
            <v/>
          </cell>
          <cell r="LN99" t="str">
            <v/>
          </cell>
          <cell r="LO99" t="str">
            <v/>
          </cell>
          <cell r="LP99" t="str">
            <v/>
          </cell>
          <cell r="LQ99" t="str">
            <v/>
          </cell>
          <cell r="LR99" t="str">
            <v/>
          </cell>
          <cell r="LS99" t="str">
            <v/>
          </cell>
          <cell r="LT99" t="str">
            <v/>
          </cell>
          <cell r="LU99" t="str">
            <v/>
          </cell>
          <cell r="LV99" t="str">
            <v/>
          </cell>
          <cell r="LW99" t="str">
            <v/>
          </cell>
          <cell r="LX99" t="str">
            <v/>
          </cell>
          <cell r="LY99" t="str">
            <v/>
          </cell>
          <cell r="LZ99" t="str">
            <v/>
          </cell>
          <cell r="MA99" t="str">
            <v/>
          </cell>
          <cell r="MB99" t="str">
            <v/>
          </cell>
          <cell r="MC99" t="str">
            <v/>
          </cell>
          <cell r="MD99" t="str">
            <v>18.45622781 -72.63525408 15.9591064453125 3.216</v>
          </cell>
          <cell r="ME99" t="str">
            <v>18.45622781</v>
          </cell>
          <cell r="MF99" t="str">
            <v>-72.63525408</v>
          </cell>
          <cell r="MG99" t="str">
            <v>15.9591064453125</v>
          </cell>
          <cell r="MH99" t="str">
            <v>3.216</v>
          </cell>
          <cell r="MI99" t="str">
            <v>cette marchande souhaite savoir en quoi cela va lui aider puisqu elle consacre une grande partie de son temps pour repondre à toutes ces questions difficile.</v>
          </cell>
          <cell r="MJ99" t="str">
            <v/>
          </cell>
          <cell r="MK99">
            <v>140322896</v>
          </cell>
          <cell r="ML99" t="str">
            <v>99624a9b-bd39-41d2-b7d7-54e930d55ea3</v>
          </cell>
          <cell r="MM99" t="str">
            <v>2020-11-25T16:49:51</v>
          </cell>
          <cell r="MN99" t="str">
            <v/>
          </cell>
          <cell r="MO99">
            <v>85</v>
          </cell>
        </row>
        <row r="100">
          <cell r="A100" t="str">
            <v>d79efe6a-10c5-4bc4-bd10-a0cc5c12cb5d</v>
          </cell>
          <cell r="B100" t="str">
            <v>Cité Soleil, Ouest</v>
          </cell>
          <cell r="C100" t="str">
            <v>Concern CWW-05</v>
          </cell>
          <cell r="D100" t="str">
            <v>2020-11-24T11:42:25.808-05:00</v>
          </cell>
          <cell r="E100" t="str">
            <v>2020-11-24T11:56:24.524-05:00</v>
          </cell>
          <cell r="F100" t="str">
            <v>2020-11-24 11:42</v>
          </cell>
          <cell r="G100" t="str">
            <v>2020-11-24 11:56</v>
          </cell>
          <cell r="H100">
            <v>9.7222222175332718E-3</v>
          </cell>
          <cell r="I100">
            <v>2</v>
          </cell>
          <cell r="J100" t="str">
            <v>2020-11-24</v>
          </cell>
          <cell r="K100" t="str">
            <v>icsm_haiti</v>
          </cell>
          <cell r="L100" t="str">
            <v/>
          </cell>
          <cell r="M100" t="str">
            <v/>
          </cell>
          <cell r="N100" t="str">
            <v>2020-11-24</v>
          </cell>
          <cell r="O100" t="str">
            <v>Concern</v>
          </cell>
          <cell r="P100" t="str">
            <v/>
          </cell>
          <cell r="Q100" t="str">
            <v>concern</v>
          </cell>
          <cell r="R100" t="str">
            <v>Concern</v>
          </cell>
          <cell r="S100" t="str">
            <v>Concern</v>
          </cell>
          <cell r="T100" t="str">
            <v>CWW-05</v>
          </cell>
          <cell r="U100" t="str">
            <v/>
          </cell>
          <cell r="V100" t="str">
            <v>Ouest</v>
          </cell>
          <cell r="W100" t="str">
            <v>Cité Soleil</v>
          </cell>
          <cell r="X100" t="str">
            <v>HT0117</v>
          </cell>
          <cell r="Y100" t="str">
            <v>Cité Soleil</v>
          </cell>
          <cell r="Z100" t="str">
            <v>Terre-noire</v>
          </cell>
          <cell r="AA100" t="str">
            <v>Marché de Terre Noire</v>
          </cell>
          <cell r="AB100" t="str">
            <v/>
          </cell>
          <cell r="AC100" t="str">
            <v>terre_noir</v>
          </cell>
          <cell r="AD100" t="str">
            <v>Marché de Terre Noire</v>
          </cell>
          <cell r="AE100" t="str">
            <v>Marché de Terre Noire</v>
          </cell>
          <cell r="AF100" t="str">
            <v>Oui</v>
          </cell>
          <cell r="AG100" t="str">
            <v/>
          </cell>
          <cell r="AH100" t="str">
            <v>Oui</v>
          </cell>
          <cell r="AI100" t="str">
            <v/>
          </cell>
          <cell r="AJ100" t="str">
            <v>Deronce Renold</v>
          </cell>
          <cell r="AK100" t="str">
            <v>38341465</v>
          </cell>
          <cell r="AL100" t="str">
            <v>Nourriture</v>
          </cell>
          <cell r="AM100" t="str">
            <v>1</v>
          </cell>
          <cell r="AN100" t="str">
            <v>0</v>
          </cell>
          <cell r="AO100" t="str">
            <v>0</v>
          </cell>
          <cell r="AP100" t="str">
            <v>0</v>
          </cell>
          <cell r="AQ100" t="str">
            <v>0</v>
          </cell>
          <cell r="AR100" t="str">
            <v>nourriture</v>
          </cell>
          <cell r="AS100" t="str">
            <v>Nourriture</v>
          </cell>
          <cell r="AT100" t="str">
            <v>En espèces (Gourde)</v>
          </cell>
          <cell r="AU100" t="str">
            <v>1</v>
          </cell>
          <cell r="AV100" t="str">
            <v>0</v>
          </cell>
          <cell r="AW100" t="str">
            <v>0</v>
          </cell>
          <cell r="AX100" t="str">
            <v>0</v>
          </cell>
          <cell r="AY100" t="str">
            <v>0</v>
          </cell>
          <cell r="AZ100" t="str">
            <v>0</v>
          </cell>
          <cell r="BA100" t="str">
            <v>0</v>
          </cell>
          <cell r="BB100" t="str">
            <v/>
          </cell>
          <cell r="BC100" t="str">
            <v>Oui, il y a moins de commerçants par rapport au mois passé</v>
          </cell>
          <cell r="BD100" t="str">
            <v>Entre 30 et 100</v>
          </cell>
          <cell r="BE100" t="str">
            <v>Farine de blé (blanche) Haricot rouge</v>
          </cell>
          <cell r="BF100">
            <v>1</v>
          </cell>
          <cell r="BG100">
            <v>0</v>
          </cell>
          <cell r="BH100">
            <v>0</v>
          </cell>
          <cell r="BI100">
            <v>0</v>
          </cell>
          <cell r="BJ100">
            <v>0</v>
          </cell>
          <cell r="BK100">
            <v>1</v>
          </cell>
          <cell r="BL100">
            <v>0</v>
          </cell>
          <cell r="BM100">
            <v>0</v>
          </cell>
          <cell r="BN100" t="str">
            <v>Non</v>
          </cell>
          <cell r="BO100" t="str">
            <v/>
          </cell>
          <cell r="BP100" t="str">
            <v/>
          </cell>
          <cell r="BQ100" t="str">
            <v>Autre</v>
          </cell>
          <cell r="BR100" t="str">
            <v>Petite marmite</v>
          </cell>
          <cell r="BS100" t="str">
            <v>autre</v>
          </cell>
          <cell r="BT100" t="str">
            <v>Autre</v>
          </cell>
          <cell r="BU100" t="str">
            <v>Petite marmite</v>
          </cell>
          <cell r="BV100">
            <v>0.54</v>
          </cell>
          <cell r="BW100" t="str">
            <v>1.0</v>
          </cell>
          <cell r="BX100" t="str">
            <v>35.0</v>
          </cell>
          <cell r="BY100">
            <v>64.81481481481481</v>
          </cell>
          <cell r="BZ100" t="str">
            <v>Non</v>
          </cell>
          <cell r="CA100" t="str">
            <v>Oui</v>
          </cell>
          <cell r="CB100" t="str">
            <v>175.0</v>
          </cell>
          <cell r="CC100">
            <v>175</v>
          </cell>
          <cell r="CD100" t="str">
            <v>Non</v>
          </cell>
          <cell r="CE100" t="str">
            <v/>
          </cell>
          <cell r="CF100" t="str">
            <v/>
          </cell>
          <cell r="CG100" t="str">
            <v/>
          </cell>
          <cell r="CH100" t="str">
            <v/>
          </cell>
          <cell r="CI100" t="str">
            <v/>
          </cell>
          <cell r="CJ100" t="str">
            <v/>
          </cell>
          <cell r="CK100" t="str">
            <v/>
          </cell>
          <cell r="CL100" t="str">
            <v/>
          </cell>
          <cell r="CM100" t="str">
            <v/>
          </cell>
          <cell r="CN100" t="str">
            <v/>
          </cell>
          <cell r="CO100" t="str">
            <v/>
          </cell>
          <cell r="CP100" t="str">
            <v/>
          </cell>
          <cell r="CQ100"/>
          <cell r="CR100" t="str">
            <v/>
          </cell>
          <cell r="CS100" t="str">
            <v/>
          </cell>
          <cell r="CT100"/>
          <cell r="CU100" t="str">
            <v/>
          </cell>
          <cell r="CV100" t="str">
            <v/>
          </cell>
          <cell r="CW100" t="str">
            <v/>
          </cell>
          <cell r="CX100" t="str">
            <v/>
          </cell>
          <cell r="CY100" t="str">
            <v/>
          </cell>
          <cell r="CZ100" t="str">
            <v/>
          </cell>
          <cell r="DA100" t="str">
            <v/>
          </cell>
          <cell r="DB100" t="str">
            <v/>
          </cell>
          <cell r="DC100" t="str">
            <v/>
          </cell>
          <cell r="DD100" t="str">
            <v/>
          </cell>
          <cell r="DE100" t="str">
            <v/>
          </cell>
          <cell r="DF100" t="str">
            <v/>
          </cell>
          <cell r="DG100" t="str">
            <v/>
          </cell>
          <cell r="DH100" t="str">
            <v/>
          </cell>
          <cell r="DI100" t="str">
            <v/>
          </cell>
          <cell r="DJ100" t="str">
            <v/>
          </cell>
          <cell r="DK100"/>
          <cell r="DL100" t="str">
            <v/>
          </cell>
          <cell r="DM100" t="str">
            <v/>
          </cell>
          <cell r="DN100"/>
          <cell r="DO100" t="str">
            <v/>
          </cell>
          <cell r="DP100" t="str">
            <v/>
          </cell>
          <cell r="DQ100" t="str">
            <v/>
          </cell>
          <cell r="DR100" t="str">
            <v/>
          </cell>
          <cell r="DS100" t="str">
            <v/>
          </cell>
          <cell r="DT100" t="str">
            <v/>
          </cell>
          <cell r="DU100" t="str">
            <v/>
          </cell>
          <cell r="DV100" t="str">
            <v/>
          </cell>
          <cell r="DW100" t="str">
            <v/>
          </cell>
          <cell r="DX100" t="str">
            <v/>
          </cell>
          <cell r="DY100" t="str">
            <v/>
          </cell>
          <cell r="DZ100" t="str">
            <v/>
          </cell>
          <cell r="EA100" t="str">
            <v/>
          </cell>
          <cell r="EB100" t="str">
            <v/>
          </cell>
          <cell r="EC100" t="str">
            <v/>
          </cell>
          <cell r="ED100" t="str">
            <v/>
          </cell>
          <cell r="EE100"/>
          <cell r="EF100" t="str">
            <v/>
          </cell>
          <cell r="EG100" t="str">
            <v/>
          </cell>
          <cell r="EH100"/>
          <cell r="EI100" t="str">
            <v/>
          </cell>
          <cell r="EJ100" t="str">
            <v/>
          </cell>
          <cell r="EK100" t="str">
            <v/>
          </cell>
          <cell r="EL100" t="str">
            <v/>
          </cell>
          <cell r="EM100" t="str">
            <v/>
          </cell>
          <cell r="EN100" t="str">
            <v/>
          </cell>
          <cell r="EO100" t="str">
            <v/>
          </cell>
          <cell r="EP100" t="str">
            <v/>
          </cell>
          <cell r="EQ100" t="str">
            <v/>
          </cell>
          <cell r="ER100" t="str">
            <v/>
          </cell>
          <cell r="ES100" t="str">
            <v/>
          </cell>
          <cell r="ET100" t="str">
            <v/>
          </cell>
          <cell r="EU100" t="str">
            <v/>
          </cell>
          <cell r="EV100" t="str">
            <v/>
          </cell>
          <cell r="EW100" t="str">
            <v/>
          </cell>
          <cell r="EX100" t="str">
            <v/>
          </cell>
          <cell r="EY100"/>
          <cell r="EZ100" t="str">
            <v/>
          </cell>
          <cell r="FA100" t="str">
            <v/>
          </cell>
          <cell r="FB100"/>
          <cell r="FC100" t="str">
            <v/>
          </cell>
          <cell r="FD100" t="str">
            <v/>
          </cell>
          <cell r="FE100" t="str">
            <v/>
          </cell>
          <cell r="FF100"/>
          <cell r="FG100" t="str">
            <v/>
          </cell>
          <cell r="FH100" t="str">
            <v/>
          </cell>
          <cell r="FI100" t="str">
            <v/>
          </cell>
          <cell r="FJ100" t="str">
            <v/>
          </cell>
          <cell r="FK100" t="str">
            <v/>
          </cell>
          <cell r="FL100" t="str">
            <v>Non</v>
          </cell>
          <cell r="FM100" t="str">
            <v/>
          </cell>
          <cell r="FN100" t="str">
            <v/>
          </cell>
          <cell r="FO100" t="str">
            <v>Autre</v>
          </cell>
          <cell r="FP100" t="str">
            <v>Petite marmite</v>
          </cell>
          <cell r="FQ100" t="str">
            <v>autre</v>
          </cell>
          <cell r="FR100" t="str">
            <v>Autre</v>
          </cell>
          <cell r="FS100" t="str">
            <v>Petite marmite</v>
          </cell>
          <cell r="FT100">
            <v>0.54431099999999999</v>
          </cell>
          <cell r="FU100" t="str">
            <v>1.0</v>
          </cell>
          <cell r="FV100" t="str">
            <v>150.0</v>
          </cell>
          <cell r="FW100">
            <v>275.5777487502549</v>
          </cell>
          <cell r="FX100" t="str">
            <v>Non</v>
          </cell>
          <cell r="FY100" t="str">
            <v>Oui</v>
          </cell>
          <cell r="FZ100" t="str">
            <v>700.0</v>
          </cell>
          <cell r="GA100"/>
          <cell r="GB100" t="str">
            <v>Non</v>
          </cell>
          <cell r="GC100" t="str">
            <v/>
          </cell>
          <cell r="GD100" t="str">
            <v/>
          </cell>
          <cell r="GE100" t="str">
            <v/>
          </cell>
          <cell r="GF100" t="str">
            <v/>
          </cell>
          <cell r="GG100" t="str">
            <v/>
          </cell>
          <cell r="GH100" t="str">
            <v/>
          </cell>
          <cell r="GI100" t="str">
            <v/>
          </cell>
          <cell r="GJ100" t="str">
            <v/>
          </cell>
          <cell r="GK100" t="str">
            <v/>
          </cell>
          <cell r="GL100" t="str">
            <v/>
          </cell>
          <cell r="GM100" t="str">
            <v/>
          </cell>
          <cell r="GN100" t="str">
            <v/>
          </cell>
          <cell r="GO100" t="str">
            <v/>
          </cell>
          <cell r="GP100" t="str">
            <v/>
          </cell>
          <cell r="GQ100"/>
          <cell r="GR100" t="str">
            <v/>
          </cell>
          <cell r="GS100" t="str">
            <v>Oui</v>
          </cell>
          <cell r="GT100" t="str">
            <v>Insécurité sur les routes Insécurité en ville</v>
          </cell>
          <cell r="GU100" t="str">
            <v>0</v>
          </cell>
          <cell r="GV100" t="str">
            <v>1</v>
          </cell>
          <cell r="GW100" t="str">
            <v>1</v>
          </cell>
          <cell r="GX100" t="str">
            <v>0</v>
          </cell>
          <cell r="GY100" t="str">
            <v>0</v>
          </cell>
          <cell r="GZ100" t="str">
            <v>0</v>
          </cell>
          <cell r="HA100" t="str">
            <v>0</v>
          </cell>
          <cell r="HB100" t="str">
            <v>0</v>
          </cell>
          <cell r="HC100" t="str">
            <v>0</v>
          </cell>
          <cell r="HD100" t="str">
            <v>0</v>
          </cell>
          <cell r="HE100" t="str">
            <v>0</v>
          </cell>
          <cell r="HF100" t="str">
            <v>0</v>
          </cell>
          <cell r="HG100" t="str">
            <v>0</v>
          </cell>
          <cell r="HH100" t="str">
            <v>0</v>
          </cell>
          <cell r="HI100" t="str">
            <v>0</v>
          </cell>
          <cell r="HJ100" t="str">
            <v>0</v>
          </cell>
          <cell r="HK100" t="str">
            <v>0</v>
          </cell>
          <cell r="HL100" t="str">
            <v/>
          </cell>
          <cell r="HM100" t="str">
            <v>Haricot rouge Huile végétale</v>
          </cell>
          <cell r="HN100" t="str">
            <v>0</v>
          </cell>
          <cell r="HO100" t="str">
            <v>0</v>
          </cell>
          <cell r="HP100" t="str">
            <v>0</v>
          </cell>
          <cell r="HQ100" t="str">
            <v>0</v>
          </cell>
          <cell r="HR100" t="str">
            <v>0</v>
          </cell>
          <cell r="HS100" t="str">
            <v>1</v>
          </cell>
          <cell r="HT100" t="str">
            <v>1</v>
          </cell>
          <cell r="HU100" t="str">
            <v>0</v>
          </cell>
          <cell r="HV100" t="str">
            <v>Oui</v>
          </cell>
          <cell r="HW100" t="str">
            <v>Ouest</v>
          </cell>
          <cell r="HX100" t="str">
            <v>Cité Soleil</v>
          </cell>
          <cell r="HY100" t="str">
            <v>Oui</v>
          </cell>
          <cell r="HZ100" t="str">
            <v>Non</v>
          </cell>
          <cell r="IA100" t="str">
            <v>Oui</v>
          </cell>
          <cell r="IB100" t="str">
            <v>1606236801537.jpg</v>
          </cell>
          <cell r="IC100" t="str">
            <v/>
          </cell>
          <cell r="ID100" t="str">
            <v/>
          </cell>
          <cell r="IE100" t="str">
            <v/>
          </cell>
          <cell r="IF100" t="str">
            <v/>
          </cell>
          <cell r="IG100" t="str">
            <v/>
          </cell>
          <cell r="IH100" t="str">
            <v/>
          </cell>
          <cell r="II100" t="str">
            <v/>
          </cell>
          <cell r="IJ100" t="str">
            <v/>
          </cell>
          <cell r="IK100" t="str">
            <v/>
          </cell>
          <cell r="IL100" t="str">
            <v/>
          </cell>
          <cell r="IM100" t="str">
            <v/>
          </cell>
          <cell r="IN100" t="str">
            <v/>
          </cell>
          <cell r="IO100" t="str">
            <v/>
          </cell>
          <cell r="IP100" t="str">
            <v/>
          </cell>
          <cell r="IQ100"/>
          <cell r="IR100" t="str">
            <v/>
          </cell>
          <cell r="IS100" t="str">
            <v/>
          </cell>
          <cell r="IT100" t="str">
            <v/>
          </cell>
          <cell r="IU100" t="str">
            <v/>
          </cell>
          <cell r="IV100" t="str">
            <v/>
          </cell>
          <cell r="IW100"/>
          <cell r="IX100" t="str">
            <v/>
          </cell>
          <cell r="IY100" t="str">
            <v/>
          </cell>
          <cell r="IZ100" t="str">
            <v/>
          </cell>
          <cell r="JA100" t="str">
            <v/>
          </cell>
          <cell r="JB100" t="str">
            <v/>
          </cell>
          <cell r="JC100"/>
          <cell r="JD100" t="str">
            <v/>
          </cell>
          <cell r="JE100" t="str">
            <v/>
          </cell>
          <cell r="JF100" t="str">
            <v/>
          </cell>
          <cell r="JG100" t="str">
            <v/>
          </cell>
          <cell r="JH100" t="str">
            <v/>
          </cell>
          <cell r="JI100"/>
          <cell r="JJ100" t="str">
            <v/>
          </cell>
          <cell r="JK100" t="str">
            <v/>
          </cell>
          <cell r="JL100" t="str">
            <v/>
          </cell>
          <cell r="JM100" t="str">
            <v/>
          </cell>
          <cell r="JN100" t="str">
            <v/>
          </cell>
          <cell r="JO100"/>
          <cell r="JP100" t="str">
            <v/>
          </cell>
          <cell r="JQ100" t="str">
            <v/>
          </cell>
          <cell r="JR100" t="str">
            <v/>
          </cell>
          <cell r="JS100" t="str">
            <v/>
          </cell>
          <cell r="JT100" t="str">
            <v/>
          </cell>
          <cell r="JU100" t="str">
            <v/>
          </cell>
          <cell r="JV100" t="str">
            <v/>
          </cell>
          <cell r="JW100" t="str">
            <v/>
          </cell>
          <cell r="JX100" t="str">
            <v/>
          </cell>
          <cell r="JZ100" t="str">
            <v/>
          </cell>
          <cell r="KA100" t="str">
            <v/>
          </cell>
          <cell r="KC100" t="str">
            <v/>
          </cell>
          <cell r="KD100" t="str">
            <v/>
          </cell>
          <cell r="KE100" t="str">
            <v/>
          </cell>
          <cell r="KF100" t="str">
            <v/>
          </cell>
          <cell r="KG100" t="str">
            <v/>
          </cell>
          <cell r="KH100" t="str">
            <v/>
          </cell>
          <cell r="KI100" t="str">
            <v/>
          </cell>
          <cell r="KJ100" t="str">
            <v/>
          </cell>
          <cell r="KK100" t="str">
            <v/>
          </cell>
          <cell r="KL100" t="str">
            <v/>
          </cell>
          <cell r="KM100" t="str">
            <v/>
          </cell>
          <cell r="KN100"/>
          <cell r="KO100" t="str">
            <v/>
          </cell>
          <cell r="KP100" t="str">
            <v/>
          </cell>
          <cell r="KQ100" t="str">
            <v/>
          </cell>
          <cell r="KR100" t="str">
            <v/>
          </cell>
          <cell r="KS100" t="str">
            <v/>
          </cell>
          <cell r="KT100"/>
          <cell r="KU100" t="str">
            <v/>
          </cell>
          <cell r="KV100" t="str">
            <v/>
          </cell>
          <cell r="KW100" t="str">
            <v/>
          </cell>
          <cell r="KX100" t="str">
            <v/>
          </cell>
          <cell r="KY100" t="str">
            <v/>
          </cell>
          <cell r="KZ100" t="str">
            <v/>
          </cell>
          <cell r="LA100" t="str">
            <v/>
          </cell>
          <cell r="LB100" t="str">
            <v/>
          </cell>
          <cell r="LC100" t="str">
            <v/>
          </cell>
          <cell r="LD100" t="str">
            <v/>
          </cell>
          <cell r="LE100" t="str">
            <v/>
          </cell>
          <cell r="LF100" t="str">
            <v/>
          </cell>
          <cell r="LG100" t="str">
            <v/>
          </cell>
          <cell r="LH100" t="str">
            <v/>
          </cell>
          <cell r="LI100" t="str">
            <v/>
          </cell>
          <cell r="LJ100" t="str">
            <v/>
          </cell>
          <cell r="LK100" t="str">
            <v/>
          </cell>
          <cell r="LL100" t="str">
            <v/>
          </cell>
          <cell r="LM100" t="str">
            <v/>
          </cell>
          <cell r="LN100" t="str">
            <v/>
          </cell>
          <cell r="LO100" t="str">
            <v/>
          </cell>
          <cell r="LP100" t="str">
            <v/>
          </cell>
          <cell r="LQ100" t="str">
            <v/>
          </cell>
          <cell r="LR100" t="str">
            <v/>
          </cell>
          <cell r="LS100" t="str">
            <v/>
          </cell>
          <cell r="LT100" t="str">
            <v/>
          </cell>
          <cell r="LU100" t="str">
            <v/>
          </cell>
          <cell r="LV100" t="str">
            <v/>
          </cell>
          <cell r="LW100" t="str">
            <v/>
          </cell>
          <cell r="LX100" t="str">
            <v/>
          </cell>
          <cell r="LY100" t="str">
            <v/>
          </cell>
          <cell r="LZ100" t="str">
            <v/>
          </cell>
          <cell r="MA100" t="str">
            <v/>
          </cell>
          <cell r="MB100" t="str">
            <v/>
          </cell>
          <cell r="MC100" t="str">
            <v/>
          </cell>
          <cell r="MD100" t="str">
            <v>18.59365557 -72.31155256 -4.9625244140625 3.216</v>
          </cell>
          <cell r="ME100" t="str">
            <v>18.59365557</v>
          </cell>
          <cell r="MF100" t="str">
            <v>-72.31155256</v>
          </cell>
          <cell r="MG100" t="str">
            <v>-4.9625244140625</v>
          </cell>
          <cell r="MH100" t="str">
            <v>3.216</v>
          </cell>
          <cell r="MI100" t="str">
            <v>Il a été victime de plusieurs attentats sur la route de l'aéroport, ce qui a mit en baisse son commerce.</v>
          </cell>
          <cell r="MJ100" t="str">
            <v/>
          </cell>
          <cell r="MK100">
            <v>140047873</v>
          </cell>
          <cell r="ML100" t="str">
            <v>d79efe6a-10c5-4bc4-bd10-a0cc5c12cb5d</v>
          </cell>
          <cell r="MM100" t="str">
            <v>2020-11-24T18:28:49</v>
          </cell>
          <cell r="MN100" t="str">
            <v/>
          </cell>
          <cell r="MO100">
            <v>68</v>
          </cell>
        </row>
        <row r="101">
          <cell r="A101" t="str">
            <v>2391218d-cbb4-4617-acf3-476bd785a726</v>
          </cell>
          <cell r="B101" t="str">
            <v>Chamsolme, Nord-Ouest</v>
          </cell>
          <cell r="C101" t="str">
            <v>ACF Code enquêteur 2</v>
          </cell>
          <cell r="D101" t="str">
            <v>2020-11-24T14:03:37.300-05</v>
          </cell>
          <cell r="E101" t="str">
            <v>2020-11-26T18:11:55.214-05</v>
          </cell>
          <cell r="F101" t="str">
            <v>2020-11-24 14:03</v>
          </cell>
          <cell r="G101" t="str">
            <v>2020-11-26 18:11</v>
          </cell>
          <cell r="H101">
            <v>2.172222222223354</v>
          </cell>
          <cell r="I101">
            <v>7</v>
          </cell>
          <cell r="J101" t="str">
            <v>2020-11-24</v>
          </cell>
          <cell r="K101" t="str">
            <v>icsm_haiti</v>
          </cell>
          <cell r="L101" t="str">
            <v/>
          </cell>
          <cell r="M101" t="str">
            <v/>
          </cell>
          <cell r="N101" t="str">
            <v>2020-11-26</v>
          </cell>
          <cell r="O101" t="str">
            <v>ACF</v>
          </cell>
          <cell r="P101" t="str">
            <v/>
          </cell>
          <cell r="Q101" t="str">
            <v>acf</v>
          </cell>
          <cell r="R101" t="str">
            <v>ACF</v>
          </cell>
          <cell r="S101" t="str">
            <v>ACF</v>
          </cell>
          <cell r="T101" t="str">
            <v>Code enquêteur 2</v>
          </cell>
          <cell r="U101" t="str">
            <v/>
          </cell>
          <cell r="V101" t="str">
            <v>Nord-Ouest</v>
          </cell>
          <cell r="W101" t="str">
            <v>Chamsolme</v>
          </cell>
          <cell r="X101" t="str">
            <v>HT0914</v>
          </cell>
          <cell r="Y101" t="str">
            <v>Chamsolme</v>
          </cell>
          <cell r="Z101" t="str">
            <v>Chamsolme</v>
          </cell>
          <cell r="AA101" t="str">
            <v>Marché Erla Jean Francois</v>
          </cell>
          <cell r="AB101" t="str">
            <v/>
          </cell>
          <cell r="AC101" t="str">
            <v>erla_jean_f</v>
          </cell>
          <cell r="AD101" t="str">
            <v>Marché Erla Jean Francois</v>
          </cell>
          <cell r="AE101" t="str">
            <v>Marché Erla Jean Francois</v>
          </cell>
          <cell r="AF101" t="str">
            <v>Oui</v>
          </cell>
          <cell r="AG101" t="str">
            <v/>
          </cell>
          <cell r="AH101" t="str">
            <v>Oui</v>
          </cell>
          <cell r="AI101" t="str">
            <v/>
          </cell>
          <cell r="AJ101" t="str">
            <v>Som 94 v17</v>
          </cell>
          <cell r="AK101" t="str">
            <v>42452684</v>
          </cell>
          <cell r="AL101" t="str">
            <v>Nourriture Biens non alimentaires et produits d'abris</v>
          </cell>
          <cell r="AM101" t="str">
            <v>1</v>
          </cell>
          <cell r="AN101" t="str">
            <v>0</v>
          </cell>
          <cell r="AO101" t="str">
            <v>1</v>
          </cell>
          <cell r="AP101" t="str">
            <v>0</v>
          </cell>
          <cell r="AQ101" t="str">
            <v>0</v>
          </cell>
          <cell r="AR101" t="str">
            <v>nourriture</v>
          </cell>
          <cell r="AS101" t="str">
            <v>Nourriture</v>
          </cell>
          <cell r="AT101" t="str">
            <v>En espèces (Gourde)</v>
          </cell>
          <cell r="AU101" t="str">
            <v>1</v>
          </cell>
          <cell r="AV101" t="str">
            <v>0</v>
          </cell>
          <cell r="AW101" t="str">
            <v>0</v>
          </cell>
          <cell r="AX101" t="str">
            <v>0</v>
          </cell>
          <cell r="AY101" t="str">
            <v>0</v>
          </cell>
          <cell r="AZ101" t="str">
            <v>0</v>
          </cell>
          <cell r="BA101" t="str">
            <v>0</v>
          </cell>
          <cell r="BB101" t="str">
            <v/>
          </cell>
          <cell r="BC101" t="str">
            <v>Non, il n'y a pas eu de variation</v>
          </cell>
          <cell r="BD101" t="str">
            <v>Je ne sais pas / Je ne souhaite pas répondre</v>
          </cell>
          <cell r="BE101" t="str">
            <v>Farine de blé (blanche) Riz Maïs Sucre Haricot noir Haricot rouge Huile végétale</v>
          </cell>
          <cell r="BF101">
            <v>1</v>
          </cell>
          <cell r="BG101">
            <v>1</v>
          </cell>
          <cell r="BH101">
            <v>1</v>
          </cell>
          <cell r="BI101">
            <v>1</v>
          </cell>
          <cell r="BJ101">
            <v>1</v>
          </cell>
          <cell r="BK101">
            <v>1</v>
          </cell>
          <cell r="BL101">
            <v>1</v>
          </cell>
          <cell r="BM101">
            <v>0</v>
          </cell>
          <cell r="BN101" t="str">
            <v>Non</v>
          </cell>
          <cell r="BO101" t="str">
            <v/>
          </cell>
          <cell r="BP101" t="str">
            <v/>
          </cell>
          <cell r="BQ101" t="str">
            <v>Autre</v>
          </cell>
          <cell r="BR101" t="str">
            <v>Marmite</v>
          </cell>
          <cell r="BS101" t="str">
            <v>autre</v>
          </cell>
          <cell r="BT101" t="str">
            <v>Autre</v>
          </cell>
          <cell r="BU101" t="str">
            <v>Marmite</v>
          </cell>
          <cell r="BV101"/>
          <cell r="BW101" t="str">
            <v>8.0</v>
          </cell>
          <cell r="BX101" t="str">
            <v>1200.0</v>
          </cell>
          <cell r="BY101"/>
          <cell r="BZ101" t="str">
            <v>Oui</v>
          </cell>
          <cell r="CA101" t="str">
            <v>Oui</v>
          </cell>
          <cell r="CB101" t="str">
            <v>150.0</v>
          </cell>
          <cell r="CC101">
            <v>150</v>
          </cell>
          <cell r="CD101" t="str">
            <v>Non</v>
          </cell>
          <cell r="CE101" t="str">
            <v/>
          </cell>
          <cell r="CF101" t="str">
            <v/>
          </cell>
          <cell r="CG101" t="str">
            <v/>
          </cell>
          <cell r="CH101" t="str">
            <v/>
          </cell>
          <cell r="CI101" t="str">
            <v>Non</v>
          </cell>
          <cell r="CJ101" t="str">
            <v/>
          </cell>
          <cell r="CK101" t="str">
            <v/>
          </cell>
          <cell r="CL101" t="str">
            <v>Autre</v>
          </cell>
          <cell r="CM101" t="str">
            <v>Marmite</v>
          </cell>
          <cell r="CN101" t="str">
            <v>autre</v>
          </cell>
          <cell r="CO101" t="str">
            <v>Autre</v>
          </cell>
          <cell r="CP101" t="str">
            <v>Marmite</v>
          </cell>
          <cell r="CQ101">
            <v>2.6</v>
          </cell>
          <cell r="CR101" t="str">
            <v>8.0</v>
          </cell>
          <cell r="CS101" t="str">
            <v>1700.0</v>
          </cell>
          <cell r="CT101">
            <v>81.730769230769226</v>
          </cell>
          <cell r="CU101" t="str">
            <v>Non</v>
          </cell>
          <cell r="CV101" t="str">
            <v>Oui</v>
          </cell>
          <cell r="CW101" t="str">
            <v>250.0</v>
          </cell>
          <cell r="CX101" t="str">
            <v>Non</v>
          </cell>
          <cell r="CY101" t="str">
            <v/>
          </cell>
          <cell r="CZ101" t="str">
            <v/>
          </cell>
          <cell r="DA101" t="str">
            <v/>
          </cell>
          <cell r="DB101" t="str">
            <v/>
          </cell>
          <cell r="DC101" t="str">
            <v>Non</v>
          </cell>
          <cell r="DD101" t="str">
            <v/>
          </cell>
          <cell r="DE101" t="str">
            <v/>
          </cell>
          <cell r="DF101" t="str">
            <v>Autre</v>
          </cell>
          <cell r="DG101" t="str">
            <v>Marmite</v>
          </cell>
          <cell r="DH101" t="str">
            <v>autre</v>
          </cell>
          <cell r="DI101" t="str">
            <v>Autre</v>
          </cell>
          <cell r="DJ101" t="str">
            <v>Marmite</v>
          </cell>
          <cell r="DK101"/>
          <cell r="DL101" t="str">
            <v>8.0</v>
          </cell>
          <cell r="DM101" t="str">
            <v>1000.0</v>
          </cell>
          <cell r="DN101"/>
          <cell r="DO101" t="str">
            <v>Oui</v>
          </cell>
          <cell r="DP101" t="str">
            <v>Oui</v>
          </cell>
          <cell r="DQ101" t="str">
            <v>150.0</v>
          </cell>
          <cell r="DR101" t="str">
            <v>Non</v>
          </cell>
          <cell r="DS101" t="str">
            <v/>
          </cell>
          <cell r="DT101" t="str">
            <v/>
          </cell>
          <cell r="DU101" t="str">
            <v/>
          </cell>
          <cell r="DV101" t="str">
            <v/>
          </cell>
          <cell r="DW101" t="str">
            <v>Non</v>
          </cell>
          <cell r="DX101" t="str">
            <v/>
          </cell>
          <cell r="DY101" t="str">
            <v/>
          </cell>
          <cell r="DZ101" t="str">
            <v>Autre</v>
          </cell>
          <cell r="EA101" t="str">
            <v>Marmite</v>
          </cell>
          <cell r="EB101" t="str">
            <v>autre</v>
          </cell>
          <cell r="EC101" t="str">
            <v>Autre</v>
          </cell>
          <cell r="ED101" t="str">
            <v>Marmite</v>
          </cell>
          <cell r="EE101"/>
          <cell r="EF101" t="str">
            <v>8.0</v>
          </cell>
          <cell r="EG101" t="str">
            <v>1250.0</v>
          </cell>
          <cell r="EH101"/>
          <cell r="EI101" t="str">
            <v>Oui</v>
          </cell>
          <cell r="EJ101" t="str">
            <v>Oui</v>
          </cell>
          <cell r="EK101" t="str">
            <v>180.0</v>
          </cell>
          <cell r="EL101" t="str">
            <v>Non</v>
          </cell>
          <cell r="EM101" t="str">
            <v/>
          </cell>
          <cell r="EN101" t="str">
            <v/>
          </cell>
          <cell r="EO101" t="str">
            <v/>
          </cell>
          <cell r="EP101" t="str">
            <v/>
          </cell>
          <cell r="EQ101" t="str">
            <v>Non</v>
          </cell>
          <cell r="ER101" t="str">
            <v/>
          </cell>
          <cell r="ES101" t="str">
            <v/>
          </cell>
          <cell r="ET101" t="str">
            <v>Autre</v>
          </cell>
          <cell r="EU101" t="str">
            <v>Marmite</v>
          </cell>
          <cell r="EV101" t="str">
            <v>autre</v>
          </cell>
          <cell r="EW101" t="str">
            <v>Autre</v>
          </cell>
          <cell r="EX101" t="str">
            <v>Marmite</v>
          </cell>
          <cell r="EY101"/>
          <cell r="EZ101" t="str">
            <v>9.0</v>
          </cell>
          <cell r="FA101" t="str">
            <v>1500.0</v>
          </cell>
          <cell r="FB101"/>
          <cell r="FC101" t="str">
            <v>Oui</v>
          </cell>
          <cell r="FD101" t="str">
            <v>Oui</v>
          </cell>
          <cell r="FE101">
            <v>450</v>
          </cell>
          <cell r="FF101"/>
          <cell r="FG101" t="str">
            <v>Non</v>
          </cell>
          <cell r="FH101" t="str">
            <v/>
          </cell>
          <cell r="FI101" t="str">
            <v/>
          </cell>
          <cell r="FJ101" t="str">
            <v/>
          </cell>
          <cell r="FK101" t="str">
            <v/>
          </cell>
          <cell r="FL101" t="str">
            <v>Non</v>
          </cell>
          <cell r="FM101" t="str">
            <v/>
          </cell>
          <cell r="FN101" t="str">
            <v/>
          </cell>
          <cell r="FO101" t="str">
            <v>Autre</v>
          </cell>
          <cell r="FP101" t="str">
            <v>Marmite</v>
          </cell>
          <cell r="FQ101" t="str">
            <v>autre</v>
          </cell>
          <cell r="FR101" t="str">
            <v>Autre</v>
          </cell>
          <cell r="FS101" t="str">
            <v>Marmite</v>
          </cell>
          <cell r="FT101"/>
          <cell r="FU101" t="str">
            <v>9.0</v>
          </cell>
          <cell r="FV101" t="str">
            <v>1750.0</v>
          </cell>
          <cell r="FW101"/>
          <cell r="FX101" t="str">
            <v>Je ne sais pas, je ne souhaite pas répondre</v>
          </cell>
          <cell r="FY101" t="str">
            <v>Oui</v>
          </cell>
          <cell r="FZ101">
            <v>450</v>
          </cell>
          <cell r="GA101"/>
          <cell r="GB101" t="str">
            <v>Non</v>
          </cell>
          <cell r="GC101" t="str">
            <v/>
          </cell>
          <cell r="GD101" t="str">
            <v/>
          </cell>
          <cell r="GE101" t="str">
            <v/>
          </cell>
          <cell r="GF101" t="str">
            <v/>
          </cell>
          <cell r="GG101" t="str">
            <v>Oui</v>
          </cell>
          <cell r="GH101" t="str">
            <v>500.0</v>
          </cell>
          <cell r="GI101" t="str">
            <v/>
          </cell>
          <cell r="GJ101" t="str">
            <v/>
          </cell>
          <cell r="GK101" t="str">
            <v/>
          </cell>
          <cell r="GL101" t="str">
            <v/>
          </cell>
          <cell r="GM101" t="str">
            <v/>
          </cell>
          <cell r="GN101" t="str">
            <v/>
          </cell>
          <cell r="GO101" t="str">
            <v/>
          </cell>
          <cell r="GP101" t="str">
            <v/>
          </cell>
          <cell r="GQ101">
            <v>500</v>
          </cell>
          <cell r="GR101" t="str">
            <v>Oui</v>
          </cell>
          <cell r="GS101" t="str">
            <v>Oui</v>
          </cell>
          <cell r="GT101" t="str">
            <v>Changement du taux de change de la Gourde Le prix du transport a augmenté</v>
          </cell>
          <cell r="GU101" t="str">
            <v>1</v>
          </cell>
          <cell r="GV101" t="str">
            <v>0</v>
          </cell>
          <cell r="GW101" t="str">
            <v>0</v>
          </cell>
          <cell r="GX101" t="str">
            <v>0</v>
          </cell>
          <cell r="GY101" t="str">
            <v>1</v>
          </cell>
          <cell r="GZ101" t="str">
            <v>0</v>
          </cell>
          <cell r="HA101" t="str">
            <v>0</v>
          </cell>
          <cell r="HB101" t="str">
            <v>0</v>
          </cell>
          <cell r="HC101" t="str">
            <v>0</v>
          </cell>
          <cell r="HD101" t="str">
            <v>0</v>
          </cell>
          <cell r="HE101" t="str">
            <v>0</v>
          </cell>
          <cell r="HF101" t="str">
            <v>0</v>
          </cell>
          <cell r="HG101" t="str">
            <v>0</v>
          </cell>
          <cell r="HH101" t="str">
            <v>0</v>
          </cell>
          <cell r="HI101" t="str">
            <v>0</v>
          </cell>
          <cell r="HJ101" t="str">
            <v>0</v>
          </cell>
          <cell r="HK101" t="str">
            <v>0</v>
          </cell>
          <cell r="HL101" t="str">
            <v/>
          </cell>
          <cell r="HM101" t="str">
            <v>Farine de blé (blanche) Riz Sucre Haricot rouge Huile végétale</v>
          </cell>
          <cell r="HN101" t="str">
            <v>1</v>
          </cell>
          <cell r="HO101" t="str">
            <v>1</v>
          </cell>
          <cell r="HP101" t="str">
            <v>0</v>
          </cell>
          <cell r="HQ101" t="str">
            <v>1</v>
          </cell>
          <cell r="HR101" t="str">
            <v>0</v>
          </cell>
          <cell r="HS101" t="str">
            <v>1</v>
          </cell>
          <cell r="HT101" t="str">
            <v>1</v>
          </cell>
          <cell r="HU101" t="str">
            <v>0</v>
          </cell>
          <cell r="HV101" t="str">
            <v>Oui</v>
          </cell>
          <cell r="HW101" t="str">
            <v>Nord-Ouest</v>
          </cell>
          <cell r="HX101" t="str">
            <v>Chamsolme</v>
          </cell>
          <cell r="HY101" t="str">
            <v>Oui</v>
          </cell>
          <cell r="HZ101" t="str">
            <v>Non</v>
          </cell>
          <cell r="IA101" t="str">
            <v>Non</v>
          </cell>
          <cell r="IB101" t="str">
            <v>1606246834549.jpg</v>
          </cell>
          <cell r="IC101" t="str">
            <v/>
          </cell>
          <cell r="ID101" t="str">
            <v/>
          </cell>
          <cell r="IE101" t="str">
            <v/>
          </cell>
          <cell r="IF101" t="str">
            <v/>
          </cell>
          <cell r="IG101" t="str">
            <v/>
          </cell>
          <cell r="IH101" t="str">
            <v/>
          </cell>
          <cell r="II101" t="str">
            <v/>
          </cell>
          <cell r="IJ101" t="str">
            <v/>
          </cell>
          <cell r="IK101" t="str">
            <v/>
          </cell>
          <cell r="IL101" t="str">
            <v/>
          </cell>
          <cell r="IM101" t="str">
            <v/>
          </cell>
          <cell r="IN101" t="str">
            <v/>
          </cell>
          <cell r="IO101" t="str">
            <v/>
          </cell>
          <cell r="IP101" t="str">
            <v/>
          </cell>
          <cell r="IQ101"/>
          <cell r="IR101" t="str">
            <v/>
          </cell>
          <cell r="IS101" t="str">
            <v/>
          </cell>
          <cell r="IT101" t="str">
            <v/>
          </cell>
          <cell r="IU101" t="str">
            <v/>
          </cell>
          <cell r="IV101" t="str">
            <v/>
          </cell>
          <cell r="IW101"/>
          <cell r="IX101" t="str">
            <v/>
          </cell>
          <cell r="IY101" t="str">
            <v/>
          </cell>
          <cell r="IZ101" t="str">
            <v/>
          </cell>
          <cell r="JA101" t="str">
            <v/>
          </cell>
          <cell r="JB101" t="str">
            <v/>
          </cell>
          <cell r="JC101"/>
          <cell r="JD101" t="str">
            <v/>
          </cell>
          <cell r="JE101" t="str">
            <v/>
          </cell>
          <cell r="JF101" t="str">
            <v/>
          </cell>
          <cell r="JG101" t="str">
            <v/>
          </cell>
          <cell r="JH101" t="str">
            <v/>
          </cell>
          <cell r="JI101"/>
          <cell r="JJ101" t="str">
            <v/>
          </cell>
          <cell r="JK101" t="str">
            <v/>
          </cell>
          <cell r="JL101" t="str">
            <v/>
          </cell>
          <cell r="JM101" t="str">
            <v/>
          </cell>
          <cell r="JN101" t="str">
            <v/>
          </cell>
          <cell r="JO101"/>
          <cell r="JP101" t="str">
            <v/>
          </cell>
          <cell r="JQ101" t="str">
            <v/>
          </cell>
          <cell r="JR101" t="str">
            <v/>
          </cell>
          <cell r="JS101" t="str">
            <v/>
          </cell>
          <cell r="JT101" t="str">
            <v/>
          </cell>
          <cell r="JU101" t="str">
            <v/>
          </cell>
          <cell r="JV101" t="str">
            <v/>
          </cell>
          <cell r="JW101" t="str">
            <v/>
          </cell>
          <cell r="JX101" t="str">
            <v/>
          </cell>
          <cell r="JZ101" t="str">
            <v/>
          </cell>
          <cell r="KA101" t="str">
            <v/>
          </cell>
          <cell r="KC101" t="str">
            <v/>
          </cell>
          <cell r="KD101" t="str">
            <v/>
          </cell>
          <cell r="KE101" t="str">
            <v/>
          </cell>
          <cell r="KF101" t="str">
            <v/>
          </cell>
          <cell r="KG101" t="str">
            <v/>
          </cell>
          <cell r="KH101" t="str">
            <v/>
          </cell>
          <cell r="KI101" t="str">
            <v/>
          </cell>
          <cell r="KJ101" t="str">
            <v/>
          </cell>
          <cell r="KK101" t="str">
            <v/>
          </cell>
          <cell r="KL101" t="str">
            <v/>
          </cell>
          <cell r="KM101" t="str">
            <v/>
          </cell>
          <cell r="KN101"/>
          <cell r="KO101" t="str">
            <v/>
          </cell>
          <cell r="KP101" t="str">
            <v/>
          </cell>
          <cell r="KQ101" t="str">
            <v/>
          </cell>
          <cell r="KR101" t="str">
            <v/>
          </cell>
          <cell r="KS101" t="str">
            <v/>
          </cell>
          <cell r="KT101"/>
          <cell r="KU101" t="str">
            <v/>
          </cell>
          <cell r="KV101" t="str">
            <v/>
          </cell>
          <cell r="KW101" t="str">
            <v/>
          </cell>
          <cell r="KX101" t="str">
            <v/>
          </cell>
          <cell r="KY101" t="str">
            <v/>
          </cell>
          <cell r="KZ101" t="str">
            <v/>
          </cell>
          <cell r="LA101" t="str">
            <v/>
          </cell>
          <cell r="LB101" t="str">
            <v/>
          </cell>
          <cell r="LC101" t="str">
            <v/>
          </cell>
          <cell r="LD101" t="str">
            <v/>
          </cell>
          <cell r="LE101" t="str">
            <v/>
          </cell>
          <cell r="LF101" t="str">
            <v/>
          </cell>
          <cell r="LG101" t="str">
            <v/>
          </cell>
          <cell r="LH101" t="str">
            <v/>
          </cell>
          <cell r="LI101" t="str">
            <v/>
          </cell>
          <cell r="LJ101" t="str">
            <v/>
          </cell>
          <cell r="LK101" t="str">
            <v/>
          </cell>
          <cell r="LL101" t="str">
            <v/>
          </cell>
          <cell r="LM101" t="str">
            <v/>
          </cell>
          <cell r="LN101" t="str">
            <v/>
          </cell>
          <cell r="LO101" t="str">
            <v/>
          </cell>
          <cell r="LP101" t="str">
            <v/>
          </cell>
          <cell r="LQ101" t="str">
            <v/>
          </cell>
          <cell r="LR101" t="str">
            <v/>
          </cell>
          <cell r="LS101" t="str">
            <v/>
          </cell>
          <cell r="LT101" t="str">
            <v/>
          </cell>
          <cell r="LU101" t="str">
            <v/>
          </cell>
          <cell r="LV101" t="str">
            <v/>
          </cell>
          <cell r="LW101" t="str">
            <v/>
          </cell>
          <cell r="LX101" t="str">
            <v/>
          </cell>
          <cell r="LY101" t="str">
            <v/>
          </cell>
          <cell r="LZ101" t="str">
            <v/>
          </cell>
          <cell r="MA101" t="str">
            <v/>
          </cell>
          <cell r="MB101" t="str">
            <v/>
          </cell>
          <cell r="MC101" t="str">
            <v/>
          </cell>
          <cell r="MD101" t="str">
            <v>19.878648333333334 -72.83566 17.2 4.9</v>
          </cell>
          <cell r="ME101" t="str">
            <v>19.878648333333334</v>
          </cell>
          <cell r="MF101" t="str">
            <v>-72.83566</v>
          </cell>
          <cell r="MG101" t="str">
            <v>17.2</v>
          </cell>
          <cell r="MH101" t="str">
            <v>4.9</v>
          </cell>
          <cell r="MI101" t="str">
            <v>Augmentation</v>
          </cell>
          <cell r="MJ101" t="str">
            <v/>
          </cell>
          <cell r="MK101">
            <v>140874466</v>
          </cell>
          <cell r="ML101" t="str">
            <v>2391218d-cbb4-4617-acf3-476bd785a726</v>
          </cell>
          <cell r="MM101" t="str">
            <v>2020-11-27T19:24:47</v>
          </cell>
          <cell r="MN101" t="str">
            <v/>
          </cell>
          <cell r="MO101">
            <v>129</v>
          </cell>
        </row>
        <row r="102">
          <cell r="A102" t="str">
            <v>8ec8849f-03e4-4bb1-abf3-9eb259e8cb33</v>
          </cell>
          <cell r="B102" t="str">
            <v>Baradères, Nippes</v>
          </cell>
          <cell r="C102" t="str">
            <v>CRS 746</v>
          </cell>
          <cell r="D102" t="str">
            <v>2020-11-21T10:11:16.155-05:00</v>
          </cell>
          <cell r="E102" t="str">
            <v>2020-11-21T17:09:09.184-05:00</v>
          </cell>
          <cell r="F102" t="str">
            <v>2020-11-21 10:11</v>
          </cell>
          <cell r="G102" t="str">
            <v>2020-11-21 17:09</v>
          </cell>
          <cell r="H102">
            <v>0.29027777777810115</v>
          </cell>
          <cell r="I102">
            <v>7</v>
          </cell>
          <cell r="J102" t="str">
            <v>2020-11-21</v>
          </cell>
          <cell r="K102" t="str">
            <v>icsm_haiti</v>
          </cell>
          <cell r="L102" t="str">
            <v/>
          </cell>
          <cell r="M102" t="str">
            <v>0</v>
          </cell>
          <cell r="N102" t="str">
            <v>2020-11-21</v>
          </cell>
          <cell r="O102" t="str">
            <v>CRS</v>
          </cell>
          <cell r="P102" t="str">
            <v/>
          </cell>
          <cell r="Q102" t="str">
            <v>crs</v>
          </cell>
          <cell r="R102" t="str">
            <v>CRS</v>
          </cell>
          <cell r="S102" t="str">
            <v>CRS</v>
          </cell>
          <cell r="T102" t="str">
            <v>746</v>
          </cell>
          <cell r="U102" t="str">
            <v/>
          </cell>
          <cell r="V102" t="str">
            <v>Nippes</v>
          </cell>
          <cell r="W102" t="str">
            <v>Baradères</v>
          </cell>
          <cell r="X102" t="str">
            <v>HT1031</v>
          </cell>
          <cell r="Y102" t="str">
            <v>Baradères</v>
          </cell>
          <cell r="Z102" t="str">
            <v>Baradères</v>
          </cell>
          <cell r="AA102" t="str">
            <v>Marché Du Centre-Ville Barradères</v>
          </cell>
          <cell r="AB102" t="str">
            <v/>
          </cell>
          <cell r="AC102" t="str">
            <v>baraderes1</v>
          </cell>
          <cell r="AD102" t="str">
            <v>Marché Du Centre-Ville Barradères</v>
          </cell>
          <cell r="AE102" t="str">
            <v>Marché Du Centre-Ville Barradères</v>
          </cell>
          <cell r="AF102" t="str">
            <v>Oui</v>
          </cell>
          <cell r="AG102" t="str">
            <v/>
          </cell>
          <cell r="AH102" t="str">
            <v>Oui</v>
          </cell>
          <cell r="AI102" t="str">
            <v/>
          </cell>
          <cell r="AJ102" t="str">
            <v>EDITHE JEAN LOUIS</v>
          </cell>
          <cell r="AK102" t="str">
            <v>44306392</v>
          </cell>
          <cell r="AL102" t="str">
            <v>Nourriture</v>
          </cell>
          <cell r="AM102" t="str">
            <v>1</v>
          </cell>
          <cell r="AN102" t="str">
            <v>0</v>
          </cell>
          <cell r="AO102" t="str">
            <v>0</v>
          </cell>
          <cell r="AP102" t="str">
            <v>0</v>
          </cell>
          <cell r="AQ102" t="str">
            <v>0</v>
          </cell>
          <cell r="AR102" t="str">
            <v>nourriture</v>
          </cell>
          <cell r="AS102" t="str">
            <v>Nourriture</v>
          </cell>
          <cell r="AT102" t="str">
            <v>En espèces (Gourde) À crédit</v>
          </cell>
          <cell r="AU102" t="str">
            <v>1</v>
          </cell>
          <cell r="AV102" t="str">
            <v>0</v>
          </cell>
          <cell r="AW102" t="str">
            <v>0</v>
          </cell>
          <cell r="AX102" t="str">
            <v>1</v>
          </cell>
          <cell r="AY102" t="str">
            <v>0</v>
          </cell>
          <cell r="AZ102" t="str">
            <v>0</v>
          </cell>
          <cell r="BA102" t="str">
            <v>0</v>
          </cell>
          <cell r="BB102" t="str">
            <v/>
          </cell>
          <cell r="BC102" t="str">
            <v>Non, il n'y a pas eu de variation</v>
          </cell>
          <cell r="BD102" t="str">
            <v>Moins de 30</v>
          </cell>
          <cell r="BE102" t="str">
            <v>Farine de blé (blanche) Riz Maïs Sucre Haricot noir Haricot rouge Huile végétale</v>
          </cell>
          <cell r="BF102">
            <v>1</v>
          </cell>
          <cell r="BG102">
            <v>1</v>
          </cell>
          <cell r="BH102">
            <v>1</v>
          </cell>
          <cell r="BI102">
            <v>1</v>
          </cell>
          <cell r="BJ102">
            <v>1</v>
          </cell>
          <cell r="BK102">
            <v>1</v>
          </cell>
          <cell r="BL102">
            <v>1</v>
          </cell>
          <cell r="BM102">
            <v>0</v>
          </cell>
          <cell r="BN102" t="str">
            <v>Non</v>
          </cell>
          <cell r="BO102" t="str">
            <v/>
          </cell>
          <cell r="BP102" t="str">
            <v/>
          </cell>
          <cell r="BQ102" t="str">
            <v>Livres (lb)</v>
          </cell>
          <cell r="BR102" t="str">
            <v/>
          </cell>
          <cell r="BS102" t="str">
            <v>lb</v>
          </cell>
          <cell r="BT102" t="str">
            <v>Livres (lb)</v>
          </cell>
          <cell r="BU102" t="str">
            <v>Livres (lb)</v>
          </cell>
          <cell r="BV102"/>
          <cell r="BW102" t="str">
            <v>1.0</v>
          </cell>
          <cell r="BX102" t="str">
            <v>25.0</v>
          </cell>
          <cell r="BY102">
            <v>55.000000000000007</v>
          </cell>
          <cell r="BZ102" t="str">
            <v>Oui</v>
          </cell>
          <cell r="CA102" t="str">
            <v>Oui</v>
          </cell>
          <cell r="CB102" t="str">
            <v>125.0</v>
          </cell>
          <cell r="CC102">
            <v>125</v>
          </cell>
          <cell r="CD102" t="str">
            <v>Oui</v>
          </cell>
          <cell r="CE102" t="str">
            <v>Livres (lb)</v>
          </cell>
          <cell r="CF102" t="str">
            <v>lb</v>
          </cell>
          <cell r="CG102" t="str">
            <v>Livres (lb)</v>
          </cell>
          <cell r="CH102" t="str">
            <v>5.0</v>
          </cell>
          <cell r="CI102" t="str">
            <v>Non</v>
          </cell>
          <cell r="CJ102" t="str">
            <v/>
          </cell>
          <cell r="CK102" t="str">
            <v/>
          </cell>
          <cell r="CL102" t="str">
            <v>Livres (lb)</v>
          </cell>
          <cell r="CM102" t="str">
            <v/>
          </cell>
          <cell r="CN102" t="str">
            <v>lb</v>
          </cell>
          <cell r="CO102" t="str">
            <v>Livres (lb)</v>
          </cell>
          <cell r="CP102" t="str">
            <v>Livres (lb)</v>
          </cell>
          <cell r="CQ102">
            <v>0.45300000000000001</v>
          </cell>
          <cell r="CR102" t="str">
            <v>1.0</v>
          </cell>
          <cell r="CS102" t="str">
            <v>50.0</v>
          </cell>
          <cell r="CT102">
            <v>110.37527593818984</v>
          </cell>
          <cell r="CU102" t="str">
            <v>Oui</v>
          </cell>
          <cell r="CV102" t="str">
            <v>Oui</v>
          </cell>
          <cell r="CW102" t="str">
            <v>250.0</v>
          </cell>
          <cell r="CX102" t="str">
            <v>Oui</v>
          </cell>
          <cell r="CY102" t="str">
            <v>Livres (lb)</v>
          </cell>
          <cell r="CZ102" t="str">
            <v>lb</v>
          </cell>
          <cell r="DA102" t="str">
            <v>Livres (lb)</v>
          </cell>
          <cell r="DB102" t="str">
            <v>5.0</v>
          </cell>
          <cell r="DC102" t="str">
            <v>Non</v>
          </cell>
          <cell r="DD102" t="str">
            <v/>
          </cell>
          <cell r="DE102" t="str">
            <v/>
          </cell>
          <cell r="DF102" t="str">
            <v>Livres (lb)</v>
          </cell>
          <cell r="DG102" t="str">
            <v/>
          </cell>
          <cell r="DH102" t="str">
            <v>lb</v>
          </cell>
          <cell r="DI102" t="str">
            <v>Livres (lb)</v>
          </cell>
          <cell r="DJ102" t="str">
            <v>Livres (lb)</v>
          </cell>
          <cell r="DK102"/>
          <cell r="DL102" t="str">
            <v>1.0</v>
          </cell>
          <cell r="DM102" t="str">
            <v>40.0</v>
          </cell>
          <cell r="DN102">
            <v>88</v>
          </cell>
          <cell r="DO102" t="str">
            <v>Oui</v>
          </cell>
          <cell r="DP102" t="str">
            <v>Oui</v>
          </cell>
          <cell r="DQ102" t="str">
            <v>200.0</v>
          </cell>
          <cell r="DR102" t="str">
            <v>Oui</v>
          </cell>
          <cell r="DS102" t="str">
            <v>Livres (lb)</v>
          </cell>
          <cell r="DT102" t="str">
            <v>lb</v>
          </cell>
          <cell r="DU102" t="str">
            <v>Livres (lb)</v>
          </cell>
          <cell r="DV102" t="str">
            <v>5.0</v>
          </cell>
          <cell r="DW102" t="str">
            <v>Non</v>
          </cell>
          <cell r="DX102" t="str">
            <v/>
          </cell>
          <cell r="DY102" t="str">
            <v/>
          </cell>
          <cell r="DZ102" t="str">
            <v>Livres (lb)</v>
          </cell>
          <cell r="EA102" t="str">
            <v/>
          </cell>
          <cell r="EB102" t="str">
            <v>lb</v>
          </cell>
          <cell r="EC102" t="str">
            <v>Livres (lb)</v>
          </cell>
          <cell r="ED102" t="str">
            <v>Livres (lb)</v>
          </cell>
          <cell r="EE102"/>
          <cell r="EF102" t="str">
            <v>1.0</v>
          </cell>
          <cell r="EG102" t="str">
            <v>40.0</v>
          </cell>
          <cell r="EH102">
            <v>88</v>
          </cell>
          <cell r="EI102" t="str">
            <v>Oui</v>
          </cell>
          <cell r="EJ102" t="str">
            <v>Oui</v>
          </cell>
          <cell r="EK102" t="str">
            <v>200.0</v>
          </cell>
          <cell r="EL102" t="str">
            <v>Oui</v>
          </cell>
          <cell r="EM102" t="str">
            <v>Livres (lb)</v>
          </cell>
          <cell r="EN102" t="str">
            <v>lb</v>
          </cell>
          <cell r="EO102" t="str">
            <v>Livres (lb)</v>
          </cell>
          <cell r="EP102" t="str">
            <v>5.0</v>
          </cell>
          <cell r="EQ102" t="str">
            <v>Non</v>
          </cell>
          <cell r="ER102" t="str">
            <v/>
          </cell>
          <cell r="ES102" t="str">
            <v/>
          </cell>
          <cell r="ET102" t="str">
            <v>Livres (lb)</v>
          </cell>
          <cell r="EU102" t="str">
            <v/>
          </cell>
          <cell r="EV102" t="str">
            <v>lb</v>
          </cell>
          <cell r="EW102" t="str">
            <v>Livres (lb)</v>
          </cell>
          <cell r="EX102" t="str">
            <v>Livres (lb)</v>
          </cell>
          <cell r="EY102"/>
          <cell r="EZ102" t="str">
            <v>1.0</v>
          </cell>
          <cell r="FA102" t="str">
            <v>50.0</v>
          </cell>
          <cell r="FB102">
            <v>110.00000000000001</v>
          </cell>
          <cell r="FC102" t="str">
            <v>Oui</v>
          </cell>
          <cell r="FD102" t="str">
            <v>Oui</v>
          </cell>
          <cell r="FE102" t="str">
            <v>500.0</v>
          </cell>
          <cell r="FF102"/>
          <cell r="FG102" t="str">
            <v>Oui</v>
          </cell>
          <cell r="FH102" t="str">
            <v>Livres (lb)</v>
          </cell>
          <cell r="FI102" t="str">
            <v>lb</v>
          </cell>
          <cell r="FJ102" t="str">
            <v>Livres (lb)</v>
          </cell>
          <cell r="FK102" t="str">
            <v>5.0</v>
          </cell>
          <cell r="FL102" t="str">
            <v>Non</v>
          </cell>
          <cell r="FM102" t="str">
            <v/>
          </cell>
          <cell r="FN102" t="str">
            <v/>
          </cell>
          <cell r="FO102" t="str">
            <v>Livres (lb)</v>
          </cell>
          <cell r="FP102" t="str">
            <v/>
          </cell>
          <cell r="FQ102" t="str">
            <v>lb</v>
          </cell>
          <cell r="FR102" t="str">
            <v>Livres (lb)</v>
          </cell>
          <cell r="FS102" t="str">
            <v>Livres (lb)</v>
          </cell>
          <cell r="FT102"/>
          <cell r="FU102" t="str">
            <v>1.0</v>
          </cell>
          <cell r="FV102" t="str">
            <v>120.0</v>
          </cell>
          <cell r="FW102">
            <v>264</v>
          </cell>
          <cell r="FX102" t="str">
            <v>Oui</v>
          </cell>
          <cell r="FY102" t="str">
            <v>Oui</v>
          </cell>
          <cell r="FZ102" t="str">
            <v>600.0</v>
          </cell>
          <cell r="GA102"/>
          <cell r="GB102" t="str">
            <v>Oui</v>
          </cell>
          <cell r="GC102" t="str">
            <v>Livres (lb)</v>
          </cell>
          <cell r="GD102" t="str">
            <v>lb</v>
          </cell>
          <cell r="GE102" t="str">
            <v>Livres (lb)</v>
          </cell>
          <cell r="GF102" t="str">
            <v>5.0</v>
          </cell>
          <cell r="GG102" t="str">
            <v>Oui</v>
          </cell>
          <cell r="GH102" t="str">
            <v>400.0</v>
          </cell>
          <cell r="GI102" t="str">
            <v/>
          </cell>
          <cell r="GJ102" t="str">
            <v/>
          </cell>
          <cell r="GK102" t="str">
            <v/>
          </cell>
          <cell r="GL102" t="str">
            <v/>
          </cell>
          <cell r="GM102" t="str">
            <v/>
          </cell>
          <cell r="GN102" t="str">
            <v/>
          </cell>
          <cell r="GO102" t="str">
            <v/>
          </cell>
          <cell r="GP102" t="str">
            <v/>
          </cell>
          <cell r="GQ102">
            <v>400</v>
          </cell>
          <cell r="GR102" t="str">
            <v>Oui</v>
          </cell>
          <cell r="GS102" t="str">
            <v>Non</v>
          </cell>
          <cell r="GT102" t="str">
            <v/>
          </cell>
          <cell r="GU102" t="str">
            <v/>
          </cell>
          <cell r="GV102" t="str">
            <v/>
          </cell>
          <cell r="GW102" t="str">
            <v/>
          </cell>
          <cell r="GX102" t="str">
            <v/>
          </cell>
          <cell r="GY102" t="str">
            <v/>
          </cell>
          <cell r="GZ102" t="str">
            <v/>
          </cell>
          <cell r="HA102" t="str">
            <v/>
          </cell>
          <cell r="HB102" t="str">
            <v/>
          </cell>
          <cell r="HC102" t="str">
            <v/>
          </cell>
          <cell r="HD102" t="str">
            <v/>
          </cell>
          <cell r="HE102" t="str">
            <v/>
          </cell>
          <cell r="HF102" t="str">
            <v/>
          </cell>
          <cell r="HG102" t="str">
            <v/>
          </cell>
          <cell r="HH102" t="str">
            <v/>
          </cell>
          <cell r="HI102" t="str">
            <v/>
          </cell>
          <cell r="HJ102" t="str">
            <v/>
          </cell>
          <cell r="HK102" t="str">
            <v/>
          </cell>
          <cell r="HL102" t="str">
            <v/>
          </cell>
          <cell r="HM102" t="str">
            <v/>
          </cell>
          <cell r="HN102" t="str">
            <v/>
          </cell>
          <cell r="HO102" t="str">
            <v/>
          </cell>
          <cell r="HP102" t="str">
            <v/>
          </cell>
          <cell r="HQ102" t="str">
            <v/>
          </cell>
          <cell r="HR102" t="str">
            <v/>
          </cell>
          <cell r="HS102" t="str">
            <v/>
          </cell>
          <cell r="HT102" t="str">
            <v/>
          </cell>
          <cell r="HU102" t="str">
            <v/>
          </cell>
          <cell r="HV102" t="str">
            <v>Oui</v>
          </cell>
          <cell r="HW102" t="str">
            <v>Nippes</v>
          </cell>
          <cell r="HX102" t="str">
            <v>Baradères</v>
          </cell>
          <cell r="HY102" t="str">
            <v>Oui</v>
          </cell>
          <cell r="HZ102" t="str">
            <v>Oui</v>
          </cell>
          <cell r="IA102" t="str">
            <v>Oui</v>
          </cell>
          <cell r="IB102" t="str">
            <v>1605972004431.jpg</v>
          </cell>
          <cell r="IC102" t="str">
            <v/>
          </cell>
          <cell r="ID102" t="str">
            <v/>
          </cell>
          <cell r="IE102" t="str">
            <v/>
          </cell>
          <cell r="IF102" t="str">
            <v/>
          </cell>
          <cell r="IG102" t="str">
            <v/>
          </cell>
          <cell r="IH102" t="str">
            <v/>
          </cell>
          <cell r="II102" t="str">
            <v/>
          </cell>
          <cell r="IJ102" t="str">
            <v/>
          </cell>
          <cell r="IK102" t="str">
            <v/>
          </cell>
          <cell r="IL102" t="str">
            <v/>
          </cell>
          <cell r="IM102" t="str">
            <v/>
          </cell>
          <cell r="IN102" t="str">
            <v/>
          </cell>
          <cell r="IO102" t="str">
            <v/>
          </cell>
          <cell r="IP102" t="str">
            <v/>
          </cell>
          <cell r="IQ102"/>
          <cell r="IR102" t="str">
            <v/>
          </cell>
          <cell r="IS102" t="str">
            <v/>
          </cell>
          <cell r="IT102" t="str">
            <v/>
          </cell>
          <cell r="IU102" t="str">
            <v/>
          </cell>
          <cell r="IV102" t="str">
            <v/>
          </cell>
          <cell r="IW102"/>
          <cell r="IX102" t="str">
            <v/>
          </cell>
          <cell r="IY102" t="str">
            <v/>
          </cell>
          <cell r="IZ102" t="str">
            <v/>
          </cell>
          <cell r="JA102" t="str">
            <v/>
          </cell>
          <cell r="JB102" t="str">
            <v/>
          </cell>
          <cell r="JC102"/>
          <cell r="JD102" t="str">
            <v/>
          </cell>
          <cell r="JE102" t="str">
            <v/>
          </cell>
          <cell r="JF102" t="str">
            <v/>
          </cell>
          <cell r="JG102" t="str">
            <v/>
          </cell>
          <cell r="JH102" t="str">
            <v/>
          </cell>
          <cell r="JI102"/>
          <cell r="JJ102" t="str">
            <v/>
          </cell>
          <cell r="JK102" t="str">
            <v/>
          </cell>
          <cell r="JL102" t="str">
            <v/>
          </cell>
          <cell r="JM102" t="str">
            <v/>
          </cell>
          <cell r="JN102" t="str">
            <v/>
          </cell>
          <cell r="JO102"/>
          <cell r="JP102" t="str">
            <v/>
          </cell>
          <cell r="JQ102" t="str">
            <v/>
          </cell>
          <cell r="JR102" t="str">
            <v/>
          </cell>
          <cell r="JS102" t="str">
            <v/>
          </cell>
          <cell r="JT102" t="str">
            <v/>
          </cell>
          <cell r="JU102" t="str">
            <v/>
          </cell>
          <cell r="JV102" t="str">
            <v/>
          </cell>
          <cell r="JW102" t="str">
            <v/>
          </cell>
          <cell r="JX102" t="str">
            <v/>
          </cell>
          <cell r="JZ102" t="str">
            <v/>
          </cell>
          <cell r="KA102" t="str">
            <v/>
          </cell>
          <cell r="KC102" t="str">
            <v/>
          </cell>
          <cell r="KD102" t="str">
            <v/>
          </cell>
          <cell r="KE102" t="str">
            <v/>
          </cell>
          <cell r="KF102" t="str">
            <v/>
          </cell>
          <cell r="KG102" t="str">
            <v/>
          </cell>
          <cell r="KH102" t="str">
            <v/>
          </cell>
          <cell r="KI102" t="str">
            <v/>
          </cell>
          <cell r="KJ102" t="str">
            <v/>
          </cell>
          <cell r="KK102" t="str">
            <v/>
          </cell>
          <cell r="KL102" t="str">
            <v/>
          </cell>
          <cell r="KM102" t="str">
            <v/>
          </cell>
          <cell r="KN102"/>
          <cell r="KO102" t="str">
            <v/>
          </cell>
          <cell r="KP102" t="str">
            <v/>
          </cell>
          <cell r="KQ102" t="str">
            <v/>
          </cell>
          <cell r="KR102" t="str">
            <v/>
          </cell>
          <cell r="KS102" t="str">
            <v/>
          </cell>
          <cell r="KT102"/>
          <cell r="KU102" t="str">
            <v/>
          </cell>
          <cell r="KV102" t="str">
            <v/>
          </cell>
          <cell r="KW102" t="str">
            <v/>
          </cell>
          <cell r="KX102" t="str">
            <v/>
          </cell>
          <cell r="KY102" t="str">
            <v/>
          </cell>
          <cell r="KZ102" t="str">
            <v/>
          </cell>
          <cell r="LA102" t="str">
            <v/>
          </cell>
          <cell r="LB102" t="str">
            <v/>
          </cell>
          <cell r="LC102" t="str">
            <v/>
          </cell>
          <cell r="LD102" t="str">
            <v/>
          </cell>
          <cell r="LE102" t="str">
            <v/>
          </cell>
          <cell r="LF102" t="str">
            <v/>
          </cell>
          <cell r="LG102" t="str">
            <v/>
          </cell>
          <cell r="LH102" t="str">
            <v/>
          </cell>
          <cell r="LI102" t="str">
            <v/>
          </cell>
          <cell r="LJ102" t="str">
            <v/>
          </cell>
          <cell r="LK102" t="str">
            <v/>
          </cell>
          <cell r="LL102" t="str">
            <v/>
          </cell>
          <cell r="LM102" t="str">
            <v/>
          </cell>
          <cell r="LN102" t="str">
            <v/>
          </cell>
          <cell r="LO102" t="str">
            <v/>
          </cell>
          <cell r="LP102" t="str">
            <v/>
          </cell>
          <cell r="LQ102" t="str">
            <v/>
          </cell>
          <cell r="LR102" t="str">
            <v/>
          </cell>
          <cell r="LS102" t="str">
            <v/>
          </cell>
          <cell r="LT102" t="str">
            <v/>
          </cell>
          <cell r="LU102" t="str">
            <v/>
          </cell>
          <cell r="LV102" t="str">
            <v/>
          </cell>
          <cell r="LW102" t="str">
            <v/>
          </cell>
          <cell r="LX102" t="str">
            <v/>
          </cell>
          <cell r="LY102" t="str">
            <v/>
          </cell>
          <cell r="LZ102" t="str">
            <v/>
          </cell>
          <cell r="MA102" t="str">
            <v/>
          </cell>
          <cell r="MB102" t="str">
            <v/>
          </cell>
          <cell r="MC102" t="str">
            <v/>
          </cell>
          <cell r="MD102" t="str">
            <v>18.48436036 -73.63808899 -20.4398193359375 4.288</v>
          </cell>
          <cell r="ME102" t="str">
            <v>18.48436036</v>
          </cell>
          <cell r="MF102" t="str">
            <v>-73.63808899</v>
          </cell>
          <cell r="MG102" t="str">
            <v>-20.4398193359375</v>
          </cell>
          <cell r="MH102" t="str">
            <v>4.288</v>
          </cell>
          <cell r="MI102" t="str">
            <v>TEST</v>
          </cell>
          <cell r="MJ102" t="str">
            <v/>
          </cell>
          <cell r="MK102">
            <v>139438745</v>
          </cell>
          <cell r="ML102" t="str">
            <v>8ec8849f-03e4-4bb1-abf3-9eb259e8cb33</v>
          </cell>
          <cell r="MM102" t="str">
            <v>2020-11-22T15:53:08</v>
          </cell>
          <cell r="MN102" t="str">
            <v/>
          </cell>
          <cell r="MO102">
            <v>25</v>
          </cell>
        </row>
        <row r="103">
          <cell r="A103" t="str">
            <v>843e3ee1-0269-4979-8ae7-6d39f8bb7f5a</v>
          </cell>
          <cell r="B103" t="str">
            <v>Baradères, Nippes</v>
          </cell>
          <cell r="C103" t="str">
            <v>CRS 746</v>
          </cell>
          <cell r="D103" t="str">
            <v>2020-11-21T12:02:03.903-05:00</v>
          </cell>
          <cell r="E103" t="str">
            <v>2020-11-21T17:20:14.825-05:00</v>
          </cell>
          <cell r="F103" t="str">
            <v>2020-11-21 12:02</v>
          </cell>
          <cell r="G103" t="str">
            <v>2020-11-21 17:20</v>
          </cell>
          <cell r="H103">
            <v>0.22083333333284827</v>
          </cell>
          <cell r="I103">
            <v>8</v>
          </cell>
          <cell r="J103" t="str">
            <v>2020-11-21</v>
          </cell>
          <cell r="K103" t="str">
            <v>icsm_haiti</v>
          </cell>
          <cell r="L103" t="str">
            <v/>
          </cell>
          <cell r="M103" t="str">
            <v>0</v>
          </cell>
          <cell r="N103" t="str">
            <v>2020-11-21</v>
          </cell>
          <cell r="O103" t="str">
            <v>CRS</v>
          </cell>
          <cell r="P103" t="str">
            <v/>
          </cell>
          <cell r="Q103" t="str">
            <v>crs</v>
          </cell>
          <cell r="R103" t="str">
            <v>CRS</v>
          </cell>
          <cell r="S103" t="str">
            <v>CRS</v>
          </cell>
          <cell r="T103" t="str">
            <v>746</v>
          </cell>
          <cell r="U103" t="str">
            <v/>
          </cell>
          <cell r="V103" t="str">
            <v>Nippes</v>
          </cell>
          <cell r="W103" t="str">
            <v>Baradères</v>
          </cell>
          <cell r="X103" t="str">
            <v>HT1031</v>
          </cell>
          <cell r="Y103" t="str">
            <v>Baradères</v>
          </cell>
          <cell r="Z103" t="str">
            <v>Baradères</v>
          </cell>
          <cell r="AA103" t="str">
            <v>Marché Du Centre-Ville Barradères</v>
          </cell>
          <cell r="AB103" t="str">
            <v/>
          </cell>
          <cell r="AC103" t="str">
            <v>baraderes1</v>
          </cell>
          <cell r="AD103" t="str">
            <v>Marché Du Centre-Ville Barradères</v>
          </cell>
          <cell r="AE103" t="str">
            <v>Marché Du Centre-Ville Barradères</v>
          </cell>
          <cell r="AF103" t="str">
            <v>Oui</v>
          </cell>
          <cell r="AG103" t="str">
            <v/>
          </cell>
          <cell r="AH103" t="str">
            <v>Oui</v>
          </cell>
          <cell r="AI103" t="str">
            <v/>
          </cell>
          <cell r="AJ103" t="str">
            <v>ROSELINE RICHARD</v>
          </cell>
          <cell r="AK103" t="str">
            <v>31483188</v>
          </cell>
          <cell r="AL103" t="str">
            <v>Nourriture Produits d'hygiène, eau ou assainissement</v>
          </cell>
          <cell r="AM103" t="str">
            <v>1</v>
          </cell>
          <cell r="AN103" t="str">
            <v>1</v>
          </cell>
          <cell r="AO103" t="str">
            <v>0</v>
          </cell>
          <cell r="AP103" t="str">
            <v>0</v>
          </cell>
          <cell r="AQ103" t="str">
            <v>0</v>
          </cell>
          <cell r="AR103" t="str">
            <v>nourriture</v>
          </cell>
          <cell r="AS103" t="str">
            <v>Nourriture</v>
          </cell>
          <cell r="AT103" t="str">
            <v>En espèces (Gourde) À crédit</v>
          </cell>
          <cell r="AU103" t="str">
            <v>1</v>
          </cell>
          <cell r="AV103" t="str">
            <v>0</v>
          </cell>
          <cell r="AW103" t="str">
            <v>0</v>
          </cell>
          <cell r="AX103" t="str">
            <v>1</v>
          </cell>
          <cell r="AY103" t="str">
            <v>0</v>
          </cell>
          <cell r="AZ103" t="str">
            <v>0</v>
          </cell>
          <cell r="BA103" t="str">
            <v>0</v>
          </cell>
          <cell r="BB103" t="str">
            <v/>
          </cell>
          <cell r="BC103" t="str">
            <v>Non, il n'y a pas eu de variation</v>
          </cell>
          <cell r="BD103" t="str">
            <v>Moins de 30</v>
          </cell>
          <cell r="BE103" t="str">
            <v>Farine de blé (blanche) Riz Maïs Sucre Haricot noir Huile végétale Haricot rouge</v>
          </cell>
          <cell r="BF103">
            <v>1</v>
          </cell>
          <cell r="BG103">
            <v>1</v>
          </cell>
          <cell r="BH103">
            <v>1</v>
          </cell>
          <cell r="BI103">
            <v>1</v>
          </cell>
          <cell r="BJ103">
            <v>1</v>
          </cell>
          <cell r="BK103">
            <v>1</v>
          </cell>
          <cell r="BL103">
            <v>1</v>
          </cell>
          <cell r="BM103">
            <v>0</v>
          </cell>
          <cell r="BN103" t="str">
            <v>Non</v>
          </cell>
          <cell r="BO103" t="str">
            <v/>
          </cell>
          <cell r="BP103" t="str">
            <v/>
          </cell>
          <cell r="BQ103" t="str">
            <v>Livres (lb)</v>
          </cell>
          <cell r="BR103" t="str">
            <v/>
          </cell>
          <cell r="BS103" t="str">
            <v>lb</v>
          </cell>
          <cell r="BT103" t="str">
            <v>Livres (lb)</v>
          </cell>
          <cell r="BU103" t="str">
            <v>Livres (lb)</v>
          </cell>
          <cell r="BV103"/>
          <cell r="BW103" t="str">
            <v>1.0</v>
          </cell>
          <cell r="BX103" t="str">
            <v>25.0</v>
          </cell>
          <cell r="BY103">
            <v>55.000000000000007</v>
          </cell>
          <cell r="BZ103" t="str">
            <v>Oui</v>
          </cell>
          <cell r="CA103" t="str">
            <v>Oui</v>
          </cell>
          <cell r="CB103" t="str">
            <v>125.0</v>
          </cell>
          <cell r="CC103">
            <v>125</v>
          </cell>
          <cell r="CD103" t="str">
            <v>Oui</v>
          </cell>
          <cell r="CE103" t="str">
            <v>Livres (lb)</v>
          </cell>
          <cell r="CF103" t="str">
            <v>lb</v>
          </cell>
          <cell r="CG103" t="str">
            <v>Livres (lb)</v>
          </cell>
          <cell r="CH103" t="str">
            <v>5.0</v>
          </cell>
          <cell r="CI103" t="str">
            <v>Non</v>
          </cell>
          <cell r="CJ103" t="str">
            <v/>
          </cell>
          <cell r="CK103" t="str">
            <v/>
          </cell>
          <cell r="CL103" t="str">
            <v>Livres (lb)</v>
          </cell>
          <cell r="CM103" t="str">
            <v/>
          </cell>
          <cell r="CN103" t="str">
            <v>lb</v>
          </cell>
          <cell r="CO103" t="str">
            <v>Livres (lb)</v>
          </cell>
          <cell r="CP103" t="str">
            <v>Livres (lb)</v>
          </cell>
          <cell r="CQ103">
            <v>0.45300000000000001</v>
          </cell>
          <cell r="CR103" t="str">
            <v>1.0</v>
          </cell>
          <cell r="CS103" t="str">
            <v>40.0</v>
          </cell>
          <cell r="CT103">
            <v>88.300220750551873</v>
          </cell>
          <cell r="CU103" t="str">
            <v>Oui</v>
          </cell>
          <cell r="CV103" t="str">
            <v>Oui</v>
          </cell>
          <cell r="CW103" t="str">
            <v>200.0</v>
          </cell>
          <cell r="CX103" t="str">
            <v>Oui</v>
          </cell>
          <cell r="CY103" t="str">
            <v>Livres (lb)</v>
          </cell>
          <cell r="CZ103" t="str">
            <v>lb</v>
          </cell>
          <cell r="DA103" t="str">
            <v>Livres (lb)</v>
          </cell>
          <cell r="DB103" t="str">
            <v>5.0</v>
          </cell>
          <cell r="DC103" t="str">
            <v>Non</v>
          </cell>
          <cell r="DD103" t="str">
            <v/>
          </cell>
          <cell r="DE103" t="str">
            <v/>
          </cell>
          <cell r="DF103" t="str">
            <v>Livres (lb)</v>
          </cell>
          <cell r="DG103" t="str">
            <v/>
          </cell>
          <cell r="DH103" t="str">
            <v>lb</v>
          </cell>
          <cell r="DI103" t="str">
            <v>Livres (lb)</v>
          </cell>
          <cell r="DJ103" t="str">
            <v>Livres (lb)</v>
          </cell>
          <cell r="DK103"/>
          <cell r="DL103" t="str">
            <v>1.0</v>
          </cell>
          <cell r="DM103" t="str">
            <v>35.0</v>
          </cell>
          <cell r="DN103">
            <v>77</v>
          </cell>
          <cell r="DO103" t="str">
            <v>Oui</v>
          </cell>
          <cell r="DP103" t="str">
            <v>Oui</v>
          </cell>
          <cell r="DQ103" t="str">
            <v>175.0</v>
          </cell>
          <cell r="DR103" t="str">
            <v>Oui</v>
          </cell>
          <cell r="DS103" t="str">
            <v>Livres (lb)</v>
          </cell>
          <cell r="DT103" t="str">
            <v>lb</v>
          </cell>
          <cell r="DU103" t="str">
            <v>Livres (lb)</v>
          </cell>
          <cell r="DV103" t="str">
            <v>5.0</v>
          </cell>
          <cell r="DW103" t="str">
            <v>Non</v>
          </cell>
          <cell r="DX103" t="str">
            <v/>
          </cell>
          <cell r="DY103" t="str">
            <v/>
          </cell>
          <cell r="DZ103" t="str">
            <v>Livres (lb)</v>
          </cell>
          <cell r="EA103" t="str">
            <v/>
          </cell>
          <cell r="EB103" t="str">
            <v>lb</v>
          </cell>
          <cell r="EC103" t="str">
            <v>Livres (lb)</v>
          </cell>
          <cell r="ED103" t="str">
            <v>Livres (lb)</v>
          </cell>
          <cell r="EE103"/>
          <cell r="EF103" t="str">
            <v>1.0</v>
          </cell>
          <cell r="EG103" t="str">
            <v>50.0</v>
          </cell>
          <cell r="EH103">
            <v>110.00000000000001</v>
          </cell>
          <cell r="EI103" t="str">
            <v>Oui</v>
          </cell>
          <cell r="EJ103" t="str">
            <v>Oui</v>
          </cell>
          <cell r="EK103" t="str">
            <v>250.0</v>
          </cell>
          <cell r="EL103" t="str">
            <v>Oui</v>
          </cell>
          <cell r="EM103" t="str">
            <v>Livres (lb)</v>
          </cell>
          <cell r="EN103" t="str">
            <v>lb</v>
          </cell>
          <cell r="EO103" t="str">
            <v>Livres (lb)</v>
          </cell>
          <cell r="EP103" t="str">
            <v>5.0</v>
          </cell>
          <cell r="EQ103" t="str">
            <v>Non</v>
          </cell>
          <cell r="ER103" t="str">
            <v/>
          </cell>
          <cell r="ES103" t="str">
            <v/>
          </cell>
          <cell r="ET103" t="str">
            <v>Livres (lb)</v>
          </cell>
          <cell r="EU103" t="str">
            <v/>
          </cell>
          <cell r="EV103" t="str">
            <v>lb</v>
          </cell>
          <cell r="EW103" t="str">
            <v>Livres (lb)</v>
          </cell>
          <cell r="EX103" t="str">
            <v>Livres (lb)</v>
          </cell>
          <cell r="EY103"/>
          <cell r="EZ103" t="str">
            <v>1.0</v>
          </cell>
          <cell r="FA103" t="str">
            <v>60.0</v>
          </cell>
          <cell r="FB103">
            <v>132</v>
          </cell>
          <cell r="FC103" t="str">
            <v>Non</v>
          </cell>
          <cell r="FD103" t="str">
            <v>Oui</v>
          </cell>
          <cell r="FE103" t="str">
            <v>300.0</v>
          </cell>
          <cell r="FF103"/>
          <cell r="FG103" t="str">
            <v>Oui</v>
          </cell>
          <cell r="FH103" t="str">
            <v>Livres (lb)</v>
          </cell>
          <cell r="FI103" t="str">
            <v>lb</v>
          </cell>
          <cell r="FJ103" t="str">
            <v>Livres (lb)</v>
          </cell>
          <cell r="FK103" t="str">
            <v>5.0</v>
          </cell>
          <cell r="FL103" t="str">
            <v>Non</v>
          </cell>
          <cell r="FM103" t="str">
            <v/>
          </cell>
          <cell r="FN103" t="str">
            <v/>
          </cell>
          <cell r="FO103" t="str">
            <v>Livres (lb)</v>
          </cell>
          <cell r="FP103" t="str">
            <v/>
          </cell>
          <cell r="FQ103" t="str">
            <v>lb</v>
          </cell>
          <cell r="FR103" t="str">
            <v>Livres (lb)</v>
          </cell>
          <cell r="FS103" t="str">
            <v>Livres (lb)</v>
          </cell>
          <cell r="FT103"/>
          <cell r="FU103" t="str">
            <v>1.0</v>
          </cell>
          <cell r="FV103" t="str">
            <v>70.0</v>
          </cell>
          <cell r="FW103">
            <v>154</v>
          </cell>
          <cell r="FX103" t="str">
            <v>Non</v>
          </cell>
          <cell r="FY103" t="str">
            <v>Oui</v>
          </cell>
          <cell r="FZ103" t="str">
            <v>600.0</v>
          </cell>
          <cell r="GA103"/>
          <cell r="GB103" t="str">
            <v>Oui</v>
          </cell>
          <cell r="GC103" t="str">
            <v>Livres (lb)</v>
          </cell>
          <cell r="GD103" t="str">
            <v>lb</v>
          </cell>
          <cell r="GE103" t="str">
            <v>Livres (lb)</v>
          </cell>
          <cell r="GF103" t="str">
            <v>5.0</v>
          </cell>
          <cell r="GG103" t="str">
            <v>Oui</v>
          </cell>
          <cell r="GH103" t="str">
            <v>350.0</v>
          </cell>
          <cell r="GI103" t="str">
            <v/>
          </cell>
          <cell r="GJ103" t="str">
            <v/>
          </cell>
          <cell r="GK103" t="str">
            <v/>
          </cell>
          <cell r="GL103" t="str">
            <v/>
          </cell>
          <cell r="GM103" t="str">
            <v/>
          </cell>
          <cell r="GN103" t="str">
            <v/>
          </cell>
          <cell r="GO103" t="str">
            <v/>
          </cell>
          <cell r="GP103" t="str">
            <v/>
          </cell>
          <cell r="GQ103">
            <v>350</v>
          </cell>
          <cell r="GR103" t="str">
            <v>Oui</v>
          </cell>
          <cell r="GS103" t="str">
            <v>Non</v>
          </cell>
          <cell r="GT103" t="str">
            <v/>
          </cell>
          <cell r="GU103" t="str">
            <v/>
          </cell>
          <cell r="GV103" t="str">
            <v/>
          </cell>
          <cell r="GW103" t="str">
            <v/>
          </cell>
          <cell r="GX103" t="str">
            <v/>
          </cell>
          <cell r="GY103" t="str">
            <v/>
          </cell>
          <cell r="GZ103" t="str">
            <v/>
          </cell>
          <cell r="HA103" t="str">
            <v/>
          </cell>
          <cell r="HB103" t="str">
            <v/>
          </cell>
          <cell r="HC103" t="str">
            <v/>
          </cell>
          <cell r="HD103" t="str">
            <v/>
          </cell>
          <cell r="HE103" t="str">
            <v/>
          </cell>
          <cell r="HF103" t="str">
            <v/>
          </cell>
          <cell r="HG103" t="str">
            <v/>
          </cell>
          <cell r="HH103" t="str">
            <v/>
          </cell>
          <cell r="HI103" t="str">
            <v/>
          </cell>
          <cell r="HJ103" t="str">
            <v/>
          </cell>
          <cell r="HK103" t="str">
            <v/>
          </cell>
          <cell r="HL103" t="str">
            <v/>
          </cell>
          <cell r="HM103" t="str">
            <v/>
          </cell>
          <cell r="HN103" t="str">
            <v/>
          </cell>
          <cell r="HO103" t="str">
            <v/>
          </cell>
          <cell r="HP103" t="str">
            <v/>
          </cell>
          <cell r="HQ103" t="str">
            <v/>
          </cell>
          <cell r="HR103" t="str">
            <v/>
          </cell>
          <cell r="HS103" t="str">
            <v/>
          </cell>
          <cell r="HT103" t="str">
            <v/>
          </cell>
          <cell r="HU103" t="str">
            <v/>
          </cell>
          <cell r="HV103" t="str">
            <v>Oui</v>
          </cell>
          <cell r="HW103" t="str">
            <v>Nippes</v>
          </cell>
          <cell r="HX103" t="str">
            <v>Baradères</v>
          </cell>
          <cell r="HY103" t="str">
            <v>Oui</v>
          </cell>
          <cell r="HZ103" t="str">
            <v>Oui</v>
          </cell>
          <cell r="IA103" t="str">
            <v>Oui</v>
          </cell>
          <cell r="IB103" t="str">
            <v>1605978585946.jpg</v>
          </cell>
          <cell r="IC103" t="str">
            <v>Savon lessive</v>
          </cell>
          <cell r="ID103">
            <v>1</v>
          </cell>
          <cell r="IE103">
            <v>0</v>
          </cell>
          <cell r="IF103">
            <v>0</v>
          </cell>
          <cell r="IG103">
            <v>0</v>
          </cell>
          <cell r="IH103">
            <v>0</v>
          </cell>
          <cell r="II103">
            <v>0</v>
          </cell>
          <cell r="IJ103">
            <v>0</v>
          </cell>
          <cell r="IK103">
            <v>0</v>
          </cell>
          <cell r="IL103">
            <v>0</v>
          </cell>
          <cell r="IM103" t="str">
            <v>Oui</v>
          </cell>
          <cell r="IN103" t="str">
            <v>25.0</v>
          </cell>
          <cell r="IO103" t="str">
            <v/>
          </cell>
          <cell r="IP103" t="str">
            <v/>
          </cell>
          <cell r="IQ103">
            <v>25</v>
          </cell>
          <cell r="IR103" t="str">
            <v>Oui</v>
          </cell>
          <cell r="IS103" t="str">
            <v/>
          </cell>
          <cell r="IT103" t="str">
            <v/>
          </cell>
          <cell r="IU103" t="str">
            <v/>
          </cell>
          <cell r="IV103" t="str">
            <v/>
          </cell>
          <cell r="IX103" t="str">
            <v/>
          </cell>
          <cell r="IY103" t="str">
            <v/>
          </cell>
          <cell r="IZ103" t="str">
            <v/>
          </cell>
          <cell r="JA103" t="str">
            <v/>
          </cell>
          <cell r="JB103" t="str">
            <v/>
          </cell>
          <cell r="JD103" t="str">
            <v/>
          </cell>
          <cell r="JE103" t="str">
            <v/>
          </cell>
          <cell r="JF103" t="str">
            <v/>
          </cell>
          <cell r="JG103" t="str">
            <v/>
          </cell>
          <cell r="JH103" t="str">
            <v/>
          </cell>
          <cell r="JJ103" t="str">
            <v/>
          </cell>
          <cell r="JK103" t="str">
            <v/>
          </cell>
          <cell r="JL103" t="str">
            <v/>
          </cell>
          <cell r="JM103" t="str">
            <v/>
          </cell>
          <cell r="JN103" t="str">
            <v/>
          </cell>
          <cell r="JP103" t="str">
            <v/>
          </cell>
          <cell r="JQ103" t="str">
            <v/>
          </cell>
          <cell r="JR103" t="str">
            <v/>
          </cell>
          <cell r="JS103" t="str">
            <v/>
          </cell>
          <cell r="JT103" t="str">
            <v/>
          </cell>
          <cell r="JU103" t="str">
            <v/>
          </cell>
          <cell r="JV103" t="str">
            <v/>
          </cell>
          <cell r="JW103" t="str">
            <v/>
          </cell>
          <cell r="JX103" t="str">
            <v/>
          </cell>
          <cell r="JZ103" t="str">
            <v/>
          </cell>
          <cell r="KA103" t="str">
            <v/>
          </cell>
          <cell r="KC103" t="str">
            <v/>
          </cell>
          <cell r="KD103" t="str">
            <v/>
          </cell>
          <cell r="KE103" t="str">
            <v/>
          </cell>
          <cell r="KF103" t="str">
            <v/>
          </cell>
          <cell r="KG103" t="str">
            <v/>
          </cell>
          <cell r="KH103" t="str">
            <v/>
          </cell>
          <cell r="KI103" t="str">
            <v/>
          </cell>
          <cell r="KJ103" t="str">
            <v/>
          </cell>
          <cell r="KK103" t="str">
            <v/>
          </cell>
          <cell r="KL103" t="str">
            <v/>
          </cell>
          <cell r="KM103" t="str">
            <v/>
          </cell>
          <cell r="KO103" t="str">
            <v/>
          </cell>
          <cell r="KP103" t="str">
            <v/>
          </cell>
          <cell r="KQ103" t="str">
            <v/>
          </cell>
          <cell r="KR103" t="str">
            <v/>
          </cell>
          <cell r="KS103" t="str">
            <v/>
          </cell>
          <cell r="KU103" t="str">
            <v/>
          </cell>
          <cell r="KV103" t="str">
            <v>Non</v>
          </cell>
          <cell r="KW103" t="str">
            <v/>
          </cell>
          <cell r="KX103" t="str">
            <v/>
          </cell>
          <cell r="KY103" t="str">
            <v/>
          </cell>
          <cell r="KZ103" t="str">
            <v/>
          </cell>
          <cell r="LA103" t="str">
            <v/>
          </cell>
          <cell r="LB103" t="str">
            <v/>
          </cell>
          <cell r="LC103" t="str">
            <v/>
          </cell>
          <cell r="LD103" t="str">
            <v/>
          </cell>
          <cell r="LE103" t="str">
            <v/>
          </cell>
          <cell r="LF103" t="str">
            <v/>
          </cell>
          <cell r="LG103" t="str">
            <v/>
          </cell>
          <cell r="LH103" t="str">
            <v/>
          </cell>
          <cell r="LI103" t="str">
            <v/>
          </cell>
          <cell r="LJ103" t="str">
            <v/>
          </cell>
          <cell r="LK103" t="str">
            <v/>
          </cell>
          <cell r="LL103" t="str">
            <v/>
          </cell>
          <cell r="LM103" t="str">
            <v/>
          </cell>
          <cell r="LN103" t="str">
            <v/>
          </cell>
          <cell r="LO103" t="str">
            <v/>
          </cell>
          <cell r="LP103" t="str">
            <v/>
          </cell>
          <cell r="LQ103" t="str">
            <v/>
          </cell>
          <cell r="LR103" t="str">
            <v/>
          </cell>
          <cell r="LS103" t="str">
            <v/>
          </cell>
          <cell r="LT103" t="str">
            <v/>
          </cell>
          <cell r="LU103" t="str">
            <v/>
          </cell>
          <cell r="LV103" t="str">
            <v/>
          </cell>
          <cell r="LW103" t="str">
            <v/>
          </cell>
          <cell r="LX103" t="str">
            <v/>
          </cell>
          <cell r="LY103" t="str">
            <v>Oui</v>
          </cell>
          <cell r="LZ103" t="str">
            <v>Nippes</v>
          </cell>
          <cell r="MA103" t="str">
            <v>Baradères</v>
          </cell>
          <cell r="MB103" t="str">
            <v>Oui</v>
          </cell>
          <cell r="MC103" t="str">
            <v>Oui</v>
          </cell>
          <cell r="MD103" t="str">
            <v>18.48411564 -73.63808065 -22.00091552734375 4.288</v>
          </cell>
          <cell r="ME103" t="str">
            <v>18.48411564</v>
          </cell>
          <cell r="MF103" t="str">
            <v>-73.63808065</v>
          </cell>
          <cell r="MG103" t="str">
            <v>-22.00091552734375</v>
          </cell>
          <cell r="MH103" t="str">
            <v>4.288</v>
          </cell>
          <cell r="MI103" t="str">
            <v>TEST</v>
          </cell>
          <cell r="MJ103" t="str">
            <v/>
          </cell>
          <cell r="MK103">
            <v>139438976</v>
          </cell>
          <cell r="ML103" t="str">
            <v>843e3ee1-0269-4979-8ae7-6d39f8bb7f5a</v>
          </cell>
          <cell r="MM103" t="str">
            <v>2020-11-22T15:54:45</v>
          </cell>
          <cell r="MN103" t="str">
            <v/>
          </cell>
          <cell r="MO103">
            <v>32</v>
          </cell>
        </row>
        <row r="104">
          <cell r="A104" t="str">
            <v>058a00a6-8cb6-46ee-ab4c-75ba8f2c9d1f</v>
          </cell>
          <cell r="B104" t="str">
            <v>Bainet, Sud-Est</v>
          </cell>
          <cell r="C104" t="str">
            <v>ATEPASE Code enquêteur 2</v>
          </cell>
          <cell r="D104" t="str">
            <v>2020-11-27T12:17:07.728Z</v>
          </cell>
          <cell r="E104" t="str">
            <v>2020-11-27T16:03:15.522Z</v>
          </cell>
          <cell r="F104" t="str">
            <v>2020-11-27 12:17</v>
          </cell>
          <cell r="G104" t="str">
            <v>2020-11-27 16:03</v>
          </cell>
          <cell r="H104">
            <v>0.15694444443943212</v>
          </cell>
          <cell r="I104">
            <v>7</v>
          </cell>
          <cell r="J104" t="str">
            <v>2020-11-27</v>
          </cell>
          <cell r="K104" t="str">
            <v>icsm_haiti</v>
          </cell>
          <cell r="L104" t="str">
            <v>338050933360951</v>
          </cell>
          <cell r="M104" t="str">
            <v>0</v>
          </cell>
          <cell r="N104" t="str">
            <v>2020-11-27</v>
          </cell>
          <cell r="O104" t="str">
            <v>ATEPASE</v>
          </cell>
          <cell r="P104" t="str">
            <v/>
          </cell>
          <cell r="Q104" t="str">
            <v>atepase</v>
          </cell>
          <cell r="R104" t="str">
            <v>ATEPASE</v>
          </cell>
          <cell r="S104" t="str">
            <v>ATEPASE</v>
          </cell>
          <cell r="T104" t="str">
            <v>Code enquêteur 2</v>
          </cell>
          <cell r="U104" t="str">
            <v/>
          </cell>
          <cell r="V104" t="str">
            <v>Sud-Est</v>
          </cell>
          <cell r="W104" t="str">
            <v>Bainet</v>
          </cell>
          <cell r="X104" t="str">
            <v>HT0221</v>
          </cell>
          <cell r="Y104" t="str">
            <v>Bainet</v>
          </cell>
          <cell r="Z104" t="str">
            <v>Nan Ga</v>
          </cell>
          <cell r="AA104" t="str">
            <v>Marche Blokhauss</v>
          </cell>
          <cell r="AB104" t="str">
            <v/>
          </cell>
          <cell r="AC104" t="str">
            <v>bainet</v>
          </cell>
          <cell r="AD104" t="str">
            <v>Marche Blokhauss</v>
          </cell>
          <cell r="AE104" t="str">
            <v>Marche Blokhauss</v>
          </cell>
          <cell r="AF104" t="str">
            <v>Oui</v>
          </cell>
          <cell r="AG104" t="str">
            <v/>
          </cell>
          <cell r="AH104" t="str">
            <v>Oui</v>
          </cell>
          <cell r="AI104" t="str">
            <v/>
          </cell>
          <cell r="AJ104" t="str">
            <v>Judena pierre</v>
          </cell>
          <cell r="AK104" t="str">
            <v>38500373</v>
          </cell>
          <cell r="AL104" t="str">
            <v>Nourriture Médicament ou produits de santé</v>
          </cell>
          <cell r="AM104" t="str">
            <v>1</v>
          </cell>
          <cell r="AN104" t="str">
            <v>0</v>
          </cell>
          <cell r="AO104" t="str">
            <v>0</v>
          </cell>
          <cell r="AP104" t="str">
            <v>1</v>
          </cell>
          <cell r="AQ104" t="str">
            <v>0</v>
          </cell>
          <cell r="AR104" t="str">
            <v>nourriture</v>
          </cell>
          <cell r="AS104" t="str">
            <v>Nourriture</v>
          </cell>
          <cell r="AT104" t="str">
            <v>En espèces (Gourde) À crédit</v>
          </cell>
          <cell r="AU104" t="str">
            <v>1</v>
          </cell>
          <cell r="AV104" t="str">
            <v>0</v>
          </cell>
          <cell r="AW104" t="str">
            <v>0</v>
          </cell>
          <cell r="AX104" t="str">
            <v>1</v>
          </cell>
          <cell r="AY104" t="str">
            <v>0</v>
          </cell>
          <cell r="AZ104" t="str">
            <v>0</v>
          </cell>
          <cell r="BA104" t="str">
            <v>0</v>
          </cell>
          <cell r="BB104" t="str">
            <v/>
          </cell>
          <cell r="BC104" t="str">
            <v>Oui, il y a plus de commerçants par rapport au mois passé</v>
          </cell>
          <cell r="BD104" t="str">
            <v>Entre 30 et 100</v>
          </cell>
          <cell r="BE104" t="str">
            <v>Farine de blé (blanche) Riz Maïs Sucre Haricot noir Haricot rouge Huile végétale</v>
          </cell>
          <cell r="BF104">
            <v>1</v>
          </cell>
          <cell r="BG104">
            <v>1</v>
          </cell>
          <cell r="BH104">
            <v>1</v>
          </cell>
          <cell r="BI104">
            <v>1</v>
          </cell>
          <cell r="BJ104">
            <v>1</v>
          </cell>
          <cell r="BK104">
            <v>1</v>
          </cell>
          <cell r="BL104">
            <v>1</v>
          </cell>
          <cell r="BM104">
            <v>0</v>
          </cell>
          <cell r="BN104" t="str">
            <v>Oui</v>
          </cell>
          <cell r="BO104"/>
          <cell r="BP104" t="str">
            <v/>
          </cell>
          <cell r="BQ104" t="str">
            <v/>
          </cell>
          <cell r="BR104" t="str">
            <v/>
          </cell>
          <cell r="BS104" t="str">
            <v/>
          </cell>
          <cell r="BT104" t="str">
            <v/>
          </cell>
          <cell r="BU104" t="str">
            <v/>
          </cell>
          <cell r="BV104"/>
          <cell r="BW104" t="str">
            <v/>
          </cell>
          <cell r="BX104" t="str">
            <v/>
          </cell>
          <cell r="BY104">
            <v>0</v>
          </cell>
          <cell r="BZ104" t="str">
            <v>Oui</v>
          </cell>
          <cell r="CA104" t="str">
            <v>Oui</v>
          </cell>
          <cell r="CB104" t="str">
            <v>150.0</v>
          </cell>
          <cell r="CC104">
            <v>150</v>
          </cell>
          <cell r="CD104" t="str">
            <v>Oui</v>
          </cell>
          <cell r="CE104" t="str">
            <v>Livres (lb)</v>
          </cell>
          <cell r="CF104" t="str">
            <v>lb</v>
          </cell>
          <cell r="CG104" t="str">
            <v>Livres (lb)</v>
          </cell>
          <cell r="CH104" t="str">
            <v>7.0</v>
          </cell>
          <cell r="CI104" t="str">
            <v>Oui</v>
          </cell>
          <cell r="CJ104" t="str">
            <v>40.0</v>
          </cell>
          <cell r="CK104" t="str">
            <v/>
          </cell>
          <cell r="CL104" t="str">
            <v/>
          </cell>
          <cell r="CM104" t="str">
            <v/>
          </cell>
          <cell r="CN104" t="str">
            <v/>
          </cell>
          <cell r="CO104" t="str">
            <v/>
          </cell>
          <cell r="CP104" t="str">
            <v/>
          </cell>
          <cell r="CQ104"/>
          <cell r="CR104" t="str">
            <v/>
          </cell>
          <cell r="CS104" t="str">
            <v/>
          </cell>
          <cell r="CT104">
            <v>40</v>
          </cell>
          <cell r="CU104" t="str">
            <v>Oui</v>
          </cell>
          <cell r="CV104" t="str">
            <v>Oui</v>
          </cell>
          <cell r="CW104" t="str">
            <v>240.0</v>
          </cell>
          <cell r="CX104" t="str">
            <v>Non</v>
          </cell>
          <cell r="CY104" t="str">
            <v/>
          </cell>
          <cell r="CZ104" t="str">
            <v/>
          </cell>
          <cell r="DA104" t="str">
            <v/>
          </cell>
          <cell r="DB104" t="str">
            <v/>
          </cell>
          <cell r="DC104" t="str">
            <v>Oui</v>
          </cell>
          <cell r="DD104" t="str">
            <v>40.0</v>
          </cell>
          <cell r="DE104" t="str">
            <v/>
          </cell>
          <cell r="DF104" t="str">
            <v/>
          </cell>
          <cell r="DG104" t="str">
            <v/>
          </cell>
          <cell r="DH104" t="str">
            <v/>
          </cell>
          <cell r="DI104" t="str">
            <v/>
          </cell>
          <cell r="DJ104" t="str">
            <v/>
          </cell>
          <cell r="DK104"/>
          <cell r="DL104" t="str">
            <v/>
          </cell>
          <cell r="DM104" t="str">
            <v/>
          </cell>
          <cell r="DN104">
            <v>40</v>
          </cell>
          <cell r="DO104" t="str">
            <v>Oui</v>
          </cell>
          <cell r="DP104" t="str">
            <v>Oui</v>
          </cell>
          <cell r="DQ104" t="str">
            <v>240.0</v>
          </cell>
          <cell r="DR104" t="str">
            <v>Non</v>
          </cell>
          <cell r="DS104" t="str">
            <v/>
          </cell>
          <cell r="DT104" t="str">
            <v/>
          </cell>
          <cell r="DU104" t="str">
            <v/>
          </cell>
          <cell r="DV104" t="str">
            <v/>
          </cell>
          <cell r="DW104" t="str">
            <v>Non</v>
          </cell>
          <cell r="DX104" t="str">
            <v/>
          </cell>
          <cell r="DY104" t="str">
            <v/>
          </cell>
          <cell r="DZ104" t="str">
            <v>Livres (lb)</v>
          </cell>
          <cell r="EA104" t="str">
            <v/>
          </cell>
          <cell r="EB104" t="str">
            <v>lb</v>
          </cell>
          <cell r="EC104" t="str">
            <v>Livres (lb)</v>
          </cell>
          <cell r="ED104" t="str">
            <v>Livres (lb)</v>
          </cell>
          <cell r="EE104"/>
          <cell r="EF104" t="str">
            <v>1.0</v>
          </cell>
          <cell r="EG104" t="str">
            <v>35.0</v>
          </cell>
          <cell r="EH104">
            <v>77</v>
          </cell>
          <cell r="EI104" t="str">
            <v>Oui</v>
          </cell>
          <cell r="EJ104" t="str">
            <v>Oui</v>
          </cell>
          <cell r="EK104" t="str">
            <v>210.0</v>
          </cell>
          <cell r="EL104" t="str">
            <v>Non</v>
          </cell>
          <cell r="EM104" t="str">
            <v/>
          </cell>
          <cell r="EN104" t="str">
            <v/>
          </cell>
          <cell r="EO104" t="str">
            <v/>
          </cell>
          <cell r="EP104" t="str">
            <v/>
          </cell>
          <cell r="EQ104" t="str">
            <v>Oui</v>
          </cell>
          <cell r="ER104" t="str">
            <v>100.0</v>
          </cell>
          <cell r="ES104" t="str">
            <v/>
          </cell>
          <cell r="ET104" t="str">
            <v/>
          </cell>
          <cell r="EU104" t="str">
            <v/>
          </cell>
          <cell r="EV104" t="str">
            <v/>
          </cell>
          <cell r="EW104" t="str">
            <v/>
          </cell>
          <cell r="EX104" t="str">
            <v/>
          </cell>
          <cell r="EY104"/>
          <cell r="EZ104" t="str">
            <v/>
          </cell>
          <cell r="FA104" t="str">
            <v/>
          </cell>
          <cell r="FB104">
            <v>100</v>
          </cell>
          <cell r="FC104" t="str">
            <v>Non</v>
          </cell>
          <cell r="FD104" t="str">
            <v>Oui</v>
          </cell>
          <cell r="FE104" t="str">
            <v>600.0</v>
          </cell>
          <cell r="FF104"/>
          <cell r="FG104" t="str">
            <v>Non</v>
          </cell>
          <cell r="FH104" t="str">
            <v/>
          </cell>
          <cell r="FI104" t="str">
            <v/>
          </cell>
          <cell r="FJ104" t="str">
            <v/>
          </cell>
          <cell r="FK104" t="str">
            <v/>
          </cell>
          <cell r="FL104" t="str">
            <v>Non</v>
          </cell>
          <cell r="FM104" t="str">
            <v/>
          </cell>
          <cell r="FN104" t="str">
            <v/>
          </cell>
          <cell r="FO104" t="str">
            <v>Livres (lb)</v>
          </cell>
          <cell r="FP104" t="str">
            <v/>
          </cell>
          <cell r="FQ104" t="str">
            <v>lb</v>
          </cell>
          <cell r="FR104" t="str">
            <v>Livres (lb)</v>
          </cell>
          <cell r="FS104" t="str">
            <v>Livres (lb)</v>
          </cell>
          <cell r="FT104"/>
          <cell r="FU104" t="str">
            <v>105.0</v>
          </cell>
          <cell r="FV104" t="str">
            <v>10500.0</v>
          </cell>
          <cell r="FW104">
            <v>220.00000000000003</v>
          </cell>
          <cell r="FX104" t="str">
            <v>Oui</v>
          </cell>
          <cell r="FY104" t="str">
            <v>Oui</v>
          </cell>
          <cell r="FZ104" t="str">
            <v>600.0</v>
          </cell>
          <cell r="GA104"/>
          <cell r="GB104" t="str">
            <v>Non</v>
          </cell>
          <cell r="GC104" t="str">
            <v/>
          </cell>
          <cell r="GD104" t="str">
            <v/>
          </cell>
          <cell r="GE104" t="str">
            <v/>
          </cell>
          <cell r="GF104" t="str">
            <v/>
          </cell>
          <cell r="GG104" t="str">
            <v>Oui</v>
          </cell>
          <cell r="GH104" t="str">
            <v>500.0</v>
          </cell>
          <cell r="GI104" t="str">
            <v/>
          </cell>
          <cell r="GJ104" t="str">
            <v/>
          </cell>
          <cell r="GK104" t="str">
            <v/>
          </cell>
          <cell r="GL104" t="str">
            <v/>
          </cell>
          <cell r="GM104" t="str">
            <v/>
          </cell>
          <cell r="GN104" t="str">
            <v/>
          </cell>
          <cell r="GO104" t="str">
            <v/>
          </cell>
          <cell r="GP104" t="str">
            <v/>
          </cell>
          <cell r="GQ104">
            <v>500</v>
          </cell>
          <cell r="GR104" t="str">
            <v>Oui</v>
          </cell>
          <cell r="GS104" t="str">
            <v>Oui</v>
          </cell>
          <cell r="GT104" t="str">
            <v>A cause d’une catastrophe naturelle Article trop cher Mauvaise relation avec les fournisseurs</v>
          </cell>
          <cell r="GU104" t="str">
            <v>0</v>
          </cell>
          <cell r="GV104" t="str">
            <v>0</v>
          </cell>
          <cell r="GW104" t="str">
            <v>0</v>
          </cell>
          <cell r="GX104" t="str">
            <v>0</v>
          </cell>
          <cell r="GY104" t="str">
            <v>0</v>
          </cell>
          <cell r="GZ104" t="str">
            <v>0</v>
          </cell>
          <cell r="HA104" t="str">
            <v>0</v>
          </cell>
          <cell r="HB104" t="str">
            <v>0</v>
          </cell>
          <cell r="HC104" t="str">
            <v>1</v>
          </cell>
          <cell r="HD104" t="str">
            <v>0</v>
          </cell>
          <cell r="HE104" t="str">
            <v>1</v>
          </cell>
          <cell r="HF104" t="str">
            <v>0</v>
          </cell>
          <cell r="HG104" t="str">
            <v>0</v>
          </cell>
          <cell r="HH104" t="str">
            <v>1</v>
          </cell>
          <cell r="HI104" t="str">
            <v>0</v>
          </cell>
          <cell r="HJ104" t="str">
            <v>0</v>
          </cell>
          <cell r="HK104" t="str">
            <v>0</v>
          </cell>
          <cell r="HL104" t="str">
            <v/>
          </cell>
          <cell r="HM104" t="str">
            <v>Farine de blé (blanche) Riz Sucre Huile végétale Maïs</v>
          </cell>
          <cell r="HN104" t="str">
            <v>1</v>
          </cell>
          <cell r="HO104" t="str">
            <v>1</v>
          </cell>
          <cell r="HP104" t="str">
            <v>1</v>
          </cell>
          <cell r="HQ104" t="str">
            <v>1</v>
          </cell>
          <cell r="HR104" t="str">
            <v>0</v>
          </cell>
          <cell r="HS104" t="str">
            <v>0</v>
          </cell>
          <cell r="HT104" t="str">
            <v>1</v>
          </cell>
          <cell r="HU104" t="str">
            <v>0</v>
          </cell>
          <cell r="HV104" t="str">
            <v>Oui</v>
          </cell>
          <cell r="HW104" t="str">
            <v>Ouest</v>
          </cell>
          <cell r="HX104" t="str">
            <v>Port-au-Prince</v>
          </cell>
          <cell r="HY104" t="str">
            <v>Oui</v>
          </cell>
          <cell r="HZ104" t="str">
            <v>Non</v>
          </cell>
          <cell r="IA104" t="str">
            <v>Non</v>
          </cell>
          <cell r="IB104" t="str">
            <v/>
          </cell>
          <cell r="IC104" t="str">
            <v/>
          </cell>
          <cell r="ID104" t="str">
            <v/>
          </cell>
          <cell r="IE104" t="str">
            <v/>
          </cell>
          <cell r="IF104" t="str">
            <v/>
          </cell>
          <cell r="IG104" t="str">
            <v/>
          </cell>
          <cell r="IH104" t="str">
            <v/>
          </cell>
          <cell r="II104" t="str">
            <v/>
          </cell>
          <cell r="IJ104" t="str">
            <v/>
          </cell>
          <cell r="IK104" t="str">
            <v/>
          </cell>
          <cell r="IL104" t="str">
            <v/>
          </cell>
          <cell r="IM104" t="str">
            <v/>
          </cell>
          <cell r="IN104" t="str">
            <v/>
          </cell>
          <cell r="IO104" t="str">
            <v/>
          </cell>
          <cell r="IP104" t="str">
            <v/>
          </cell>
          <cell r="IQ104"/>
          <cell r="IR104" t="str">
            <v/>
          </cell>
          <cell r="IS104" t="str">
            <v/>
          </cell>
          <cell r="IT104" t="str">
            <v/>
          </cell>
          <cell r="IU104" t="str">
            <v/>
          </cell>
          <cell r="IV104" t="str">
            <v/>
          </cell>
          <cell r="IW104"/>
          <cell r="IX104" t="str">
            <v/>
          </cell>
          <cell r="IY104" t="str">
            <v/>
          </cell>
          <cell r="IZ104" t="str">
            <v/>
          </cell>
          <cell r="JA104" t="str">
            <v/>
          </cell>
          <cell r="JB104" t="str">
            <v/>
          </cell>
          <cell r="JC104"/>
          <cell r="JD104" t="str">
            <v/>
          </cell>
          <cell r="JE104" t="str">
            <v/>
          </cell>
          <cell r="JF104" t="str">
            <v/>
          </cell>
          <cell r="JG104" t="str">
            <v/>
          </cell>
          <cell r="JH104" t="str">
            <v/>
          </cell>
          <cell r="JI104"/>
          <cell r="JJ104" t="str">
            <v/>
          </cell>
          <cell r="JK104" t="str">
            <v/>
          </cell>
          <cell r="JL104" t="str">
            <v/>
          </cell>
          <cell r="JM104" t="str">
            <v/>
          </cell>
          <cell r="JN104" t="str">
            <v/>
          </cell>
          <cell r="JO104"/>
          <cell r="JP104" t="str">
            <v/>
          </cell>
          <cell r="JQ104" t="str">
            <v/>
          </cell>
          <cell r="JR104" t="str">
            <v/>
          </cell>
          <cell r="JS104" t="str">
            <v/>
          </cell>
          <cell r="JT104" t="str">
            <v/>
          </cell>
          <cell r="JU104" t="str">
            <v/>
          </cell>
          <cell r="JV104" t="str">
            <v/>
          </cell>
          <cell r="JW104" t="str">
            <v/>
          </cell>
          <cell r="JX104" t="str">
            <v/>
          </cell>
          <cell r="JZ104" t="str">
            <v/>
          </cell>
          <cell r="KA104" t="str">
            <v/>
          </cell>
          <cell r="KC104" t="str">
            <v/>
          </cell>
          <cell r="KD104" t="str">
            <v/>
          </cell>
          <cell r="KE104" t="str">
            <v/>
          </cell>
          <cell r="KF104" t="str">
            <v/>
          </cell>
          <cell r="KG104" t="str">
            <v/>
          </cell>
          <cell r="KH104" t="str">
            <v/>
          </cell>
          <cell r="KI104" t="str">
            <v/>
          </cell>
          <cell r="KJ104" t="str">
            <v/>
          </cell>
          <cell r="KK104" t="str">
            <v/>
          </cell>
          <cell r="KL104" t="str">
            <v/>
          </cell>
          <cell r="KM104" t="str">
            <v/>
          </cell>
          <cell r="KN104"/>
          <cell r="KO104" t="str">
            <v/>
          </cell>
          <cell r="KP104" t="str">
            <v/>
          </cell>
          <cell r="KQ104" t="str">
            <v/>
          </cell>
          <cell r="KR104" t="str">
            <v/>
          </cell>
          <cell r="KS104" t="str">
            <v/>
          </cell>
          <cell r="KT104"/>
          <cell r="KU104" t="str">
            <v/>
          </cell>
          <cell r="KV104" t="str">
            <v/>
          </cell>
          <cell r="KW104" t="str">
            <v/>
          </cell>
          <cell r="KX104" t="str">
            <v/>
          </cell>
          <cell r="KY104" t="str">
            <v/>
          </cell>
          <cell r="KZ104" t="str">
            <v/>
          </cell>
          <cell r="LA104" t="str">
            <v/>
          </cell>
          <cell r="LB104" t="str">
            <v/>
          </cell>
          <cell r="LC104" t="str">
            <v/>
          </cell>
          <cell r="LD104" t="str">
            <v/>
          </cell>
          <cell r="LE104" t="str">
            <v/>
          </cell>
          <cell r="LF104" t="str">
            <v/>
          </cell>
          <cell r="LG104" t="str">
            <v/>
          </cell>
          <cell r="LH104" t="str">
            <v/>
          </cell>
          <cell r="LI104" t="str">
            <v/>
          </cell>
          <cell r="LJ104" t="str">
            <v/>
          </cell>
          <cell r="LK104" t="str">
            <v/>
          </cell>
          <cell r="LL104" t="str">
            <v/>
          </cell>
          <cell r="LM104" t="str">
            <v/>
          </cell>
          <cell r="LN104" t="str">
            <v/>
          </cell>
          <cell r="LO104" t="str">
            <v/>
          </cell>
          <cell r="LP104" t="str">
            <v/>
          </cell>
          <cell r="LQ104" t="str">
            <v/>
          </cell>
          <cell r="LR104" t="str">
            <v/>
          </cell>
          <cell r="LS104" t="str">
            <v/>
          </cell>
          <cell r="LT104" t="str">
            <v/>
          </cell>
          <cell r="LU104" t="str">
            <v/>
          </cell>
          <cell r="LV104" t="str">
            <v/>
          </cell>
          <cell r="LW104" t="str">
            <v/>
          </cell>
          <cell r="LX104" t="str">
            <v/>
          </cell>
          <cell r="LY104" t="str">
            <v/>
          </cell>
          <cell r="LZ104" t="str">
            <v/>
          </cell>
          <cell r="MA104" t="str">
            <v/>
          </cell>
          <cell r="MB104" t="str">
            <v/>
          </cell>
          <cell r="MC104" t="str">
            <v/>
          </cell>
          <cell r="MD104" t="str">
            <v/>
          </cell>
          <cell r="ME104" t="str">
            <v/>
          </cell>
          <cell r="MF104" t="str">
            <v/>
          </cell>
          <cell r="MG104" t="str">
            <v/>
          </cell>
          <cell r="MH104" t="str">
            <v/>
          </cell>
          <cell r="MI104" t="str">
            <v>Les marchandes ne veulent pas de donner une prise de photo suite à l'insécurité du pays</v>
          </cell>
          <cell r="MJ104" t="str">
            <v/>
          </cell>
          <cell r="MK104">
            <v>140886947</v>
          </cell>
          <cell r="ML104" t="str">
            <v>058a00a6-8cb6-46ee-ab4c-75ba8f2c9d1f</v>
          </cell>
          <cell r="MM104" t="str">
            <v>2020-11-27T21:05:38</v>
          </cell>
          <cell r="MN104" t="str">
            <v/>
          </cell>
          <cell r="MO104">
            <v>134</v>
          </cell>
        </row>
        <row r="105">
          <cell r="A105" t="str">
            <v>c0c81189-db4f-46c0-b834-3b48e46e18a5</v>
          </cell>
          <cell r="B105" t="str">
            <v>Port-à-Piment, Sud</v>
          </cell>
          <cell r="C105" t="str">
            <v>MOJDDE SA0099</v>
          </cell>
          <cell r="D105" t="str">
            <v>2020-11-21T09:19:51.210-05:00</v>
          </cell>
          <cell r="E105" t="str">
            <v>2020-11-21T12:14:16.025-05:00</v>
          </cell>
          <cell r="F105" t="str">
            <v>2020-11-21 09:19</v>
          </cell>
          <cell r="G105" t="str">
            <v>2020-11-21 12:14</v>
          </cell>
          <cell r="H105">
            <v>0.12152777778101154</v>
          </cell>
          <cell r="I105">
            <v>7</v>
          </cell>
          <cell r="J105" t="str">
            <v>2020-11-21</v>
          </cell>
          <cell r="K105" t="str">
            <v>icsm_haiti</v>
          </cell>
          <cell r="L105" t="str">
            <v>338050936299154</v>
          </cell>
          <cell r="M105" t="str">
            <v>0</v>
          </cell>
          <cell r="N105" t="str">
            <v>2020-11-21</v>
          </cell>
          <cell r="O105" t="str">
            <v>MOJDDE</v>
          </cell>
          <cell r="P105" t="str">
            <v/>
          </cell>
          <cell r="Q105" t="str">
            <v>mojdde</v>
          </cell>
          <cell r="R105" t="str">
            <v>MOJDDE</v>
          </cell>
          <cell r="S105" t="str">
            <v>MOJDDE</v>
          </cell>
          <cell r="T105" t="str">
            <v>SA0099</v>
          </cell>
          <cell r="U105" t="str">
            <v/>
          </cell>
          <cell r="V105" t="str">
            <v>Sud</v>
          </cell>
          <cell r="W105" t="str">
            <v>Port-à-Piment</v>
          </cell>
          <cell r="X105" t="str">
            <v>HT0742</v>
          </cell>
          <cell r="Y105" t="str">
            <v>Port-à-Piment</v>
          </cell>
          <cell r="Z105" t="str">
            <v>Port-à-piment</v>
          </cell>
          <cell r="AA105" t="str">
            <v>Marché de Port-à-Piment</v>
          </cell>
          <cell r="AB105" t="str">
            <v/>
          </cell>
          <cell r="AC105" t="str">
            <v>port-piment</v>
          </cell>
          <cell r="AD105" t="str">
            <v>Marché de Port-à-Piment</v>
          </cell>
          <cell r="AE105" t="str">
            <v>Marché de Port-à-Piment</v>
          </cell>
          <cell r="AF105" t="str">
            <v>Oui</v>
          </cell>
          <cell r="AG105" t="str">
            <v/>
          </cell>
          <cell r="AH105" t="str">
            <v>Oui</v>
          </cell>
          <cell r="AI105" t="str">
            <v/>
          </cell>
          <cell r="AJ105" t="str">
            <v>Adelise Dominique</v>
          </cell>
          <cell r="AK105" t="str">
            <v>34833019</v>
          </cell>
          <cell r="AL105" t="str">
            <v>Nourriture</v>
          </cell>
          <cell r="AM105" t="str">
            <v>1</v>
          </cell>
          <cell r="AN105" t="str">
            <v>0</v>
          </cell>
          <cell r="AO105" t="str">
            <v>0</v>
          </cell>
          <cell r="AP105" t="str">
            <v>0</v>
          </cell>
          <cell r="AQ105" t="str">
            <v>0</v>
          </cell>
          <cell r="AR105" t="str">
            <v>nourriture</v>
          </cell>
          <cell r="AS105" t="str">
            <v>Nourriture</v>
          </cell>
          <cell r="AT105" t="str">
            <v>En espèces (Gourde)</v>
          </cell>
          <cell r="AU105" t="str">
            <v>1</v>
          </cell>
          <cell r="AV105" t="str">
            <v>0</v>
          </cell>
          <cell r="AW105" t="str">
            <v>0</v>
          </cell>
          <cell r="AX105" t="str">
            <v>0</v>
          </cell>
          <cell r="AY105" t="str">
            <v>0</v>
          </cell>
          <cell r="AZ105" t="str">
            <v>0</v>
          </cell>
          <cell r="BA105" t="str">
            <v>0</v>
          </cell>
          <cell r="BB105" t="str">
            <v/>
          </cell>
          <cell r="BC105" t="str">
            <v>Oui, il y a plus de commerçants par rapport au mois passé</v>
          </cell>
          <cell r="BD105" t="str">
            <v>Moins de 30</v>
          </cell>
          <cell r="BE105" t="str">
            <v>Farine de blé (blanche) Riz Maïs Sucre Haricot noir Haricot rouge Huile végétale</v>
          </cell>
          <cell r="BF105">
            <v>1</v>
          </cell>
          <cell r="BG105">
            <v>1</v>
          </cell>
          <cell r="BH105">
            <v>1</v>
          </cell>
          <cell r="BI105">
            <v>1</v>
          </cell>
          <cell r="BJ105">
            <v>1</v>
          </cell>
          <cell r="BK105">
            <v>1</v>
          </cell>
          <cell r="BL105">
            <v>1</v>
          </cell>
          <cell r="BM105">
            <v>0</v>
          </cell>
          <cell r="BN105" t="str">
            <v>Non</v>
          </cell>
          <cell r="BO105"/>
          <cell r="BP105" t="str">
            <v/>
          </cell>
          <cell r="BQ105" t="str">
            <v>Kilogrammes (kg)</v>
          </cell>
          <cell r="BR105" t="str">
            <v/>
          </cell>
          <cell r="BS105" t="str">
            <v>kg</v>
          </cell>
          <cell r="BT105" t="str">
            <v>Kilogrammes (kg)</v>
          </cell>
          <cell r="BU105" t="str">
            <v>Kilogrammes (kg)</v>
          </cell>
          <cell r="BV105">
            <v>1</v>
          </cell>
          <cell r="BW105" t="str">
            <v>2.5</v>
          </cell>
          <cell r="BX105" t="str">
            <v>100.0</v>
          </cell>
          <cell r="BY105">
            <v>40</v>
          </cell>
          <cell r="BZ105" t="str">
            <v>Oui</v>
          </cell>
          <cell r="CA105" t="str">
            <v>Non</v>
          </cell>
          <cell r="CB105" t="str">
            <v/>
          </cell>
          <cell r="CC105"/>
          <cell r="CD105" t="str">
            <v/>
          </cell>
          <cell r="CE105" t="str">
            <v/>
          </cell>
          <cell r="CF105" t="str">
            <v/>
          </cell>
          <cell r="CG105" t="str">
            <v/>
          </cell>
          <cell r="CH105" t="str">
            <v/>
          </cell>
          <cell r="CI105" t="str">
            <v>Oui</v>
          </cell>
          <cell r="CJ105" t="str">
            <v>200.0</v>
          </cell>
          <cell r="CK105" t="str">
            <v/>
          </cell>
          <cell r="CL105" t="str">
            <v/>
          </cell>
          <cell r="CM105" t="str">
            <v/>
          </cell>
          <cell r="CN105" t="str">
            <v/>
          </cell>
          <cell r="CO105" t="str">
            <v/>
          </cell>
          <cell r="CP105" t="str">
            <v/>
          </cell>
          <cell r="CQ105"/>
          <cell r="CR105" t="str">
            <v/>
          </cell>
          <cell r="CS105" t="str">
            <v/>
          </cell>
          <cell r="CT105">
            <v>200</v>
          </cell>
          <cell r="CU105" t="str">
            <v>Oui</v>
          </cell>
          <cell r="CV105" t="str">
            <v>Non</v>
          </cell>
          <cell r="CW105" t="str">
            <v/>
          </cell>
          <cell r="CX105" t="str">
            <v/>
          </cell>
          <cell r="CY105" t="str">
            <v/>
          </cell>
          <cell r="CZ105" t="str">
            <v/>
          </cell>
          <cell r="DA105" t="str">
            <v/>
          </cell>
          <cell r="DB105" t="str">
            <v/>
          </cell>
          <cell r="DC105" t="str">
            <v>Oui</v>
          </cell>
          <cell r="DD105" t="str">
            <v>150.0</v>
          </cell>
          <cell r="DE105" t="str">
            <v/>
          </cell>
          <cell r="DF105" t="str">
            <v/>
          </cell>
          <cell r="DG105" t="str">
            <v/>
          </cell>
          <cell r="DH105" t="str">
            <v/>
          </cell>
          <cell r="DI105" t="str">
            <v/>
          </cell>
          <cell r="DJ105" t="str">
            <v/>
          </cell>
          <cell r="DK105"/>
          <cell r="DL105" t="str">
            <v/>
          </cell>
          <cell r="DM105" t="str">
            <v/>
          </cell>
          <cell r="DN105">
            <v>150</v>
          </cell>
          <cell r="DO105" t="str">
            <v>Non</v>
          </cell>
          <cell r="DP105" t="str">
            <v>Non</v>
          </cell>
          <cell r="DQ105" t="str">
            <v/>
          </cell>
          <cell r="DR105" t="str">
            <v/>
          </cell>
          <cell r="DS105" t="str">
            <v/>
          </cell>
          <cell r="DT105" t="str">
            <v/>
          </cell>
          <cell r="DU105" t="str">
            <v/>
          </cell>
          <cell r="DV105" t="str">
            <v/>
          </cell>
          <cell r="DW105" t="str">
            <v>Oui</v>
          </cell>
          <cell r="DX105" t="str">
            <v>180.0</v>
          </cell>
          <cell r="DY105" t="str">
            <v/>
          </cell>
          <cell r="DZ105" t="str">
            <v/>
          </cell>
          <cell r="EA105" t="str">
            <v/>
          </cell>
          <cell r="EB105" t="str">
            <v/>
          </cell>
          <cell r="EC105" t="str">
            <v/>
          </cell>
          <cell r="ED105" t="str">
            <v/>
          </cell>
          <cell r="EE105"/>
          <cell r="EF105" t="str">
            <v/>
          </cell>
          <cell r="EG105" t="str">
            <v/>
          </cell>
          <cell r="EH105">
            <v>180</v>
          </cell>
          <cell r="EI105" t="str">
            <v>Oui</v>
          </cell>
          <cell r="EJ105" t="str">
            <v>Non</v>
          </cell>
          <cell r="EK105" t="str">
            <v/>
          </cell>
          <cell r="EL105" t="str">
            <v/>
          </cell>
          <cell r="EM105" t="str">
            <v/>
          </cell>
          <cell r="EN105" t="str">
            <v/>
          </cell>
          <cell r="EO105" t="str">
            <v/>
          </cell>
          <cell r="EP105" t="str">
            <v/>
          </cell>
          <cell r="EQ105" t="str">
            <v>Non</v>
          </cell>
          <cell r="ER105" t="str">
            <v/>
          </cell>
          <cell r="ES105" t="str">
            <v/>
          </cell>
          <cell r="ET105" t="str">
            <v>Autre</v>
          </cell>
          <cell r="EU105" t="str">
            <v>Petit marmite</v>
          </cell>
          <cell r="EV105" t="str">
            <v>autre</v>
          </cell>
          <cell r="EW105" t="str">
            <v>Autre</v>
          </cell>
          <cell r="EX105" t="str">
            <v>Kilogramme</v>
          </cell>
          <cell r="EY105"/>
          <cell r="EZ105">
            <v>0.54</v>
          </cell>
          <cell r="FA105" t="str">
            <v>75.0</v>
          </cell>
          <cell r="FB105">
            <v>138.88888888888889</v>
          </cell>
          <cell r="FC105" t="str">
            <v>Non</v>
          </cell>
          <cell r="FD105" t="str">
            <v>Non</v>
          </cell>
          <cell r="FE105" t="str">
            <v/>
          </cell>
          <cell r="FF105"/>
          <cell r="FG105" t="str">
            <v/>
          </cell>
          <cell r="FH105" t="str">
            <v/>
          </cell>
          <cell r="FI105" t="str">
            <v/>
          </cell>
          <cell r="FJ105" t="str">
            <v/>
          </cell>
          <cell r="FK105" t="str">
            <v/>
          </cell>
          <cell r="FL105" t="str">
            <v>Non</v>
          </cell>
          <cell r="FM105" t="str">
            <v/>
          </cell>
          <cell r="FN105" t="str">
            <v/>
          </cell>
          <cell r="FO105" t="str">
            <v>Autre</v>
          </cell>
          <cell r="FP105" t="str">
            <v>Petit marmite</v>
          </cell>
          <cell r="FQ105" t="str">
            <v>autre</v>
          </cell>
          <cell r="FR105" t="str">
            <v>Autre</v>
          </cell>
          <cell r="FS105" t="str">
            <v>Kilogramme</v>
          </cell>
          <cell r="FT105"/>
          <cell r="FU105">
            <v>0.54</v>
          </cell>
          <cell r="FV105" t="str">
            <v>225.0</v>
          </cell>
          <cell r="FW105">
            <v>416.66666666666663</v>
          </cell>
          <cell r="FX105" t="str">
            <v>Non</v>
          </cell>
          <cell r="FY105" t="str">
            <v>Non</v>
          </cell>
          <cell r="FZ105" t="str">
            <v/>
          </cell>
          <cell r="GA105"/>
          <cell r="GB105" t="str">
            <v/>
          </cell>
          <cell r="GC105" t="str">
            <v/>
          </cell>
          <cell r="GD105" t="str">
            <v/>
          </cell>
          <cell r="GE105" t="str">
            <v/>
          </cell>
          <cell r="GF105" t="str">
            <v/>
          </cell>
          <cell r="GG105" t="str">
            <v>Oui</v>
          </cell>
          <cell r="GH105" t="str">
            <v>300.0</v>
          </cell>
          <cell r="GI105" t="str">
            <v/>
          </cell>
          <cell r="GJ105" t="str">
            <v/>
          </cell>
          <cell r="GK105" t="str">
            <v/>
          </cell>
          <cell r="GL105" t="str">
            <v/>
          </cell>
          <cell r="GM105" t="str">
            <v/>
          </cell>
          <cell r="GN105" t="str">
            <v/>
          </cell>
          <cell r="GO105" t="str">
            <v/>
          </cell>
          <cell r="GP105" t="str">
            <v/>
          </cell>
          <cell r="GQ105">
            <v>300</v>
          </cell>
          <cell r="GR105" t="str">
            <v>Oui</v>
          </cell>
          <cell r="GS105" t="str">
            <v>Oui</v>
          </cell>
          <cell r="GT105" t="str">
            <v>Insécurité sur les routes</v>
          </cell>
          <cell r="GU105" t="str">
            <v>0</v>
          </cell>
          <cell r="GV105" t="str">
            <v>0</v>
          </cell>
          <cell r="GW105" t="str">
            <v>1</v>
          </cell>
          <cell r="GX105" t="str">
            <v>0</v>
          </cell>
          <cell r="GY105" t="str">
            <v>0</v>
          </cell>
          <cell r="GZ105" t="str">
            <v>0</v>
          </cell>
          <cell r="HA105" t="str">
            <v>0</v>
          </cell>
          <cell r="HB105" t="str">
            <v>0</v>
          </cell>
          <cell r="HC105" t="str">
            <v>0</v>
          </cell>
          <cell r="HD105" t="str">
            <v>0</v>
          </cell>
          <cell r="HE105" t="str">
            <v>0</v>
          </cell>
          <cell r="HF105" t="str">
            <v>0</v>
          </cell>
          <cell r="HG105" t="str">
            <v>0</v>
          </cell>
          <cell r="HH105" t="str">
            <v>0</v>
          </cell>
          <cell r="HI105" t="str">
            <v>0</v>
          </cell>
          <cell r="HJ105" t="str">
            <v>0</v>
          </cell>
          <cell r="HK105" t="str">
            <v>0</v>
          </cell>
          <cell r="HL105" t="str">
            <v/>
          </cell>
          <cell r="HM105" t="str">
            <v>Aucun</v>
          </cell>
          <cell r="HN105" t="str">
            <v>0</v>
          </cell>
          <cell r="HO105" t="str">
            <v>0</v>
          </cell>
          <cell r="HP105" t="str">
            <v>0</v>
          </cell>
          <cell r="HQ105" t="str">
            <v>0</v>
          </cell>
          <cell r="HR105" t="str">
            <v>0</v>
          </cell>
          <cell r="HS105" t="str">
            <v>0</v>
          </cell>
          <cell r="HT105" t="str">
            <v>0</v>
          </cell>
          <cell r="HU105" t="str">
            <v>1</v>
          </cell>
          <cell r="HV105" t="str">
            <v>Oui</v>
          </cell>
          <cell r="HW105" t="str">
            <v>Sud</v>
          </cell>
          <cell r="HX105" t="str">
            <v>Les Cayes</v>
          </cell>
          <cell r="HY105" t="str">
            <v>Non</v>
          </cell>
          <cell r="HZ105" t="str">
            <v>Non</v>
          </cell>
          <cell r="IA105" t="str">
            <v>Non</v>
          </cell>
          <cell r="IB105" t="str">
            <v/>
          </cell>
          <cell r="IC105" t="str">
            <v/>
          </cell>
          <cell r="ID105" t="str">
            <v/>
          </cell>
          <cell r="IE105" t="str">
            <v/>
          </cell>
          <cell r="IF105" t="str">
            <v/>
          </cell>
          <cell r="IG105" t="str">
            <v/>
          </cell>
          <cell r="IH105" t="str">
            <v/>
          </cell>
          <cell r="II105" t="str">
            <v/>
          </cell>
          <cell r="IJ105" t="str">
            <v/>
          </cell>
          <cell r="IK105" t="str">
            <v/>
          </cell>
          <cell r="IL105" t="str">
            <v/>
          </cell>
          <cell r="IM105" t="str">
            <v/>
          </cell>
          <cell r="IN105" t="str">
            <v/>
          </cell>
          <cell r="IO105" t="str">
            <v/>
          </cell>
          <cell r="IP105" t="str">
            <v/>
          </cell>
          <cell r="IQ105"/>
          <cell r="IR105" t="str">
            <v/>
          </cell>
          <cell r="IS105" t="str">
            <v/>
          </cell>
          <cell r="IT105" t="str">
            <v/>
          </cell>
          <cell r="IU105" t="str">
            <v/>
          </cell>
          <cell r="IV105" t="str">
            <v/>
          </cell>
          <cell r="IW105"/>
          <cell r="IX105" t="str">
            <v/>
          </cell>
          <cell r="IY105" t="str">
            <v/>
          </cell>
          <cell r="IZ105" t="str">
            <v/>
          </cell>
          <cell r="JA105" t="str">
            <v/>
          </cell>
          <cell r="JB105" t="str">
            <v/>
          </cell>
          <cell r="JC105"/>
          <cell r="JD105" t="str">
            <v/>
          </cell>
          <cell r="JE105" t="str">
            <v/>
          </cell>
          <cell r="JF105" t="str">
            <v/>
          </cell>
          <cell r="JG105" t="str">
            <v/>
          </cell>
          <cell r="JH105" t="str">
            <v/>
          </cell>
          <cell r="JI105"/>
          <cell r="JJ105" t="str">
            <v/>
          </cell>
          <cell r="JK105" t="str">
            <v/>
          </cell>
          <cell r="JL105" t="str">
            <v/>
          </cell>
          <cell r="JM105" t="str">
            <v/>
          </cell>
          <cell r="JN105" t="str">
            <v/>
          </cell>
          <cell r="JO105"/>
          <cell r="JP105" t="str">
            <v/>
          </cell>
          <cell r="JQ105" t="str">
            <v/>
          </cell>
          <cell r="JR105" t="str">
            <v/>
          </cell>
          <cell r="JS105" t="str">
            <v/>
          </cell>
          <cell r="JT105" t="str">
            <v/>
          </cell>
          <cell r="JU105" t="str">
            <v/>
          </cell>
          <cell r="JV105" t="str">
            <v/>
          </cell>
          <cell r="JW105" t="str">
            <v/>
          </cell>
          <cell r="JX105" t="str">
            <v/>
          </cell>
          <cell r="JZ105" t="str">
            <v/>
          </cell>
          <cell r="KA105" t="str">
            <v/>
          </cell>
          <cell r="KC105" t="str">
            <v/>
          </cell>
          <cell r="KD105" t="str">
            <v/>
          </cell>
          <cell r="KE105" t="str">
            <v/>
          </cell>
          <cell r="KF105" t="str">
            <v/>
          </cell>
          <cell r="KG105" t="str">
            <v/>
          </cell>
          <cell r="KH105" t="str">
            <v/>
          </cell>
          <cell r="KI105" t="str">
            <v/>
          </cell>
          <cell r="KJ105" t="str">
            <v/>
          </cell>
          <cell r="KK105" t="str">
            <v/>
          </cell>
          <cell r="KL105" t="str">
            <v/>
          </cell>
          <cell r="KM105" t="str">
            <v/>
          </cell>
          <cell r="KN105"/>
          <cell r="KO105" t="str">
            <v/>
          </cell>
          <cell r="KP105" t="str">
            <v/>
          </cell>
          <cell r="KQ105" t="str">
            <v/>
          </cell>
          <cell r="KR105" t="str">
            <v/>
          </cell>
          <cell r="KS105" t="str">
            <v/>
          </cell>
          <cell r="KT105"/>
          <cell r="KU105" t="str">
            <v/>
          </cell>
          <cell r="KV105" t="str">
            <v/>
          </cell>
          <cell r="KW105" t="str">
            <v/>
          </cell>
          <cell r="KX105" t="str">
            <v/>
          </cell>
          <cell r="KY105" t="str">
            <v/>
          </cell>
          <cell r="KZ105" t="str">
            <v/>
          </cell>
          <cell r="LA105" t="str">
            <v/>
          </cell>
          <cell r="LB105" t="str">
            <v/>
          </cell>
          <cell r="LC105" t="str">
            <v/>
          </cell>
          <cell r="LD105" t="str">
            <v/>
          </cell>
          <cell r="LE105" t="str">
            <v/>
          </cell>
          <cell r="LF105" t="str">
            <v/>
          </cell>
          <cell r="LG105" t="str">
            <v/>
          </cell>
          <cell r="LH105" t="str">
            <v/>
          </cell>
          <cell r="LI105" t="str">
            <v/>
          </cell>
          <cell r="LJ105" t="str">
            <v/>
          </cell>
          <cell r="LK105" t="str">
            <v/>
          </cell>
          <cell r="LL105" t="str">
            <v/>
          </cell>
          <cell r="LM105" t="str">
            <v/>
          </cell>
          <cell r="LN105" t="str">
            <v/>
          </cell>
          <cell r="LO105" t="str">
            <v/>
          </cell>
          <cell r="LP105" t="str">
            <v/>
          </cell>
          <cell r="LQ105" t="str">
            <v/>
          </cell>
          <cell r="LR105" t="str">
            <v/>
          </cell>
          <cell r="LS105" t="str">
            <v/>
          </cell>
          <cell r="LT105" t="str">
            <v/>
          </cell>
          <cell r="LU105" t="str">
            <v/>
          </cell>
          <cell r="LV105" t="str">
            <v/>
          </cell>
          <cell r="LW105" t="str">
            <v/>
          </cell>
          <cell r="LX105" t="str">
            <v/>
          </cell>
          <cell r="LY105" t="str">
            <v/>
          </cell>
          <cell r="LZ105" t="str">
            <v/>
          </cell>
          <cell r="MA105" t="str">
            <v/>
          </cell>
          <cell r="MB105" t="str">
            <v/>
          </cell>
          <cell r="MC105" t="str">
            <v/>
          </cell>
          <cell r="MD105" t="str">
            <v/>
          </cell>
          <cell r="ME105" t="str">
            <v/>
          </cell>
          <cell r="MF105" t="str">
            <v/>
          </cell>
          <cell r="MG105" t="str">
            <v/>
          </cell>
          <cell r="MH105" t="str">
            <v/>
          </cell>
          <cell r="MI105" t="str">
            <v/>
          </cell>
          <cell r="MJ105" t="str">
            <v/>
          </cell>
          <cell r="MK105">
            <v>139485278</v>
          </cell>
          <cell r="ML105" t="str">
            <v>c0c81189-db4f-46c0-b834-3b48e46e18a5</v>
          </cell>
          <cell r="MM105" t="str">
            <v>2020-11-22T21:07:22</v>
          </cell>
          <cell r="MN105" t="str">
            <v/>
          </cell>
          <cell r="MO105">
            <v>36</v>
          </cell>
        </row>
        <row r="106">
          <cell r="A106" t="str">
            <v>81988937-1c08-4cb9-b4aa-75fe8e012e16</v>
          </cell>
          <cell r="B106" t="str">
            <v>Port-à-Piment, Sud</v>
          </cell>
          <cell r="C106" t="str">
            <v>MOJDDE SA0099</v>
          </cell>
          <cell r="D106" t="str">
            <v>2020-11-21T12:16:16.767-05:00</v>
          </cell>
          <cell r="E106" t="str">
            <v>2020-11-21T12:30:57.925-05:00</v>
          </cell>
          <cell r="F106" t="str">
            <v>2020-11-21 12:16</v>
          </cell>
          <cell r="G106" t="str">
            <v>2020-11-21 12:30</v>
          </cell>
          <cell r="H106">
            <v>9.7222222248092294E-3</v>
          </cell>
          <cell r="I106">
            <v>7</v>
          </cell>
          <cell r="J106" t="str">
            <v>2020-11-21</v>
          </cell>
          <cell r="K106" t="str">
            <v>icsm_haiti</v>
          </cell>
          <cell r="L106" t="str">
            <v>338050936299154</v>
          </cell>
          <cell r="M106" t="str">
            <v/>
          </cell>
          <cell r="N106" t="str">
            <v>2020-11-21</v>
          </cell>
          <cell r="O106" t="str">
            <v>MOJDDE</v>
          </cell>
          <cell r="P106" t="str">
            <v/>
          </cell>
          <cell r="Q106" t="str">
            <v>mojdde</v>
          </cell>
          <cell r="R106" t="str">
            <v>MOJDDE</v>
          </cell>
          <cell r="S106" t="str">
            <v>MOJDDE</v>
          </cell>
          <cell r="T106" t="str">
            <v>SA0099</v>
          </cell>
          <cell r="U106" t="str">
            <v/>
          </cell>
          <cell r="V106" t="str">
            <v>Sud</v>
          </cell>
          <cell r="W106" t="str">
            <v>Port-à-Piment</v>
          </cell>
          <cell r="X106" t="str">
            <v>HT0742</v>
          </cell>
          <cell r="Y106" t="str">
            <v>Port-à-Piment</v>
          </cell>
          <cell r="Z106" t="str">
            <v>Port-à-piment</v>
          </cell>
          <cell r="AA106" t="str">
            <v>Marché de Port-à-Piment</v>
          </cell>
          <cell r="AB106" t="str">
            <v/>
          </cell>
          <cell r="AC106" t="str">
            <v>port-piment</v>
          </cell>
          <cell r="AD106" t="str">
            <v>Marché de Port-à-Piment</v>
          </cell>
          <cell r="AE106" t="str">
            <v>Marché de Port-à-Piment</v>
          </cell>
          <cell r="AF106" t="str">
            <v>Oui</v>
          </cell>
          <cell r="AG106" t="str">
            <v/>
          </cell>
          <cell r="AH106" t="str">
            <v>Oui</v>
          </cell>
          <cell r="AI106" t="str">
            <v/>
          </cell>
          <cell r="AJ106" t="str">
            <v>Jina bonne-année</v>
          </cell>
          <cell r="AK106"/>
          <cell r="AL106" t="str">
            <v>Nourriture</v>
          </cell>
          <cell r="AM106" t="str">
            <v>1</v>
          </cell>
          <cell r="AN106" t="str">
            <v>0</v>
          </cell>
          <cell r="AO106" t="str">
            <v>0</v>
          </cell>
          <cell r="AP106" t="str">
            <v>0</v>
          </cell>
          <cell r="AQ106" t="str">
            <v>0</v>
          </cell>
          <cell r="AR106" t="str">
            <v>nourriture</v>
          </cell>
          <cell r="AS106" t="str">
            <v>Nourriture</v>
          </cell>
          <cell r="AT106" t="str">
            <v>En espèces (Gourde)</v>
          </cell>
          <cell r="AU106" t="str">
            <v>1</v>
          </cell>
          <cell r="AV106" t="str">
            <v>0</v>
          </cell>
          <cell r="AW106" t="str">
            <v>0</v>
          </cell>
          <cell r="AX106" t="str">
            <v>0</v>
          </cell>
          <cell r="AY106" t="str">
            <v>0</v>
          </cell>
          <cell r="AZ106" t="str">
            <v>0</v>
          </cell>
          <cell r="BA106" t="str">
            <v>0</v>
          </cell>
          <cell r="BB106" t="str">
            <v/>
          </cell>
          <cell r="BC106" t="str">
            <v>Je ne sais pas / Je ne souhaite pas répondre</v>
          </cell>
          <cell r="BD106" t="str">
            <v>Entre 30 et 100</v>
          </cell>
          <cell r="BE106" t="str">
            <v>Farine de blé (blanche) Riz Maïs Sucre Haricot noir Haricot rouge Huile végétale</v>
          </cell>
          <cell r="BF106">
            <v>1</v>
          </cell>
          <cell r="BG106">
            <v>1</v>
          </cell>
          <cell r="BH106">
            <v>1</v>
          </cell>
          <cell r="BI106">
            <v>1</v>
          </cell>
          <cell r="BJ106">
            <v>1</v>
          </cell>
          <cell r="BK106">
            <v>1</v>
          </cell>
          <cell r="BL106">
            <v>1</v>
          </cell>
          <cell r="BM106">
            <v>0</v>
          </cell>
          <cell r="BN106" t="str">
            <v>Oui</v>
          </cell>
          <cell r="BO106"/>
          <cell r="BP106" t="str">
            <v/>
          </cell>
          <cell r="BQ106" t="str">
            <v/>
          </cell>
          <cell r="BR106" t="str">
            <v/>
          </cell>
          <cell r="BS106" t="str">
            <v/>
          </cell>
          <cell r="BT106" t="str">
            <v/>
          </cell>
          <cell r="BU106" t="str">
            <v/>
          </cell>
          <cell r="BV106"/>
          <cell r="BW106" t="str">
            <v/>
          </cell>
          <cell r="BX106" t="str">
            <v/>
          </cell>
          <cell r="BY106">
            <v>0</v>
          </cell>
          <cell r="BZ106" t="str">
            <v>Oui</v>
          </cell>
          <cell r="CA106" t="str">
            <v>Non</v>
          </cell>
          <cell r="CB106" t="str">
            <v/>
          </cell>
          <cell r="CC106"/>
          <cell r="CD106" t="str">
            <v/>
          </cell>
          <cell r="CE106" t="str">
            <v/>
          </cell>
          <cell r="CF106" t="str">
            <v/>
          </cell>
          <cell r="CG106" t="str">
            <v/>
          </cell>
          <cell r="CH106" t="str">
            <v/>
          </cell>
          <cell r="CI106" t="str">
            <v>Oui</v>
          </cell>
          <cell r="CJ106" t="str">
            <v>200.0</v>
          </cell>
          <cell r="CK106" t="str">
            <v/>
          </cell>
          <cell r="CL106" t="str">
            <v/>
          </cell>
          <cell r="CM106" t="str">
            <v/>
          </cell>
          <cell r="CN106" t="str">
            <v/>
          </cell>
          <cell r="CO106" t="str">
            <v/>
          </cell>
          <cell r="CP106" t="str">
            <v/>
          </cell>
          <cell r="CQ106"/>
          <cell r="CR106" t="str">
            <v/>
          </cell>
          <cell r="CS106" t="str">
            <v/>
          </cell>
          <cell r="CT106">
            <v>200</v>
          </cell>
          <cell r="CU106" t="str">
            <v>Oui</v>
          </cell>
          <cell r="CV106" t="str">
            <v>Non</v>
          </cell>
          <cell r="CW106" t="str">
            <v/>
          </cell>
          <cell r="CX106" t="str">
            <v/>
          </cell>
          <cell r="CY106" t="str">
            <v/>
          </cell>
          <cell r="CZ106" t="str">
            <v/>
          </cell>
          <cell r="DA106" t="str">
            <v/>
          </cell>
          <cell r="DB106" t="str">
            <v/>
          </cell>
          <cell r="DC106" t="str">
            <v>Oui</v>
          </cell>
          <cell r="DD106" t="str">
            <v>150.0</v>
          </cell>
          <cell r="DE106" t="str">
            <v/>
          </cell>
          <cell r="DF106" t="str">
            <v/>
          </cell>
          <cell r="DG106" t="str">
            <v/>
          </cell>
          <cell r="DH106" t="str">
            <v/>
          </cell>
          <cell r="DI106" t="str">
            <v/>
          </cell>
          <cell r="DJ106" t="str">
            <v/>
          </cell>
          <cell r="DK106"/>
          <cell r="DL106" t="str">
            <v/>
          </cell>
          <cell r="DM106" t="str">
            <v/>
          </cell>
          <cell r="DN106">
            <v>150</v>
          </cell>
          <cell r="DO106" t="str">
            <v>Non</v>
          </cell>
          <cell r="DP106" t="str">
            <v>Non</v>
          </cell>
          <cell r="DQ106" t="str">
            <v/>
          </cell>
          <cell r="DR106" t="str">
            <v/>
          </cell>
          <cell r="DS106" t="str">
            <v/>
          </cell>
          <cell r="DT106" t="str">
            <v/>
          </cell>
          <cell r="DU106" t="str">
            <v/>
          </cell>
          <cell r="DV106" t="str">
            <v/>
          </cell>
          <cell r="DW106" t="str">
            <v>Oui</v>
          </cell>
          <cell r="DX106" t="str">
            <v>180.0</v>
          </cell>
          <cell r="DY106" t="str">
            <v/>
          </cell>
          <cell r="DZ106" t="str">
            <v/>
          </cell>
          <cell r="EA106" t="str">
            <v/>
          </cell>
          <cell r="EB106" t="str">
            <v/>
          </cell>
          <cell r="EC106" t="str">
            <v/>
          </cell>
          <cell r="ED106" t="str">
            <v/>
          </cell>
          <cell r="EE106"/>
          <cell r="EF106" t="str">
            <v/>
          </cell>
          <cell r="EG106" t="str">
            <v/>
          </cell>
          <cell r="EH106">
            <v>180</v>
          </cell>
          <cell r="EI106" t="str">
            <v>Oui</v>
          </cell>
          <cell r="EJ106" t="str">
            <v>Non</v>
          </cell>
          <cell r="EK106" t="str">
            <v/>
          </cell>
          <cell r="EL106" t="str">
            <v/>
          </cell>
          <cell r="EM106" t="str">
            <v/>
          </cell>
          <cell r="EN106" t="str">
            <v/>
          </cell>
          <cell r="EO106" t="str">
            <v/>
          </cell>
          <cell r="EP106" t="str">
            <v/>
          </cell>
          <cell r="EQ106" t="str">
            <v>Non</v>
          </cell>
          <cell r="ER106" t="str">
            <v/>
          </cell>
          <cell r="ES106" t="str">
            <v/>
          </cell>
          <cell r="ET106" t="str">
            <v>Autre</v>
          </cell>
          <cell r="EU106" t="str">
            <v>Petit marmite</v>
          </cell>
          <cell r="EV106" t="str">
            <v>autre</v>
          </cell>
          <cell r="EW106" t="str">
            <v>Autre</v>
          </cell>
          <cell r="EX106" t="str">
            <v>Kilogramme</v>
          </cell>
          <cell r="EY106"/>
          <cell r="EZ106">
            <v>0.54</v>
          </cell>
          <cell r="FA106" t="str">
            <v>75.0</v>
          </cell>
          <cell r="FB106">
            <v>138.88888888888889</v>
          </cell>
          <cell r="FC106" t="str">
            <v>Non</v>
          </cell>
          <cell r="FD106" t="str">
            <v>Non</v>
          </cell>
          <cell r="FE106" t="str">
            <v/>
          </cell>
          <cell r="FF106"/>
          <cell r="FG106" t="str">
            <v/>
          </cell>
          <cell r="FH106" t="str">
            <v/>
          </cell>
          <cell r="FI106" t="str">
            <v/>
          </cell>
          <cell r="FJ106" t="str">
            <v/>
          </cell>
          <cell r="FK106" t="str">
            <v/>
          </cell>
          <cell r="FL106" t="str">
            <v>Non</v>
          </cell>
          <cell r="FM106" t="str">
            <v/>
          </cell>
          <cell r="FN106" t="str">
            <v/>
          </cell>
          <cell r="FO106" t="str">
            <v>Autre</v>
          </cell>
          <cell r="FP106" t="str">
            <v>Petit marmite</v>
          </cell>
          <cell r="FQ106" t="str">
            <v>autre</v>
          </cell>
          <cell r="FR106" t="str">
            <v>Autre</v>
          </cell>
          <cell r="FS106" t="str">
            <v>Kilogramme</v>
          </cell>
          <cell r="FT106"/>
          <cell r="FU106">
            <v>0.54</v>
          </cell>
          <cell r="FV106" t="str">
            <v>75.0</v>
          </cell>
          <cell r="FW106">
            <v>138.88888888888889</v>
          </cell>
          <cell r="FX106" t="str">
            <v>Non</v>
          </cell>
          <cell r="FY106" t="str">
            <v>Non</v>
          </cell>
          <cell r="FZ106" t="str">
            <v/>
          </cell>
          <cell r="GA106"/>
          <cell r="GB106" t="str">
            <v/>
          </cell>
          <cell r="GC106" t="str">
            <v/>
          </cell>
          <cell r="GD106" t="str">
            <v/>
          </cell>
          <cell r="GE106" t="str">
            <v/>
          </cell>
          <cell r="GF106" t="str">
            <v/>
          </cell>
          <cell r="GG106" t="str">
            <v>Oui</v>
          </cell>
          <cell r="GH106" t="str">
            <v>300.0</v>
          </cell>
          <cell r="GI106" t="str">
            <v/>
          </cell>
          <cell r="GJ106" t="str">
            <v/>
          </cell>
          <cell r="GK106" t="str">
            <v/>
          </cell>
          <cell r="GL106" t="str">
            <v/>
          </cell>
          <cell r="GM106" t="str">
            <v/>
          </cell>
          <cell r="GN106" t="str">
            <v/>
          </cell>
          <cell r="GO106" t="str">
            <v/>
          </cell>
          <cell r="GP106" t="str">
            <v/>
          </cell>
          <cell r="GQ106">
            <v>300</v>
          </cell>
          <cell r="GR106" t="str">
            <v>Oui</v>
          </cell>
          <cell r="GS106" t="str">
            <v>Non</v>
          </cell>
          <cell r="GT106" t="str">
            <v/>
          </cell>
          <cell r="GU106" t="str">
            <v/>
          </cell>
          <cell r="GV106" t="str">
            <v/>
          </cell>
          <cell r="GW106" t="str">
            <v/>
          </cell>
          <cell r="GX106" t="str">
            <v/>
          </cell>
          <cell r="GY106" t="str">
            <v/>
          </cell>
          <cell r="GZ106" t="str">
            <v/>
          </cell>
          <cell r="HA106" t="str">
            <v/>
          </cell>
          <cell r="HB106" t="str">
            <v/>
          </cell>
          <cell r="HC106" t="str">
            <v/>
          </cell>
          <cell r="HD106" t="str">
            <v/>
          </cell>
          <cell r="HE106" t="str">
            <v/>
          </cell>
          <cell r="HF106" t="str">
            <v/>
          </cell>
          <cell r="HG106" t="str">
            <v/>
          </cell>
          <cell r="HH106" t="str">
            <v/>
          </cell>
          <cell r="HI106" t="str">
            <v/>
          </cell>
          <cell r="HJ106" t="str">
            <v/>
          </cell>
          <cell r="HK106" t="str">
            <v/>
          </cell>
          <cell r="HL106" t="str">
            <v/>
          </cell>
          <cell r="HM106" t="str">
            <v/>
          </cell>
          <cell r="HN106" t="str">
            <v/>
          </cell>
          <cell r="HO106" t="str">
            <v/>
          </cell>
          <cell r="HP106" t="str">
            <v/>
          </cell>
          <cell r="HQ106" t="str">
            <v/>
          </cell>
          <cell r="HR106" t="str">
            <v/>
          </cell>
          <cell r="HS106" t="str">
            <v/>
          </cell>
          <cell r="HT106" t="str">
            <v/>
          </cell>
          <cell r="HU106" t="str">
            <v/>
          </cell>
          <cell r="HV106" t="str">
            <v>Oui</v>
          </cell>
          <cell r="HW106" t="str">
            <v>Sud</v>
          </cell>
          <cell r="HX106" t="str">
            <v>Les Cayes</v>
          </cell>
          <cell r="HY106" t="str">
            <v>Non</v>
          </cell>
          <cell r="HZ106" t="str">
            <v>Non</v>
          </cell>
          <cell r="IA106" t="str">
            <v>Non</v>
          </cell>
          <cell r="IB106" t="str">
            <v/>
          </cell>
          <cell r="IC106" t="str">
            <v/>
          </cell>
          <cell r="ID106" t="str">
            <v/>
          </cell>
          <cell r="IE106" t="str">
            <v/>
          </cell>
          <cell r="IF106" t="str">
            <v/>
          </cell>
          <cell r="IG106" t="str">
            <v/>
          </cell>
          <cell r="IH106" t="str">
            <v/>
          </cell>
          <cell r="II106" t="str">
            <v/>
          </cell>
          <cell r="IJ106" t="str">
            <v/>
          </cell>
          <cell r="IK106" t="str">
            <v/>
          </cell>
          <cell r="IL106" t="str">
            <v/>
          </cell>
          <cell r="IM106" t="str">
            <v/>
          </cell>
          <cell r="IN106" t="str">
            <v/>
          </cell>
          <cell r="IO106" t="str">
            <v/>
          </cell>
          <cell r="IP106" t="str">
            <v/>
          </cell>
          <cell r="IQ106"/>
          <cell r="IR106" t="str">
            <v/>
          </cell>
          <cell r="IS106" t="str">
            <v/>
          </cell>
          <cell r="IT106" t="str">
            <v/>
          </cell>
          <cell r="IU106" t="str">
            <v/>
          </cell>
          <cell r="IV106" t="str">
            <v/>
          </cell>
          <cell r="IW106"/>
          <cell r="IX106" t="str">
            <v/>
          </cell>
          <cell r="IY106" t="str">
            <v/>
          </cell>
          <cell r="IZ106" t="str">
            <v/>
          </cell>
          <cell r="JA106" t="str">
            <v/>
          </cell>
          <cell r="JB106" t="str">
            <v/>
          </cell>
          <cell r="JC106"/>
          <cell r="JD106" t="str">
            <v/>
          </cell>
          <cell r="JE106" t="str">
            <v/>
          </cell>
          <cell r="JF106" t="str">
            <v/>
          </cell>
          <cell r="JG106" t="str">
            <v/>
          </cell>
          <cell r="JH106" t="str">
            <v/>
          </cell>
          <cell r="JI106"/>
          <cell r="JJ106" t="str">
            <v/>
          </cell>
          <cell r="JK106" t="str">
            <v/>
          </cell>
          <cell r="JL106" t="str">
            <v/>
          </cell>
          <cell r="JM106" t="str">
            <v/>
          </cell>
          <cell r="JN106" t="str">
            <v/>
          </cell>
          <cell r="JO106"/>
          <cell r="JP106" t="str">
            <v/>
          </cell>
          <cell r="JQ106" t="str">
            <v/>
          </cell>
          <cell r="JR106" t="str">
            <v/>
          </cell>
          <cell r="JS106" t="str">
            <v/>
          </cell>
          <cell r="JT106" t="str">
            <v/>
          </cell>
          <cell r="JU106" t="str">
            <v/>
          </cell>
          <cell r="JV106" t="str">
            <v/>
          </cell>
          <cell r="JW106" t="str">
            <v/>
          </cell>
          <cell r="JX106" t="str">
            <v/>
          </cell>
          <cell r="JZ106" t="str">
            <v/>
          </cell>
          <cell r="KA106" t="str">
            <v/>
          </cell>
          <cell r="KC106" t="str">
            <v/>
          </cell>
          <cell r="KD106" t="str">
            <v/>
          </cell>
          <cell r="KE106" t="str">
            <v/>
          </cell>
          <cell r="KF106" t="str">
            <v/>
          </cell>
          <cell r="KG106" t="str">
            <v/>
          </cell>
          <cell r="KH106" t="str">
            <v/>
          </cell>
          <cell r="KI106" t="str">
            <v/>
          </cell>
          <cell r="KJ106" t="str">
            <v/>
          </cell>
          <cell r="KK106" t="str">
            <v/>
          </cell>
          <cell r="KL106" t="str">
            <v/>
          </cell>
          <cell r="KM106" t="str">
            <v/>
          </cell>
          <cell r="KN106"/>
          <cell r="KO106" t="str">
            <v/>
          </cell>
          <cell r="KP106" t="str">
            <v/>
          </cell>
          <cell r="KQ106" t="str">
            <v/>
          </cell>
          <cell r="KR106" t="str">
            <v/>
          </cell>
          <cell r="KS106" t="str">
            <v/>
          </cell>
          <cell r="KT106"/>
          <cell r="KU106" t="str">
            <v/>
          </cell>
          <cell r="KV106" t="str">
            <v/>
          </cell>
          <cell r="KW106" t="str">
            <v/>
          </cell>
          <cell r="KX106" t="str">
            <v/>
          </cell>
          <cell r="KY106" t="str">
            <v/>
          </cell>
          <cell r="KZ106" t="str">
            <v/>
          </cell>
          <cell r="LA106" t="str">
            <v/>
          </cell>
          <cell r="LB106" t="str">
            <v/>
          </cell>
          <cell r="LC106" t="str">
            <v/>
          </cell>
          <cell r="LD106" t="str">
            <v/>
          </cell>
          <cell r="LE106" t="str">
            <v/>
          </cell>
          <cell r="LF106" t="str">
            <v/>
          </cell>
          <cell r="LG106" t="str">
            <v/>
          </cell>
          <cell r="LH106" t="str">
            <v/>
          </cell>
          <cell r="LI106" t="str">
            <v/>
          </cell>
          <cell r="LJ106" t="str">
            <v/>
          </cell>
          <cell r="LK106" t="str">
            <v/>
          </cell>
          <cell r="LL106" t="str">
            <v/>
          </cell>
          <cell r="LM106" t="str">
            <v/>
          </cell>
          <cell r="LN106" t="str">
            <v/>
          </cell>
          <cell r="LO106" t="str">
            <v/>
          </cell>
          <cell r="LP106" t="str">
            <v/>
          </cell>
          <cell r="LQ106" t="str">
            <v/>
          </cell>
          <cell r="LR106" t="str">
            <v/>
          </cell>
          <cell r="LS106" t="str">
            <v/>
          </cell>
          <cell r="LT106" t="str">
            <v/>
          </cell>
          <cell r="LU106" t="str">
            <v/>
          </cell>
          <cell r="LV106" t="str">
            <v/>
          </cell>
          <cell r="LW106" t="str">
            <v/>
          </cell>
          <cell r="LX106" t="str">
            <v/>
          </cell>
          <cell r="LY106" t="str">
            <v/>
          </cell>
          <cell r="LZ106" t="str">
            <v/>
          </cell>
          <cell r="MA106" t="str">
            <v/>
          </cell>
          <cell r="MB106" t="str">
            <v/>
          </cell>
          <cell r="MC106" t="str">
            <v/>
          </cell>
          <cell r="MD106" t="str">
            <v/>
          </cell>
          <cell r="ME106" t="str">
            <v/>
          </cell>
          <cell r="MF106" t="str">
            <v/>
          </cell>
          <cell r="MG106" t="str">
            <v/>
          </cell>
          <cell r="MH106" t="str">
            <v/>
          </cell>
          <cell r="MI106" t="str">
            <v/>
          </cell>
          <cell r="MJ106" t="str">
            <v/>
          </cell>
          <cell r="MK106">
            <v>139485284</v>
          </cell>
          <cell r="ML106" t="str">
            <v>81988937-1c08-4cb9-b4aa-75fe8e012e16</v>
          </cell>
          <cell r="MM106" t="str">
            <v>2020-11-22T21:07:26</v>
          </cell>
          <cell r="MN106" t="str">
            <v/>
          </cell>
          <cell r="MO106">
            <v>40</v>
          </cell>
        </row>
        <row r="107">
          <cell r="A107" t="str">
            <v>80ed36ff-ba4a-4b8b-bcb9-6d136d8fd629</v>
          </cell>
          <cell r="B107" t="str">
            <v>Cité Soleil, Ouest</v>
          </cell>
          <cell r="C107" t="str">
            <v>Concern CWW-02</v>
          </cell>
          <cell r="D107" t="str">
            <v>2020-11-24T11:09:33.579-05:00</v>
          </cell>
          <cell r="E107" t="str">
            <v>2020-11-24T11:34:48.333-05:00</v>
          </cell>
          <cell r="F107" t="str">
            <v>2020-11-24 11:09</v>
          </cell>
          <cell r="G107" t="str">
            <v>2020-11-24 11:34</v>
          </cell>
          <cell r="H107">
            <v>1.7361111109494232E-2</v>
          </cell>
          <cell r="I107">
            <v>6</v>
          </cell>
          <cell r="J107" t="str">
            <v>2020-11-24</v>
          </cell>
          <cell r="K107" t="str">
            <v>icsm_haiti</v>
          </cell>
          <cell r="L107" t="str">
            <v/>
          </cell>
          <cell r="M107" t="str">
            <v/>
          </cell>
          <cell r="N107" t="str">
            <v>2020-11-24</v>
          </cell>
          <cell r="O107" t="str">
            <v>Concern</v>
          </cell>
          <cell r="P107" t="str">
            <v/>
          </cell>
          <cell r="Q107" t="str">
            <v>concern</v>
          </cell>
          <cell r="R107" t="str">
            <v>Concern</v>
          </cell>
          <cell r="S107" t="str">
            <v>Concern</v>
          </cell>
          <cell r="T107" t="str">
            <v>CWW-02</v>
          </cell>
          <cell r="U107" t="str">
            <v/>
          </cell>
          <cell r="V107" t="str">
            <v>Ouest</v>
          </cell>
          <cell r="W107" t="str">
            <v>Cité Soleil</v>
          </cell>
          <cell r="X107" t="str">
            <v>HT0117</v>
          </cell>
          <cell r="Y107" t="str">
            <v>Cité Soleil</v>
          </cell>
          <cell r="Z107" t="str">
            <v>Terre-noire</v>
          </cell>
          <cell r="AA107" t="str">
            <v>Marché de Terre Noire</v>
          </cell>
          <cell r="AB107" t="str">
            <v/>
          </cell>
          <cell r="AC107" t="str">
            <v>terre_noir</v>
          </cell>
          <cell r="AD107" t="str">
            <v>Marché de Terre Noire</v>
          </cell>
          <cell r="AE107" t="str">
            <v>Marché de Terre Noire</v>
          </cell>
          <cell r="AF107" t="str">
            <v>Oui</v>
          </cell>
          <cell r="AG107" t="str">
            <v/>
          </cell>
          <cell r="AH107" t="str">
            <v>Oui</v>
          </cell>
          <cell r="AI107" t="str">
            <v/>
          </cell>
          <cell r="AJ107" t="str">
            <v>Mirlène louis</v>
          </cell>
          <cell r="AK107" t="str">
            <v>34025327</v>
          </cell>
          <cell r="AL107" t="str">
            <v>Nourriture</v>
          </cell>
          <cell r="AM107" t="str">
            <v>1</v>
          </cell>
          <cell r="AN107" t="str">
            <v>0</v>
          </cell>
          <cell r="AO107" t="str">
            <v>0</v>
          </cell>
          <cell r="AP107" t="str">
            <v>0</v>
          </cell>
          <cell r="AQ107" t="str">
            <v>0</v>
          </cell>
          <cell r="AR107" t="str">
            <v>nourriture</v>
          </cell>
          <cell r="AS107" t="str">
            <v>Nourriture</v>
          </cell>
          <cell r="AT107" t="str">
            <v>En espèces (Gourde)</v>
          </cell>
          <cell r="AU107" t="str">
            <v>1</v>
          </cell>
          <cell r="AV107" t="str">
            <v>0</v>
          </cell>
          <cell r="AW107" t="str">
            <v>0</v>
          </cell>
          <cell r="AX107" t="str">
            <v>0</v>
          </cell>
          <cell r="AY107" t="str">
            <v>0</v>
          </cell>
          <cell r="AZ107" t="str">
            <v>0</v>
          </cell>
          <cell r="BA107" t="str">
            <v>0</v>
          </cell>
          <cell r="BB107" t="str">
            <v/>
          </cell>
          <cell r="BC107" t="str">
            <v>Non, il n'y a pas eu de variation</v>
          </cell>
          <cell r="BD107" t="str">
            <v>Je ne sais pas / Je ne souhaite pas répondre</v>
          </cell>
          <cell r="BE107" t="str">
            <v>Farine de blé (blanche) Riz Maïs Sucre Haricot noir Huile végétale</v>
          </cell>
          <cell r="BF107">
            <v>1</v>
          </cell>
          <cell r="BG107">
            <v>1</v>
          </cell>
          <cell r="BH107">
            <v>1</v>
          </cell>
          <cell r="BI107">
            <v>1</v>
          </cell>
          <cell r="BJ107">
            <v>1</v>
          </cell>
          <cell r="BK107">
            <v>0</v>
          </cell>
          <cell r="BL107">
            <v>1</v>
          </cell>
          <cell r="BM107">
            <v>0</v>
          </cell>
          <cell r="BN107" t="str">
            <v>Non</v>
          </cell>
          <cell r="BO107" t="str">
            <v/>
          </cell>
          <cell r="BP107" t="str">
            <v/>
          </cell>
          <cell r="BQ107" t="str">
            <v>Autre</v>
          </cell>
          <cell r="BR107" t="str">
            <v>Petit marmite</v>
          </cell>
          <cell r="BS107" t="str">
            <v>autre</v>
          </cell>
          <cell r="BT107" t="str">
            <v>Autre</v>
          </cell>
          <cell r="BU107" t="str">
            <v>Petit marmite</v>
          </cell>
          <cell r="BV107">
            <v>0.54</v>
          </cell>
          <cell r="BW107" t="str">
            <v>1.0</v>
          </cell>
          <cell r="BX107" t="str">
            <v>35.0</v>
          </cell>
          <cell r="BY107">
            <v>64.81481481481481</v>
          </cell>
          <cell r="BZ107" t="str">
            <v>Oui</v>
          </cell>
          <cell r="CA107" t="str">
            <v>Oui</v>
          </cell>
          <cell r="CB107" t="str">
            <v>200.0</v>
          </cell>
          <cell r="CC107">
            <v>200</v>
          </cell>
          <cell r="CD107" t="str">
            <v>Non</v>
          </cell>
          <cell r="CE107" t="str">
            <v/>
          </cell>
          <cell r="CF107" t="str">
            <v/>
          </cell>
          <cell r="CG107" t="str">
            <v/>
          </cell>
          <cell r="CH107" t="str">
            <v/>
          </cell>
          <cell r="CI107" t="str">
            <v>Non</v>
          </cell>
          <cell r="CJ107" t="str">
            <v/>
          </cell>
          <cell r="CK107" t="str">
            <v/>
          </cell>
          <cell r="CL107" t="str">
            <v>Autre</v>
          </cell>
          <cell r="CM107" t="str">
            <v>Petite marmite</v>
          </cell>
          <cell r="CN107" t="str">
            <v>autre</v>
          </cell>
          <cell r="CO107" t="str">
            <v>Autre</v>
          </cell>
          <cell r="CP107" t="str">
            <v>Petite marmite</v>
          </cell>
          <cell r="CQ107">
            <v>0.54</v>
          </cell>
          <cell r="CR107" t="str">
            <v>1.0</v>
          </cell>
          <cell r="CS107" t="str">
            <v>40.0</v>
          </cell>
          <cell r="CT107">
            <v>74.074074074074076</v>
          </cell>
          <cell r="CU107" t="str">
            <v>Oui</v>
          </cell>
          <cell r="CV107" t="str">
            <v>Oui</v>
          </cell>
          <cell r="CW107" t="str">
            <v>225.0</v>
          </cell>
          <cell r="CX107" t="str">
            <v>Non</v>
          </cell>
          <cell r="CY107" t="str">
            <v/>
          </cell>
          <cell r="CZ107" t="str">
            <v/>
          </cell>
          <cell r="DA107" t="str">
            <v/>
          </cell>
          <cell r="DB107" t="str">
            <v/>
          </cell>
          <cell r="DC107" t="str">
            <v>Non</v>
          </cell>
          <cell r="DD107" t="str">
            <v/>
          </cell>
          <cell r="DE107" t="str">
            <v/>
          </cell>
          <cell r="DF107" t="str">
            <v>Autre</v>
          </cell>
          <cell r="DG107" t="str">
            <v>Petite marmite</v>
          </cell>
          <cell r="DH107" t="str">
            <v>autre</v>
          </cell>
          <cell r="DI107" t="str">
            <v>Autre</v>
          </cell>
          <cell r="DJ107" t="str">
            <v>Petite marmite</v>
          </cell>
          <cell r="DK107">
            <v>0.54</v>
          </cell>
          <cell r="DL107" t="str">
            <v>1.0</v>
          </cell>
          <cell r="DM107" t="str">
            <v>30.0</v>
          </cell>
          <cell r="DN107">
            <v>55.55555555555555</v>
          </cell>
          <cell r="DO107" t="str">
            <v>Oui</v>
          </cell>
          <cell r="DP107" t="str">
            <v>Oui</v>
          </cell>
          <cell r="DQ107" t="str">
            <v>150.0</v>
          </cell>
          <cell r="DR107" t="str">
            <v>Non</v>
          </cell>
          <cell r="DS107" t="str">
            <v/>
          </cell>
          <cell r="DT107" t="str">
            <v/>
          </cell>
          <cell r="DU107" t="str">
            <v/>
          </cell>
          <cell r="DV107" t="str">
            <v/>
          </cell>
          <cell r="DW107" t="str">
            <v>Non</v>
          </cell>
          <cell r="DX107" t="str">
            <v/>
          </cell>
          <cell r="DY107" t="str">
            <v/>
          </cell>
          <cell r="DZ107" t="str">
            <v>Autre</v>
          </cell>
          <cell r="EA107" t="str">
            <v>Petite marmite</v>
          </cell>
          <cell r="EB107" t="str">
            <v>autre</v>
          </cell>
          <cell r="EC107" t="str">
            <v>Autre</v>
          </cell>
          <cell r="ED107" t="str">
            <v>Petite marmite</v>
          </cell>
          <cell r="EE107">
            <v>0.54</v>
          </cell>
          <cell r="EF107" t="str">
            <v>1.0</v>
          </cell>
          <cell r="EG107" t="str">
            <v>40.0</v>
          </cell>
          <cell r="EH107">
            <v>74.074074074074076</v>
          </cell>
          <cell r="EI107" t="str">
            <v>Oui</v>
          </cell>
          <cell r="EJ107" t="str">
            <v>Oui</v>
          </cell>
          <cell r="EK107" t="str">
            <v>200.0</v>
          </cell>
          <cell r="EL107" t="str">
            <v>Non</v>
          </cell>
          <cell r="EM107" t="str">
            <v/>
          </cell>
          <cell r="EN107" t="str">
            <v/>
          </cell>
          <cell r="EO107" t="str">
            <v/>
          </cell>
          <cell r="EP107" t="str">
            <v/>
          </cell>
          <cell r="EQ107" t="str">
            <v>Oui</v>
          </cell>
          <cell r="ER107" t="str">
            <v>125.0</v>
          </cell>
          <cell r="ES107" t="str">
            <v/>
          </cell>
          <cell r="ET107" t="str">
            <v/>
          </cell>
          <cell r="EU107" t="str">
            <v/>
          </cell>
          <cell r="EV107" t="str">
            <v/>
          </cell>
          <cell r="EW107" t="str">
            <v/>
          </cell>
          <cell r="EX107" t="str">
            <v/>
          </cell>
          <cell r="EY107"/>
          <cell r="EZ107" t="str">
            <v/>
          </cell>
          <cell r="FA107" t="str">
            <v/>
          </cell>
          <cell r="FB107">
            <v>125</v>
          </cell>
          <cell r="FC107" t="str">
            <v>Non</v>
          </cell>
          <cell r="FD107" t="str">
            <v>Oui</v>
          </cell>
          <cell r="FE107" t="str">
            <v>500.0</v>
          </cell>
          <cell r="FF107"/>
          <cell r="FG107" t="str">
            <v>Non</v>
          </cell>
          <cell r="FH107" t="str">
            <v/>
          </cell>
          <cell r="FI107" t="str">
            <v/>
          </cell>
          <cell r="FJ107" t="str">
            <v/>
          </cell>
          <cell r="FK107" t="str">
            <v/>
          </cell>
          <cell r="FL107" t="str">
            <v/>
          </cell>
          <cell r="FM107" t="str">
            <v/>
          </cell>
          <cell r="FN107" t="str">
            <v/>
          </cell>
          <cell r="FO107" t="str">
            <v/>
          </cell>
          <cell r="FP107" t="str">
            <v/>
          </cell>
          <cell r="FQ107" t="str">
            <v/>
          </cell>
          <cell r="FR107" t="str">
            <v/>
          </cell>
          <cell r="FS107" t="str">
            <v/>
          </cell>
          <cell r="FT107"/>
          <cell r="FU107" t="str">
            <v/>
          </cell>
          <cell r="FV107" t="str">
            <v/>
          </cell>
          <cell r="FW107"/>
          <cell r="FX107" t="str">
            <v/>
          </cell>
          <cell r="FY107" t="str">
            <v/>
          </cell>
          <cell r="FZ107" t="str">
            <v/>
          </cell>
          <cell r="GA107"/>
          <cell r="GB107" t="str">
            <v/>
          </cell>
          <cell r="GC107" t="str">
            <v/>
          </cell>
          <cell r="GD107" t="str">
            <v/>
          </cell>
          <cell r="GE107" t="str">
            <v/>
          </cell>
          <cell r="GF107" t="str">
            <v/>
          </cell>
          <cell r="GG107" t="str">
            <v>Oui</v>
          </cell>
          <cell r="GH107" t="str">
            <v>400.0</v>
          </cell>
          <cell r="GI107" t="str">
            <v/>
          </cell>
          <cell r="GJ107" t="str">
            <v/>
          </cell>
          <cell r="GK107" t="str">
            <v/>
          </cell>
          <cell r="GL107" t="str">
            <v/>
          </cell>
          <cell r="GM107" t="str">
            <v/>
          </cell>
          <cell r="GN107" t="str">
            <v/>
          </cell>
          <cell r="GO107" t="str">
            <v/>
          </cell>
          <cell r="GP107" t="str">
            <v/>
          </cell>
          <cell r="GQ107">
            <v>400</v>
          </cell>
          <cell r="GR107" t="str">
            <v>Oui</v>
          </cell>
          <cell r="GS107" t="str">
            <v>Oui</v>
          </cell>
          <cell r="GT107" t="str">
            <v>Changement du taux de change de la Gourde</v>
          </cell>
          <cell r="GU107" t="str">
            <v>1</v>
          </cell>
          <cell r="GV107" t="str">
            <v>0</v>
          </cell>
          <cell r="GW107" t="str">
            <v>0</v>
          </cell>
          <cell r="GX107" t="str">
            <v>0</v>
          </cell>
          <cell r="GY107" t="str">
            <v>0</v>
          </cell>
          <cell r="GZ107" t="str">
            <v>0</v>
          </cell>
          <cell r="HA107" t="str">
            <v>0</v>
          </cell>
          <cell r="HB107" t="str">
            <v>0</v>
          </cell>
          <cell r="HC107" t="str">
            <v>0</v>
          </cell>
          <cell r="HD107" t="str">
            <v>0</v>
          </cell>
          <cell r="HE107" t="str">
            <v>0</v>
          </cell>
          <cell r="HF107" t="str">
            <v>0</v>
          </cell>
          <cell r="HG107" t="str">
            <v>0</v>
          </cell>
          <cell r="HH107" t="str">
            <v>0</v>
          </cell>
          <cell r="HI107" t="str">
            <v>0</v>
          </cell>
          <cell r="HJ107" t="str">
            <v>0</v>
          </cell>
          <cell r="HK107" t="str">
            <v>0</v>
          </cell>
          <cell r="HL107" t="str">
            <v/>
          </cell>
          <cell r="HM107" t="str">
            <v>Haricot rouge</v>
          </cell>
          <cell r="HN107" t="str">
            <v>0</v>
          </cell>
          <cell r="HO107" t="str">
            <v>0</v>
          </cell>
          <cell r="HP107" t="str">
            <v>0</v>
          </cell>
          <cell r="HQ107" t="str">
            <v>0</v>
          </cell>
          <cell r="HR107" t="str">
            <v>0</v>
          </cell>
          <cell r="HS107" t="str">
            <v>1</v>
          </cell>
          <cell r="HT107" t="str">
            <v>0</v>
          </cell>
          <cell r="HU107" t="str">
            <v>0</v>
          </cell>
          <cell r="HV107" t="str">
            <v>Oui</v>
          </cell>
          <cell r="HW107" t="str">
            <v>Ouest</v>
          </cell>
          <cell r="HX107" t="str">
            <v>Cité Soleil</v>
          </cell>
          <cell r="HY107" t="str">
            <v>Non</v>
          </cell>
          <cell r="HZ107" t="str">
            <v>Non</v>
          </cell>
          <cell r="IA107" t="str">
            <v>Oui</v>
          </cell>
          <cell r="IB107" t="str">
            <v>1606235199593.jpg</v>
          </cell>
          <cell r="IC107" t="str">
            <v/>
          </cell>
          <cell r="ID107" t="str">
            <v/>
          </cell>
          <cell r="IE107" t="str">
            <v/>
          </cell>
          <cell r="IF107" t="str">
            <v/>
          </cell>
          <cell r="IG107" t="str">
            <v/>
          </cell>
          <cell r="IH107" t="str">
            <v/>
          </cell>
          <cell r="II107" t="str">
            <v/>
          </cell>
          <cell r="IJ107" t="str">
            <v/>
          </cell>
          <cell r="IK107" t="str">
            <v/>
          </cell>
          <cell r="IL107" t="str">
            <v/>
          </cell>
          <cell r="IM107" t="str">
            <v/>
          </cell>
          <cell r="IN107" t="str">
            <v/>
          </cell>
          <cell r="IO107" t="str">
            <v/>
          </cell>
          <cell r="IP107" t="str">
            <v/>
          </cell>
          <cell r="IQ107"/>
          <cell r="IR107" t="str">
            <v/>
          </cell>
          <cell r="IS107" t="str">
            <v/>
          </cell>
          <cell r="IT107" t="str">
            <v/>
          </cell>
          <cell r="IU107" t="str">
            <v/>
          </cell>
          <cell r="IV107" t="str">
            <v/>
          </cell>
          <cell r="IW107"/>
          <cell r="IX107" t="str">
            <v/>
          </cell>
          <cell r="IY107" t="str">
            <v/>
          </cell>
          <cell r="IZ107" t="str">
            <v/>
          </cell>
          <cell r="JA107" t="str">
            <v/>
          </cell>
          <cell r="JB107" t="str">
            <v/>
          </cell>
          <cell r="JC107"/>
          <cell r="JD107" t="str">
            <v/>
          </cell>
          <cell r="JE107" t="str">
            <v/>
          </cell>
          <cell r="JF107" t="str">
            <v/>
          </cell>
          <cell r="JG107" t="str">
            <v/>
          </cell>
          <cell r="JH107" t="str">
            <v/>
          </cell>
          <cell r="JI107"/>
          <cell r="JJ107" t="str">
            <v/>
          </cell>
          <cell r="JK107" t="str">
            <v/>
          </cell>
          <cell r="JL107" t="str">
            <v/>
          </cell>
          <cell r="JM107" t="str">
            <v/>
          </cell>
          <cell r="JN107" t="str">
            <v/>
          </cell>
          <cell r="JO107"/>
          <cell r="JP107" t="str">
            <v/>
          </cell>
          <cell r="JQ107" t="str">
            <v/>
          </cell>
          <cell r="JR107" t="str">
            <v/>
          </cell>
          <cell r="JS107" t="str">
            <v/>
          </cell>
          <cell r="JT107" t="str">
            <v/>
          </cell>
          <cell r="JU107" t="str">
            <v/>
          </cell>
          <cell r="JV107" t="str">
            <v/>
          </cell>
          <cell r="JW107" t="str">
            <v/>
          </cell>
          <cell r="JX107" t="str">
            <v/>
          </cell>
          <cell r="JZ107" t="str">
            <v/>
          </cell>
          <cell r="KA107" t="str">
            <v/>
          </cell>
          <cell r="KC107" t="str">
            <v/>
          </cell>
          <cell r="KD107" t="str">
            <v/>
          </cell>
          <cell r="KE107" t="str">
            <v/>
          </cell>
          <cell r="KF107" t="str">
            <v/>
          </cell>
          <cell r="KG107" t="str">
            <v/>
          </cell>
          <cell r="KH107" t="str">
            <v/>
          </cell>
          <cell r="KI107" t="str">
            <v/>
          </cell>
          <cell r="KJ107" t="str">
            <v/>
          </cell>
          <cell r="KK107" t="str">
            <v/>
          </cell>
          <cell r="KL107" t="str">
            <v/>
          </cell>
          <cell r="KM107" t="str">
            <v/>
          </cell>
          <cell r="KN107"/>
          <cell r="KO107" t="str">
            <v/>
          </cell>
          <cell r="KP107" t="str">
            <v/>
          </cell>
          <cell r="KQ107" t="str">
            <v/>
          </cell>
          <cell r="KR107" t="str">
            <v/>
          </cell>
          <cell r="KS107" t="str">
            <v/>
          </cell>
          <cell r="KT107"/>
          <cell r="KU107" t="str">
            <v/>
          </cell>
          <cell r="KV107" t="str">
            <v/>
          </cell>
          <cell r="KW107" t="str">
            <v/>
          </cell>
          <cell r="KX107" t="str">
            <v/>
          </cell>
          <cell r="KY107" t="str">
            <v/>
          </cell>
          <cell r="KZ107" t="str">
            <v/>
          </cell>
          <cell r="LA107" t="str">
            <v/>
          </cell>
          <cell r="LB107" t="str">
            <v/>
          </cell>
          <cell r="LC107" t="str">
            <v/>
          </cell>
          <cell r="LD107" t="str">
            <v/>
          </cell>
          <cell r="LE107" t="str">
            <v/>
          </cell>
          <cell r="LF107" t="str">
            <v/>
          </cell>
          <cell r="LG107" t="str">
            <v/>
          </cell>
          <cell r="LH107" t="str">
            <v/>
          </cell>
          <cell r="LI107" t="str">
            <v/>
          </cell>
          <cell r="LJ107" t="str">
            <v/>
          </cell>
          <cell r="LK107" t="str">
            <v/>
          </cell>
          <cell r="LL107" t="str">
            <v/>
          </cell>
          <cell r="LM107" t="str">
            <v/>
          </cell>
          <cell r="LN107" t="str">
            <v/>
          </cell>
          <cell r="LO107" t="str">
            <v/>
          </cell>
          <cell r="LP107" t="str">
            <v/>
          </cell>
          <cell r="LQ107" t="str">
            <v/>
          </cell>
          <cell r="LR107" t="str">
            <v/>
          </cell>
          <cell r="LS107" t="str">
            <v/>
          </cell>
          <cell r="LT107" t="str">
            <v/>
          </cell>
          <cell r="LU107" t="str">
            <v/>
          </cell>
          <cell r="LV107" t="str">
            <v/>
          </cell>
          <cell r="LW107" t="str">
            <v/>
          </cell>
          <cell r="LX107" t="str">
            <v/>
          </cell>
          <cell r="LY107" t="str">
            <v/>
          </cell>
          <cell r="LZ107" t="str">
            <v/>
          </cell>
          <cell r="MA107" t="str">
            <v/>
          </cell>
          <cell r="MB107" t="str">
            <v/>
          </cell>
          <cell r="MC107" t="str">
            <v/>
          </cell>
          <cell r="MD107" t="str">
            <v>18.5937045 -72.3108784 -12.600000381469727 5.0</v>
          </cell>
          <cell r="ME107" t="str">
            <v>18.5937045</v>
          </cell>
          <cell r="MF107" t="str">
            <v>-72.3108784</v>
          </cell>
          <cell r="MG107" t="str">
            <v>-12.600000381469727</v>
          </cell>
          <cell r="MH107" t="str">
            <v>5.0</v>
          </cell>
          <cell r="MI107" t="str">
            <v>Il y a une diminution de stock a cause du changement de a gourde sur le marche.</v>
          </cell>
          <cell r="MJ107" t="str">
            <v/>
          </cell>
          <cell r="MK107">
            <v>140048753</v>
          </cell>
          <cell r="ML107" t="str">
            <v>80ed36ff-ba4a-4b8b-bcb9-6d136d8fd629</v>
          </cell>
          <cell r="MM107" t="str">
            <v>2020-11-24T18:35:20</v>
          </cell>
          <cell r="MN107" t="str">
            <v/>
          </cell>
          <cell r="MO107">
            <v>75</v>
          </cell>
        </row>
        <row r="108">
          <cell r="A108" t="str">
            <v>6f8d8526-0b33-4878-aff4-3c034a5fe445</v>
          </cell>
          <cell r="B108" t="str">
            <v>Cité Soleil, Ouest</v>
          </cell>
          <cell r="C108" t="str">
            <v>Concern CWW-05</v>
          </cell>
          <cell r="D108" t="str">
            <v>2020-11-24T11:08:38.067-05:00</v>
          </cell>
          <cell r="E108" t="str">
            <v>2020-11-24T11:31:03.377-05:00</v>
          </cell>
          <cell r="F108" t="str">
            <v>2020-11-24 11:08</v>
          </cell>
          <cell r="G108" t="str">
            <v>2020-11-24 11:31</v>
          </cell>
          <cell r="H108">
            <v>1.5972222223354038E-2</v>
          </cell>
          <cell r="I108">
            <v>6</v>
          </cell>
          <cell r="J108" t="str">
            <v>2020-11-24</v>
          </cell>
          <cell r="K108" t="str">
            <v>icsm_haiti</v>
          </cell>
          <cell r="L108" t="str">
            <v/>
          </cell>
          <cell r="M108" t="str">
            <v>0</v>
          </cell>
          <cell r="N108" t="str">
            <v>2020-11-24</v>
          </cell>
          <cell r="O108" t="str">
            <v>Concern</v>
          </cell>
          <cell r="P108" t="str">
            <v/>
          </cell>
          <cell r="Q108" t="str">
            <v>concern</v>
          </cell>
          <cell r="R108" t="str">
            <v>Concern</v>
          </cell>
          <cell r="S108" t="str">
            <v>Concern</v>
          </cell>
          <cell r="T108" t="str">
            <v>CWW-05</v>
          </cell>
          <cell r="U108" t="str">
            <v/>
          </cell>
          <cell r="V108" t="str">
            <v>Ouest</v>
          </cell>
          <cell r="W108" t="str">
            <v>Cité Soleil</v>
          </cell>
          <cell r="X108" t="str">
            <v>HT0117</v>
          </cell>
          <cell r="Y108" t="str">
            <v>Cité Soleil</v>
          </cell>
          <cell r="Z108" t="str">
            <v>Terre-noire</v>
          </cell>
          <cell r="AA108" t="str">
            <v>Marché de Terre Noire</v>
          </cell>
          <cell r="AB108" t="str">
            <v/>
          </cell>
          <cell r="AC108" t="str">
            <v>terre_noir</v>
          </cell>
          <cell r="AD108" t="str">
            <v>Marché de Terre Noire</v>
          </cell>
          <cell r="AE108" t="str">
            <v>Marché de Terre Noire</v>
          </cell>
          <cell r="AF108" t="str">
            <v>Oui</v>
          </cell>
          <cell r="AG108" t="str">
            <v/>
          </cell>
          <cell r="AH108" t="str">
            <v>Oui</v>
          </cell>
          <cell r="AI108" t="str">
            <v/>
          </cell>
          <cell r="AJ108" t="str">
            <v>Francine Joseph</v>
          </cell>
          <cell r="AK108" t="str">
            <v>35835185</v>
          </cell>
          <cell r="AL108" t="str">
            <v>Nourriture</v>
          </cell>
          <cell r="AM108" t="str">
            <v>1</v>
          </cell>
          <cell r="AN108" t="str">
            <v>0</v>
          </cell>
          <cell r="AO108" t="str">
            <v>0</v>
          </cell>
          <cell r="AP108" t="str">
            <v>0</v>
          </cell>
          <cell r="AQ108" t="str">
            <v>0</v>
          </cell>
          <cell r="AR108" t="str">
            <v>nourriture</v>
          </cell>
          <cell r="AS108" t="str">
            <v>Nourriture</v>
          </cell>
          <cell r="AT108" t="str">
            <v>En espèces (Gourde)</v>
          </cell>
          <cell r="AU108" t="str">
            <v>1</v>
          </cell>
          <cell r="AV108" t="str">
            <v>0</v>
          </cell>
          <cell r="AW108" t="str">
            <v>0</v>
          </cell>
          <cell r="AX108" t="str">
            <v>0</v>
          </cell>
          <cell r="AY108" t="str">
            <v>0</v>
          </cell>
          <cell r="AZ108" t="str">
            <v>0</v>
          </cell>
          <cell r="BA108" t="str">
            <v>0</v>
          </cell>
          <cell r="BB108" t="str">
            <v/>
          </cell>
          <cell r="BC108" t="str">
            <v>Oui, il y a moins de commerçants par rapport au mois passé</v>
          </cell>
          <cell r="BD108" t="str">
            <v>Moins de 30</v>
          </cell>
          <cell r="BE108" t="str">
            <v>Farine de blé (blanche) Riz Maïs Sucre Haricot noir Huile végétale</v>
          </cell>
          <cell r="BF108">
            <v>1</v>
          </cell>
          <cell r="BG108">
            <v>1</v>
          </cell>
          <cell r="BH108">
            <v>1</v>
          </cell>
          <cell r="BI108">
            <v>1</v>
          </cell>
          <cell r="BJ108">
            <v>1</v>
          </cell>
          <cell r="BK108">
            <v>0</v>
          </cell>
          <cell r="BL108">
            <v>1</v>
          </cell>
          <cell r="BM108">
            <v>0</v>
          </cell>
          <cell r="BN108" t="str">
            <v>Non</v>
          </cell>
          <cell r="BO108" t="str">
            <v/>
          </cell>
          <cell r="BP108" t="str">
            <v/>
          </cell>
          <cell r="BQ108" t="str">
            <v>Autre</v>
          </cell>
          <cell r="BR108" t="str">
            <v>Petite marmite</v>
          </cell>
          <cell r="BS108" t="str">
            <v>autre</v>
          </cell>
          <cell r="BT108" t="str">
            <v>Autre</v>
          </cell>
          <cell r="BU108" t="str">
            <v>Petite marmite</v>
          </cell>
          <cell r="BV108">
            <v>0.54</v>
          </cell>
          <cell r="BW108" t="str">
            <v>1.0</v>
          </cell>
          <cell r="BX108" t="str">
            <v>25.0</v>
          </cell>
          <cell r="BY108">
            <v>46.296296296296291</v>
          </cell>
          <cell r="BZ108" t="str">
            <v>Non</v>
          </cell>
          <cell r="CA108" t="str">
            <v>Oui</v>
          </cell>
          <cell r="CB108" t="str">
            <v>175.0</v>
          </cell>
          <cell r="CC108">
            <v>175</v>
          </cell>
          <cell r="CD108" t="str">
            <v>Non</v>
          </cell>
          <cell r="CE108" t="str">
            <v/>
          </cell>
          <cell r="CF108" t="str">
            <v/>
          </cell>
          <cell r="CG108" t="str">
            <v/>
          </cell>
          <cell r="CH108" t="str">
            <v/>
          </cell>
          <cell r="CI108" t="str">
            <v>Non</v>
          </cell>
          <cell r="CJ108" t="str">
            <v/>
          </cell>
          <cell r="CK108" t="str">
            <v/>
          </cell>
          <cell r="CL108" t="str">
            <v>Autre</v>
          </cell>
          <cell r="CM108" t="str">
            <v>Petite marmite</v>
          </cell>
          <cell r="CN108" t="str">
            <v>autre</v>
          </cell>
          <cell r="CO108" t="str">
            <v>Autre</v>
          </cell>
          <cell r="CP108" t="str">
            <v>Petite marmite</v>
          </cell>
          <cell r="CQ108">
            <v>0.54</v>
          </cell>
          <cell r="CR108" t="str">
            <v>1.0</v>
          </cell>
          <cell r="CS108" t="str">
            <v>40.0</v>
          </cell>
          <cell r="CT108">
            <v>74.074074074074076</v>
          </cell>
          <cell r="CU108" t="str">
            <v>Oui</v>
          </cell>
          <cell r="CV108" t="str">
            <v>Oui</v>
          </cell>
          <cell r="CW108" t="str">
            <v>200.0</v>
          </cell>
          <cell r="CX108" t="str">
            <v>Non</v>
          </cell>
          <cell r="CY108" t="str">
            <v/>
          </cell>
          <cell r="CZ108" t="str">
            <v/>
          </cell>
          <cell r="DA108" t="str">
            <v/>
          </cell>
          <cell r="DB108" t="str">
            <v/>
          </cell>
          <cell r="DC108" t="str">
            <v>Non</v>
          </cell>
          <cell r="DD108" t="str">
            <v/>
          </cell>
          <cell r="DE108" t="str">
            <v/>
          </cell>
          <cell r="DF108" t="str">
            <v>Autre</v>
          </cell>
          <cell r="DG108" t="str">
            <v>Petite marmite</v>
          </cell>
          <cell r="DH108" t="str">
            <v>autre</v>
          </cell>
          <cell r="DI108" t="str">
            <v>Autre</v>
          </cell>
          <cell r="DJ108" t="str">
            <v>Petite marmite</v>
          </cell>
          <cell r="DK108">
            <v>0.54</v>
          </cell>
          <cell r="DL108" t="str">
            <v>1.0</v>
          </cell>
          <cell r="DM108" t="str">
            <v>40.0</v>
          </cell>
          <cell r="DN108">
            <v>74.074074074074076</v>
          </cell>
          <cell r="DO108" t="str">
            <v>Oui</v>
          </cell>
          <cell r="DP108" t="str">
            <v>Oui</v>
          </cell>
          <cell r="DQ108" t="str">
            <v>200.0</v>
          </cell>
          <cell r="DR108" t="str">
            <v>Non</v>
          </cell>
          <cell r="DS108" t="str">
            <v/>
          </cell>
          <cell r="DT108" t="str">
            <v/>
          </cell>
          <cell r="DU108" t="str">
            <v/>
          </cell>
          <cell r="DV108" t="str">
            <v/>
          </cell>
          <cell r="DW108" t="str">
            <v>Non</v>
          </cell>
          <cell r="DX108" t="str">
            <v/>
          </cell>
          <cell r="DY108" t="str">
            <v/>
          </cell>
          <cell r="DZ108" t="str">
            <v>Autre</v>
          </cell>
          <cell r="EA108" t="str">
            <v>Petite marmite</v>
          </cell>
          <cell r="EB108" t="str">
            <v>autre</v>
          </cell>
          <cell r="EC108" t="str">
            <v>Autre</v>
          </cell>
          <cell r="ED108" t="str">
            <v>Petite marmite</v>
          </cell>
          <cell r="EE108">
            <v>0.54</v>
          </cell>
          <cell r="EF108" t="str">
            <v>1.0</v>
          </cell>
          <cell r="EG108" t="str">
            <v>35.0</v>
          </cell>
          <cell r="EH108">
            <v>64.81481481481481</v>
          </cell>
          <cell r="EI108" t="str">
            <v>Oui</v>
          </cell>
          <cell r="EJ108" t="str">
            <v>Oui</v>
          </cell>
          <cell r="EK108" t="str">
            <v>175.0</v>
          </cell>
          <cell r="EL108" t="str">
            <v>Non</v>
          </cell>
          <cell r="EM108" t="str">
            <v/>
          </cell>
          <cell r="EN108" t="str">
            <v/>
          </cell>
          <cell r="EO108" t="str">
            <v/>
          </cell>
          <cell r="EP108" t="str">
            <v/>
          </cell>
          <cell r="EQ108" t="str">
            <v>Non</v>
          </cell>
          <cell r="ER108" t="str">
            <v/>
          </cell>
          <cell r="ES108" t="str">
            <v/>
          </cell>
          <cell r="ET108" t="str">
            <v>Autre</v>
          </cell>
          <cell r="EU108" t="str">
            <v>Petite marmite</v>
          </cell>
          <cell r="EV108" t="str">
            <v>autre</v>
          </cell>
          <cell r="EW108" t="str">
            <v>Autre</v>
          </cell>
          <cell r="EX108" t="str">
            <v>Petite marmite</v>
          </cell>
          <cell r="EY108">
            <v>0.54</v>
          </cell>
          <cell r="EZ108" t="str">
            <v>1.0</v>
          </cell>
          <cell r="FA108" t="str">
            <v>100.0</v>
          </cell>
          <cell r="FB108">
            <v>185.18518518518516</v>
          </cell>
          <cell r="FC108" t="str">
            <v>Non</v>
          </cell>
          <cell r="FD108" t="str">
            <v>Oui</v>
          </cell>
          <cell r="FE108" t="str">
            <v>500.0</v>
          </cell>
          <cell r="FF108"/>
          <cell r="FG108" t="str">
            <v>Non</v>
          </cell>
          <cell r="FH108" t="str">
            <v/>
          </cell>
          <cell r="FI108" t="str">
            <v/>
          </cell>
          <cell r="FJ108" t="str">
            <v/>
          </cell>
          <cell r="FK108" t="str">
            <v/>
          </cell>
          <cell r="FL108" t="str">
            <v/>
          </cell>
          <cell r="FM108" t="str">
            <v/>
          </cell>
          <cell r="FN108" t="str">
            <v/>
          </cell>
          <cell r="FO108" t="str">
            <v/>
          </cell>
          <cell r="FP108" t="str">
            <v/>
          </cell>
          <cell r="FQ108" t="str">
            <v/>
          </cell>
          <cell r="FR108" t="str">
            <v/>
          </cell>
          <cell r="FS108" t="str">
            <v/>
          </cell>
          <cell r="FT108"/>
          <cell r="FU108" t="str">
            <v/>
          </cell>
          <cell r="FV108" t="str">
            <v/>
          </cell>
          <cell r="FW108"/>
          <cell r="FX108" t="str">
            <v/>
          </cell>
          <cell r="FY108" t="str">
            <v/>
          </cell>
          <cell r="FZ108" t="str">
            <v/>
          </cell>
          <cell r="GA108"/>
          <cell r="GB108" t="str">
            <v/>
          </cell>
          <cell r="GC108" t="str">
            <v/>
          </cell>
          <cell r="GD108" t="str">
            <v/>
          </cell>
          <cell r="GE108" t="str">
            <v/>
          </cell>
          <cell r="GF108" t="str">
            <v/>
          </cell>
          <cell r="GG108" t="str">
            <v>Oui</v>
          </cell>
          <cell r="GH108" t="str">
            <v>450.0</v>
          </cell>
          <cell r="GI108" t="str">
            <v/>
          </cell>
          <cell r="GJ108" t="str">
            <v/>
          </cell>
          <cell r="GK108" t="str">
            <v/>
          </cell>
          <cell r="GL108" t="str">
            <v/>
          </cell>
          <cell r="GM108" t="str">
            <v/>
          </cell>
          <cell r="GN108" t="str">
            <v/>
          </cell>
          <cell r="GO108" t="str">
            <v/>
          </cell>
          <cell r="GP108" t="str">
            <v/>
          </cell>
          <cell r="GQ108">
            <v>450</v>
          </cell>
          <cell r="GR108" t="str">
            <v>Oui</v>
          </cell>
          <cell r="GS108" t="str">
            <v>Oui</v>
          </cell>
          <cell r="GT108" t="str">
            <v>Changement du taux de change de la Gourde Article trop cher</v>
          </cell>
          <cell r="GU108" t="str">
            <v>1</v>
          </cell>
          <cell r="GV108" t="str">
            <v>0</v>
          </cell>
          <cell r="GW108" t="str">
            <v>0</v>
          </cell>
          <cell r="GX108" t="str">
            <v>0</v>
          </cell>
          <cell r="GY108" t="str">
            <v>0</v>
          </cell>
          <cell r="GZ108" t="str">
            <v>0</v>
          </cell>
          <cell r="HA108" t="str">
            <v>0</v>
          </cell>
          <cell r="HB108" t="str">
            <v>0</v>
          </cell>
          <cell r="HC108" t="str">
            <v>0</v>
          </cell>
          <cell r="HD108" t="str">
            <v>0</v>
          </cell>
          <cell r="HE108" t="str">
            <v>1</v>
          </cell>
          <cell r="HF108" t="str">
            <v>0</v>
          </cell>
          <cell r="HG108" t="str">
            <v>0</v>
          </cell>
          <cell r="HH108" t="str">
            <v>0</v>
          </cell>
          <cell r="HI108" t="str">
            <v>0</v>
          </cell>
          <cell r="HJ108" t="str">
            <v>0</v>
          </cell>
          <cell r="HK108" t="str">
            <v>0</v>
          </cell>
          <cell r="HL108" t="str">
            <v/>
          </cell>
          <cell r="HM108" t="str">
            <v>Huile végétale Riz</v>
          </cell>
          <cell r="HN108" t="str">
            <v>0</v>
          </cell>
          <cell r="HO108" t="str">
            <v>1</v>
          </cell>
          <cell r="HP108" t="str">
            <v>0</v>
          </cell>
          <cell r="HQ108" t="str">
            <v>0</v>
          </cell>
          <cell r="HR108" t="str">
            <v>0</v>
          </cell>
          <cell r="HS108" t="str">
            <v>0</v>
          </cell>
          <cell r="HT108" t="str">
            <v>1</v>
          </cell>
          <cell r="HU108" t="str">
            <v>0</v>
          </cell>
          <cell r="HV108" t="str">
            <v>Oui</v>
          </cell>
          <cell r="HW108" t="str">
            <v>Ouest</v>
          </cell>
          <cell r="HX108" t="str">
            <v>Cité Soleil</v>
          </cell>
          <cell r="HY108" t="str">
            <v>Non</v>
          </cell>
          <cell r="HZ108" t="str">
            <v>Non</v>
          </cell>
          <cell r="IA108" t="str">
            <v>Oui</v>
          </cell>
          <cell r="IB108" t="str">
            <v>1606235347529.jpg</v>
          </cell>
          <cell r="IC108" t="str">
            <v/>
          </cell>
          <cell r="ID108" t="str">
            <v/>
          </cell>
          <cell r="IE108" t="str">
            <v/>
          </cell>
          <cell r="IF108" t="str">
            <v/>
          </cell>
          <cell r="IG108" t="str">
            <v/>
          </cell>
          <cell r="IH108" t="str">
            <v/>
          </cell>
          <cell r="II108" t="str">
            <v/>
          </cell>
          <cell r="IJ108" t="str">
            <v/>
          </cell>
          <cell r="IK108" t="str">
            <v/>
          </cell>
          <cell r="IL108" t="str">
            <v/>
          </cell>
          <cell r="IM108" t="str">
            <v/>
          </cell>
          <cell r="IN108" t="str">
            <v/>
          </cell>
          <cell r="IO108" t="str">
            <v/>
          </cell>
          <cell r="IP108" t="str">
            <v/>
          </cell>
          <cell r="IQ108"/>
          <cell r="IR108" t="str">
            <v/>
          </cell>
          <cell r="IS108" t="str">
            <v/>
          </cell>
          <cell r="IT108" t="str">
            <v/>
          </cell>
          <cell r="IU108" t="str">
            <v/>
          </cell>
          <cell r="IV108" t="str">
            <v/>
          </cell>
          <cell r="IW108"/>
          <cell r="IX108" t="str">
            <v/>
          </cell>
          <cell r="IY108" t="str">
            <v/>
          </cell>
          <cell r="IZ108" t="str">
            <v/>
          </cell>
          <cell r="JA108" t="str">
            <v/>
          </cell>
          <cell r="JB108" t="str">
            <v/>
          </cell>
          <cell r="JC108"/>
          <cell r="JD108" t="str">
            <v/>
          </cell>
          <cell r="JE108" t="str">
            <v/>
          </cell>
          <cell r="JF108" t="str">
            <v/>
          </cell>
          <cell r="JG108" t="str">
            <v/>
          </cell>
          <cell r="JH108" t="str">
            <v/>
          </cell>
          <cell r="JI108"/>
          <cell r="JJ108" t="str">
            <v/>
          </cell>
          <cell r="JK108" t="str">
            <v/>
          </cell>
          <cell r="JL108" t="str">
            <v/>
          </cell>
          <cell r="JM108" t="str">
            <v/>
          </cell>
          <cell r="JN108" t="str">
            <v/>
          </cell>
          <cell r="JO108"/>
          <cell r="JP108" t="str">
            <v/>
          </cell>
          <cell r="JQ108" t="str">
            <v/>
          </cell>
          <cell r="JR108" t="str">
            <v/>
          </cell>
          <cell r="JS108" t="str">
            <v/>
          </cell>
          <cell r="JT108" t="str">
            <v/>
          </cell>
          <cell r="JU108" t="str">
            <v/>
          </cell>
          <cell r="JV108" t="str">
            <v/>
          </cell>
          <cell r="JW108" t="str">
            <v/>
          </cell>
          <cell r="JX108" t="str">
            <v/>
          </cell>
          <cell r="JZ108" t="str">
            <v/>
          </cell>
          <cell r="KA108" t="str">
            <v/>
          </cell>
          <cell r="KC108" t="str">
            <v/>
          </cell>
          <cell r="KD108" t="str">
            <v/>
          </cell>
          <cell r="KE108" t="str">
            <v/>
          </cell>
          <cell r="KF108" t="str">
            <v/>
          </cell>
          <cell r="KG108" t="str">
            <v/>
          </cell>
          <cell r="KH108" t="str">
            <v/>
          </cell>
          <cell r="KI108" t="str">
            <v/>
          </cell>
          <cell r="KJ108" t="str">
            <v/>
          </cell>
          <cell r="KK108" t="str">
            <v/>
          </cell>
          <cell r="KL108" t="str">
            <v/>
          </cell>
          <cell r="KM108" t="str">
            <v/>
          </cell>
          <cell r="KN108"/>
          <cell r="KO108" t="str">
            <v/>
          </cell>
          <cell r="KP108" t="str">
            <v/>
          </cell>
          <cell r="KQ108" t="str">
            <v/>
          </cell>
          <cell r="KR108" t="str">
            <v/>
          </cell>
          <cell r="KS108" t="str">
            <v/>
          </cell>
          <cell r="KT108"/>
          <cell r="KU108" t="str">
            <v/>
          </cell>
          <cell r="KV108" t="str">
            <v/>
          </cell>
          <cell r="KW108" t="str">
            <v/>
          </cell>
          <cell r="KX108" t="str">
            <v/>
          </cell>
          <cell r="KY108" t="str">
            <v/>
          </cell>
          <cell r="KZ108" t="str">
            <v/>
          </cell>
          <cell r="LA108" t="str">
            <v/>
          </cell>
          <cell r="LB108" t="str">
            <v/>
          </cell>
          <cell r="LC108" t="str">
            <v/>
          </cell>
          <cell r="LD108" t="str">
            <v/>
          </cell>
          <cell r="LE108" t="str">
            <v/>
          </cell>
          <cell r="LF108" t="str">
            <v/>
          </cell>
          <cell r="LG108" t="str">
            <v/>
          </cell>
          <cell r="LH108" t="str">
            <v/>
          </cell>
          <cell r="LI108" t="str">
            <v/>
          </cell>
          <cell r="LJ108" t="str">
            <v/>
          </cell>
          <cell r="LK108" t="str">
            <v/>
          </cell>
          <cell r="LL108" t="str">
            <v/>
          </cell>
          <cell r="LM108" t="str">
            <v/>
          </cell>
          <cell r="LN108" t="str">
            <v/>
          </cell>
          <cell r="LO108" t="str">
            <v/>
          </cell>
          <cell r="LP108" t="str">
            <v/>
          </cell>
          <cell r="LQ108" t="str">
            <v/>
          </cell>
          <cell r="LR108" t="str">
            <v/>
          </cell>
          <cell r="LS108" t="str">
            <v/>
          </cell>
          <cell r="LT108" t="str">
            <v/>
          </cell>
          <cell r="LU108" t="str">
            <v/>
          </cell>
          <cell r="LV108" t="str">
            <v/>
          </cell>
          <cell r="LW108" t="str">
            <v/>
          </cell>
          <cell r="LX108" t="str">
            <v/>
          </cell>
          <cell r="LY108" t="str">
            <v/>
          </cell>
          <cell r="LZ108" t="str">
            <v/>
          </cell>
          <cell r="MA108" t="str">
            <v/>
          </cell>
          <cell r="MB108" t="str">
            <v/>
          </cell>
          <cell r="MC108" t="str">
            <v/>
          </cell>
          <cell r="MD108" t="str">
            <v>18.59359772 -72.31084015 -19.13140869140625 4.288</v>
          </cell>
          <cell r="ME108" t="str">
            <v>18.59359772</v>
          </cell>
          <cell r="MF108" t="str">
            <v>-72.31084015</v>
          </cell>
          <cell r="MG108" t="str">
            <v>-19.13140869140625</v>
          </cell>
          <cell r="MH108" t="str">
            <v>4.288</v>
          </cell>
          <cell r="MI108" t="str">
            <v>NA</v>
          </cell>
          <cell r="MJ108" t="str">
            <v/>
          </cell>
          <cell r="MK108">
            <v>140047690</v>
          </cell>
          <cell r="ML108" t="str">
            <v>6f8d8526-0b33-4878-aff4-3c034a5fe445</v>
          </cell>
          <cell r="MM108" t="str">
            <v>2020-11-24T18:27:41</v>
          </cell>
          <cell r="MN108" t="str">
            <v/>
          </cell>
          <cell r="MO108">
            <v>62</v>
          </cell>
        </row>
        <row r="109">
          <cell r="A109" t="str">
            <v>6e6ee21a-aeaa-4263-a418-99a4bd421b5c</v>
          </cell>
          <cell r="B109" t="str">
            <v>Port-de-Paix, Nord-Ouest</v>
          </cell>
          <cell r="C109" t="str">
            <v>ACF Code enquêteur 4</v>
          </cell>
          <cell r="D109" t="str">
            <v>2020-11-26T08:41:55.827-05:00</v>
          </cell>
          <cell r="E109" t="str">
            <v>2020-11-26T16:57:50.642-05:00</v>
          </cell>
          <cell r="F109" t="str">
            <v>2020-11-26 08:41</v>
          </cell>
          <cell r="G109" t="str">
            <v>2020-11-26 16:57</v>
          </cell>
          <cell r="H109">
            <v>0.34444444444670808</v>
          </cell>
          <cell r="I109">
            <v>6</v>
          </cell>
          <cell r="J109" t="str">
            <v>2020-11-26</v>
          </cell>
          <cell r="K109" t="str">
            <v>icsm_haiti</v>
          </cell>
          <cell r="L109" t="str">
            <v>338050942505029</v>
          </cell>
          <cell r="M109" t="str">
            <v/>
          </cell>
          <cell r="N109" t="str">
            <v>2020-11-26</v>
          </cell>
          <cell r="O109" t="str">
            <v>ACF</v>
          </cell>
          <cell r="P109" t="str">
            <v/>
          </cell>
          <cell r="Q109" t="str">
            <v>acf</v>
          </cell>
          <cell r="R109" t="str">
            <v>ACF</v>
          </cell>
          <cell r="S109" t="str">
            <v>ACF</v>
          </cell>
          <cell r="T109" t="str">
            <v>Code enquêteur 4</v>
          </cell>
          <cell r="U109" t="str">
            <v/>
          </cell>
          <cell r="V109" t="str">
            <v>Nord-Ouest</v>
          </cell>
          <cell r="W109" t="str">
            <v>Port-de-Paix</v>
          </cell>
          <cell r="X109" t="str">
            <v>HT0911</v>
          </cell>
          <cell r="Y109" t="str">
            <v>Port-de-Paix</v>
          </cell>
          <cell r="Z109" t="str">
            <v>Port-de-Paix</v>
          </cell>
          <cell r="AA109" t="str">
            <v>Marché Dumarsais Estimé</v>
          </cell>
          <cell r="AB109" t="str">
            <v/>
          </cell>
          <cell r="AC109" t="str">
            <v>beauchamp</v>
          </cell>
          <cell r="AD109" t="str">
            <v>Marché Dumarsais Estimé</v>
          </cell>
          <cell r="AE109" t="str">
            <v>Marché Dumarsais Estimé</v>
          </cell>
          <cell r="AF109" t="str">
            <v>Oui</v>
          </cell>
          <cell r="AG109" t="str">
            <v/>
          </cell>
          <cell r="AH109" t="str">
            <v>Oui</v>
          </cell>
          <cell r="AI109" t="str">
            <v/>
          </cell>
          <cell r="AJ109" t="str">
            <v>Nathalie Provisions Alimentaire</v>
          </cell>
          <cell r="AK109" t="str">
            <v>36578326</v>
          </cell>
          <cell r="AL109" t="str">
            <v>Nourriture</v>
          </cell>
          <cell r="AM109" t="str">
            <v>1</v>
          </cell>
          <cell r="AN109" t="str">
            <v>0</v>
          </cell>
          <cell r="AO109" t="str">
            <v>0</v>
          </cell>
          <cell r="AP109" t="str">
            <v>0</v>
          </cell>
          <cell r="AQ109" t="str">
            <v>0</v>
          </cell>
          <cell r="AR109" t="str">
            <v>nourriture</v>
          </cell>
          <cell r="AS109" t="str">
            <v>Nourriture</v>
          </cell>
          <cell r="AT109" t="str">
            <v>En espèces (Gourde)</v>
          </cell>
          <cell r="AU109" t="str">
            <v>1</v>
          </cell>
          <cell r="AV109" t="str">
            <v>0</v>
          </cell>
          <cell r="AW109" t="str">
            <v>0</v>
          </cell>
          <cell r="AX109" t="str">
            <v>0</v>
          </cell>
          <cell r="AY109" t="str">
            <v>0</v>
          </cell>
          <cell r="AZ109" t="str">
            <v>0</v>
          </cell>
          <cell r="BA109" t="str">
            <v>0</v>
          </cell>
          <cell r="BB109" t="str">
            <v/>
          </cell>
          <cell r="BC109" t="str">
            <v>Oui, il y a plus de commerçants par rapport au mois passé</v>
          </cell>
          <cell r="BD109" t="str">
            <v>Moins de 30</v>
          </cell>
          <cell r="BE109" t="str">
            <v>Farine de blé (blanche) Riz Maïs Sucre Haricot noir Huile végétale</v>
          </cell>
          <cell r="BF109">
            <v>1</v>
          </cell>
          <cell r="BG109">
            <v>1</v>
          </cell>
          <cell r="BH109">
            <v>1</v>
          </cell>
          <cell r="BI109">
            <v>1</v>
          </cell>
          <cell r="BJ109">
            <v>1</v>
          </cell>
          <cell r="BK109">
            <v>0</v>
          </cell>
          <cell r="BL109">
            <v>1</v>
          </cell>
          <cell r="BM109">
            <v>0</v>
          </cell>
          <cell r="BN109" t="str">
            <v>Non</v>
          </cell>
          <cell r="BO109"/>
          <cell r="BP109" t="str">
            <v/>
          </cell>
          <cell r="BQ109" t="str">
            <v>Autre</v>
          </cell>
          <cell r="BR109" t="str">
            <v>Marmites</v>
          </cell>
          <cell r="BS109" t="str">
            <v>autre</v>
          </cell>
          <cell r="BT109" t="str">
            <v>Autre</v>
          </cell>
          <cell r="BU109" t="str">
            <v>Marmites</v>
          </cell>
          <cell r="BV109"/>
          <cell r="BW109" t="str">
            <v>3.0</v>
          </cell>
          <cell r="BX109" t="str">
            <v>500.0</v>
          </cell>
          <cell r="BY109"/>
          <cell r="BZ109" t="str">
            <v>Oui</v>
          </cell>
          <cell r="CA109" t="str">
            <v>Oui</v>
          </cell>
          <cell r="CB109" t="str">
            <v>150.0</v>
          </cell>
          <cell r="CC109">
            <v>150</v>
          </cell>
          <cell r="CD109" t="str">
            <v>Non</v>
          </cell>
          <cell r="CE109" t="str">
            <v/>
          </cell>
          <cell r="CF109" t="str">
            <v/>
          </cell>
          <cell r="CG109" t="str">
            <v/>
          </cell>
          <cell r="CH109" t="str">
            <v/>
          </cell>
          <cell r="CI109" t="str">
            <v>Non</v>
          </cell>
          <cell r="CJ109" t="str">
            <v/>
          </cell>
          <cell r="CK109" t="str">
            <v/>
          </cell>
          <cell r="CL109" t="str">
            <v>Autre</v>
          </cell>
          <cell r="CM109" t="str">
            <v>Marmites</v>
          </cell>
          <cell r="CN109" t="str">
            <v>autre</v>
          </cell>
          <cell r="CO109" t="str">
            <v>Autre</v>
          </cell>
          <cell r="CP109" t="str">
            <v>Marmites</v>
          </cell>
          <cell r="CQ109">
            <v>2.6</v>
          </cell>
          <cell r="CR109" t="str">
            <v>8.0</v>
          </cell>
          <cell r="CS109" t="str">
            <v>350.0</v>
          </cell>
          <cell r="CT109">
            <v>16.826923076923077</v>
          </cell>
          <cell r="CU109" t="str">
            <v>Oui</v>
          </cell>
          <cell r="CV109" t="str">
            <v>Oui</v>
          </cell>
          <cell r="CW109" t="str">
            <v>250.0</v>
          </cell>
          <cell r="CX109" t="str">
            <v>Non</v>
          </cell>
          <cell r="CY109" t="str">
            <v/>
          </cell>
          <cell r="CZ109" t="str">
            <v/>
          </cell>
          <cell r="DA109" t="str">
            <v/>
          </cell>
          <cell r="DB109" t="str">
            <v/>
          </cell>
          <cell r="DC109" t="str">
            <v>Non</v>
          </cell>
          <cell r="DD109" t="str">
            <v/>
          </cell>
          <cell r="DE109" t="str">
            <v/>
          </cell>
          <cell r="DF109" t="str">
            <v>Autre</v>
          </cell>
          <cell r="DG109" t="str">
            <v>Marmites</v>
          </cell>
          <cell r="DH109" t="str">
            <v>autre</v>
          </cell>
          <cell r="DI109" t="str">
            <v>Autre</v>
          </cell>
          <cell r="DJ109" t="str">
            <v>Marmites</v>
          </cell>
          <cell r="DK109"/>
          <cell r="DL109" t="str">
            <v>8.0</v>
          </cell>
          <cell r="DM109" t="str">
            <v>1550.0</v>
          </cell>
          <cell r="DN109"/>
          <cell r="DO109" t="str">
            <v>Oui</v>
          </cell>
          <cell r="DP109" t="str">
            <v>Non</v>
          </cell>
          <cell r="DQ109" t="str">
            <v/>
          </cell>
          <cell r="DR109" t="str">
            <v/>
          </cell>
          <cell r="DS109" t="str">
            <v/>
          </cell>
          <cell r="DT109" t="str">
            <v/>
          </cell>
          <cell r="DU109" t="str">
            <v/>
          </cell>
          <cell r="DV109" t="str">
            <v/>
          </cell>
          <cell r="DW109" t="str">
            <v>Non</v>
          </cell>
          <cell r="DX109" t="str">
            <v/>
          </cell>
          <cell r="DY109" t="str">
            <v/>
          </cell>
          <cell r="DZ109" t="str">
            <v>Autre</v>
          </cell>
          <cell r="EA109" t="str">
            <v>Marmites</v>
          </cell>
          <cell r="EB109" t="str">
            <v>autre</v>
          </cell>
          <cell r="EC109" t="str">
            <v>Autre</v>
          </cell>
          <cell r="ED109" t="str">
            <v>Marmites</v>
          </cell>
          <cell r="EE109"/>
          <cell r="EF109" t="str">
            <v>9.0</v>
          </cell>
          <cell r="EG109" t="str">
            <v>1200.0</v>
          </cell>
          <cell r="EH109"/>
          <cell r="EI109" t="str">
            <v>Oui</v>
          </cell>
          <cell r="EJ109" t="str">
            <v>Non</v>
          </cell>
          <cell r="EK109" t="str">
            <v/>
          </cell>
          <cell r="EL109" t="str">
            <v/>
          </cell>
          <cell r="EM109" t="str">
            <v/>
          </cell>
          <cell r="EN109" t="str">
            <v/>
          </cell>
          <cell r="EO109" t="str">
            <v/>
          </cell>
          <cell r="EP109" t="str">
            <v/>
          </cell>
          <cell r="EQ109" t="str">
            <v>Non</v>
          </cell>
          <cell r="ER109" t="str">
            <v/>
          </cell>
          <cell r="ES109" t="str">
            <v/>
          </cell>
          <cell r="ET109" t="str">
            <v>Autre</v>
          </cell>
          <cell r="EU109" t="str">
            <v>Marmites</v>
          </cell>
          <cell r="EV109" t="str">
            <v>autre</v>
          </cell>
          <cell r="EW109" t="str">
            <v>Autre</v>
          </cell>
          <cell r="EX109" t="str">
            <v>Marmites</v>
          </cell>
          <cell r="EY109"/>
          <cell r="EZ109" t="str">
            <v>9.0</v>
          </cell>
          <cell r="FA109" t="str">
            <v>3240.0</v>
          </cell>
          <cell r="FB109"/>
          <cell r="FC109" t="str">
            <v>Oui</v>
          </cell>
          <cell r="FD109" t="str">
            <v>Non</v>
          </cell>
          <cell r="FE109" t="str">
            <v/>
          </cell>
          <cell r="FF109"/>
          <cell r="FG109" t="str">
            <v/>
          </cell>
          <cell r="FH109" t="str">
            <v/>
          </cell>
          <cell r="FI109" t="str">
            <v/>
          </cell>
          <cell r="FJ109" t="str">
            <v/>
          </cell>
          <cell r="FK109" t="str">
            <v/>
          </cell>
          <cell r="FL109" t="str">
            <v/>
          </cell>
          <cell r="FM109" t="str">
            <v/>
          </cell>
          <cell r="FN109" t="str">
            <v/>
          </cell>
          <cell r="FO109" t="str">
            <v/>
          </cell>
          <cell r="FP109" t="str">
            <v/>
          </cell>
          <cell r="FQ109" t="str">
            <v/>
          </cell>
          <cell r="FR109" t="str">
            <v/>
          </cell>
          <cell r="FS109" t="str">
            <v/>
          </cell>
          <cell r="FT109"/>
          <cell r="FU109" t="str">
            <v/>
          </cell>
          <cell r="FV109" t="str">
            <v/>
          </cell>
          <cell r="FW109"/>
          <cell r="FX109" t="str">
            <v/>
          </cell>
          <cell r="FY109" t="str">
            <v/>
          </cell>
          <cell r="FZ109" t="str">
            <v/>
          </cell>
          <cell r="GA109"/>
          <cell r="GB109" t="str">
            <v/>
          </cell>
          <cell r="GC109" t="str">
            <v/>
          </cell>
          <cell r="GD109" t="str">
            <v/>
          </cell>
          <cell r="GE109" t="str">
            <v/>
          </cell>
          <cell r="GF109" t="str">
            <v/>
          </cell>
          <cell r="GG109" t="str">
            <v>Oui</v>
          </cell>
          <cell r="GH109" t="str">
            <v>550.0</v>
          </cell>
          <cell r="GI109" t="str">
            <v/>
          </cell>
          <cell r="GJ109" t="str">
            <v/>
          </cell>
          <cell r="GK109" t="str">
            <v/>
          </cell>
          <cell r="GL109" t="str">
            <v/>
          </cell>
          <cell r="GM109" t="str">
            <v/>
          </cell>
          <cell r="GN109" t="str">
            <v/>
          </cell>
          <cell r="GO109" t="str">
            <v/>
          </cell>
          <cell r="GP109" t="str">
            <v/>
          </cell>
          <cell r="GQ109">
            <v>550</v>
          </cell>
          <cell r="GR109" t="str">
            <v>Oui</v>
          </cell>
          <cell r="GS109" t="str">
            <v>Oui</v>
          </cell>
          <cell r="GT109" t="str">
            <v>Changement du taux de change de la Gourde</v>
          </cell>
          <cell r="GU109" t="str">
            <v>1</v>
          </cell>
          <cell r="GV109" t="str">
            <v>0</v>
          </cell>
          <cell r="GW109" t="str">
            <v>0</v>
          </cell>
          <cell r="GX109" t="str">
            <v>0</v>
          </cell>
          <cell r="GY109" t="str">
            <v>0</v>
          </cell>
          <cell r="GZ109" t="str">
            <v>0</v>
          </cell>
          <cell r="HA109" t="str">
            <v>0</v>
          </cell>
          <cell r="HB109" t="str">
            <v>0</v>
          </cell>
          <cell r="HC109" t="str">
            <v>0</v>
          </cell>
          <cell r="HD109" t="str">
            <v>0</v>
          </cell>
          <cell r="HE109" t="str">
            <v>0</v>
          </cell>
          <cell r="HF109" t="str">
            <v>0</v>
          </cell>
          <cell r="HG109" t="str">
            <v>0</v>
          </cell>
          <cell r="HH109" t="str">
            <v>0</v>
          </cell>
          <cell r="HI109" t="str">
            <v>0</v>
          </cell>
          <cell r="HJ109" t="str">
            <v>0</v>
          </cell>
          <cell r="HK109" t="str">
            <v>0</v>
          </cell>
          <cell r="HL109" t="str">
            <v/>
          </cell>
          <cell r="HM109" t="str">
            <v>Huile végétale Riz</v>
          </cell>
          <cell r="HN109" t="str">
            <v>0</v>
          </cell>
          <cell r="HO109" t="str">
            <v>1</v>
          </cell>
          <cell r="HP109" t="str">
            <v>0</v>
          </cell>
          <cell r="HQ109" t="str">
            <v>0</v>
          </cell>
          <cell r="HR109" t="str">
            <v>0</v>
          </cell>
          <cell r="HS109" t="str">
            <v>0</v>
          </cell>
          <cell r="HT109" t="str">
            <v>1</v>
          </cell>
          <cell r="HU109" t="str">
            <v>0</v>
          </cell>
          <cell r="HV109" t="str">
            <v>Oui</v>
          </cell>
          <cell r="HW109" t="str">
            <v>Nord-Ouest</v>
          </cell>
          <cell r="HX109" t="str">
            <v>Port-de-Paix</v>
          </cell>
          <cell r="HY109" t="str">
            <v>Oui</v>
          </cell>
          <cell r="HZ109" t="str">
            <v>Oui</v>
          </cell>
          <cell r="IA109" t="str">
            <v>Oui</v>
          </cell>
          <cell r="IB109" t="str">
            <v/>
          </cell>
          <cell r="IC109" t="str">
            <v/>
          </cell>
          <cell r="ID109" t="str">
            <v/>
          </cell>
          <cell r="IE109" t="str">
            <v/>
          </cell>
          <cell r="IF109" t="str">
            <v/>
          </cell>
          <cell r="IG109" t="str">
            <v/>
          </cell>
          <cell r="IH109" t="str">
            <v/>
          </cell>
          <cell r="II109" t="str">
            <v/>
          </cell>
          <cell r="IJ109" t="str">
            <v/>
          </cell>
          <cell r="IK109" t="str">
            <v/>
          </cell>
          <cell r="IL109" t="str">
            <v/>
          </cell>
          <cell r="IM109" t="str">
            <v/>
          </cell>
          <cell r="IN109" t="str">
            <v/>
          </cell>
          <cell r="IO109" t="str">
            <v/>
          </cell>
          <cell r="IP109" t="str">
            <v/>
          </cell>
          <cell r="IQ109"/>
          <cell r="IR109" t="str">
            <v/>
          </cell>
          <cell r="IS109" t="str">
            <v/>
          </cell>
          <cell r="IT109" t="str">
            <v/>
          </cell>
          <cell r="IU109" t="str">
            <v/>
          </cell>
          <cell r="IV109" t="str">
            <v/>
          </cell>
          <cell r="IW109"/>
          <cell r="IX109" t="str">
            <v/>
          </cell>
          <cell r="IY109" t="str">
            <v/>
          </cell>
          <cell r="IZ109" t="str">
            <v/>
          </cell>
          <cell r="JA109" t="str">
            <v/>
          </cell>
          <cell r="JB109" t="str">
            <v/>
          </cell>
          <cell r="JC109"/>
          <cell r="JD109" t="str">
            <v/>
          </cell>
          <cell r="JE109" t="str">
            <v/>
          </cell>
          <cell r="JF109" t="str">
            <v/>
          </cell>
          <cell r="JG109" t="str">
            <v/>
          </cell>
          <cell r="JH109" t="str">
            <v/>
          </cell>
          <cell r="JI109"/>
          <cell r="JJ109" t="str">
            <v/>
          </cell>
          <cell r="JK109" t="str">
            <v/>
          </cell>
          <cell r="JL109" t="str">
            <v/>
          </cell>
          <cell r="JM109" t="str">
            <v/>
          </cell>
          <cell r="JN109" t="str">
            <v/>
          </cell>
          <cell r="JO109"/>
          <cell r="JP109" t="str">
            <v/>
          </cell>
          <cell r="JQ109" t="str">
            <v/>
          </cell>
          <cell r="JR109" t="str">
            <v/>
          </cell>
          <cell r="JS109" t="str">
            <v/>
          </cell>
          <cell r="JT109" t="str">
            <v/>
          </cell>
          <cell r="JU109" t="str">
            <v/>
          </cell>
          <cell r="JV109" t="str">
            <v/>
          </cell>
          <cell r="JW109" t="str">
            <v/>
          </cell>
          <cell r="JX109" t="str">
            <v/>
          </cell>
          <cell r="JZ109" t="str">
            <v/>
          </cell>
          <cell r="KA109" t="str">
            <v/>
          </cell>
          <cell r="KC109" t="str">
            <v/>
          </cell>
          <cell r="KD109" t="str">
            <v/>
          </cell>
          <cell r="KE109" t="str">
            <v/>
          </cell>
          <cell r="KF109" t="str">
            <v/>
          </cell>
          <cell r="KG109" t="str">
            <v/>
          </cell>
          <cell r="KH109" t="str">
            <v/>
          </cell>
          <cell r="KI109" t="str">
            <v/>
          </cell>
          <cell r="KJ109" t="str">
            <v/>
          </cell>
          <cell r="KK109" t="str">
            <v/>
          </cell>
          <cell r="KL109" t="str">
            <v/>
          </cell>
          <cell r="KM109" t="str">
            <v/>
          </cell>
          <cell r="KN109"/>
          <cell r="KO109" t="str">
            <v/>
          </cell>
          <cell r="KP109" t="str">
            <v/>
          </cell>
          <cell r="KQ109" t="str">
            <v/>
          </cell>
          <cell r="KR109" t="str">
            <v/>
          </cell>
          <cell r="KS109" t="str">
            <v/>
          </cell>
          <cell r="KT109"/>
          <cell r="KU109" t="str">
            <v/>
          </cell>
          <cell r="KV109" t="str">
            <v/>
          </cell>
          <cell r="KW109" t="str">
            <v/>
          </cell>
          <cell r="KX109" t="str">
            <v/>
          </cell>
          <cell r="KY109" t="str">
            <v/>
          </cell>
          <cell r="KZ109" t="str">
            <v/>
          </cell>
          <cell r="LA109" t="str">
            <v/>
          </cell>
          <cell r="LB109" t="str">
            <v/>
          </cell>
          <cell r="LC109" t="str">
            <v/>
          </cell>
          <cell r="LD109" t="str">
            <v/>
          </cell>
          <cell r="LE109" t="str">
            <v/>
          </cell>
          <cell r="LF109" t="str">
            <v/>
          </cell>
          <cell r="LG109" t="str">
            <v/>
          </cell>
          <cell r="LH109" t="str">
            <v/>
          </cell>
          <cell r="LI109" t="str">
            <v/>
          </cell>
          <cell r="LJ109" t="str">
            <v/>
          </cell>
          <cell r="LK109" t="str">
            <v/>
          </cell>
          <cell r="LL109" t="str">
            <v/>
          </cell>
          <cell r="LM109" t="str">
            <v/>
          </cell>
          <cell r="LN109" t="str">
            <v/>
          </cell>
          <cell r="LO109" t="str">
            <v/>
          </cell>
          <cell r="LP109" t="str">
            <v/>
          </cell>
          <cell r="LQ109" t="str">
            <v/>
          </cell>
          <cell r="LR109" t="str">
            <v/>
          </cell>
          <cell r="LS109" t="str">
            <v/>
          </cell>
          <cell r="LT109" t="str">
            <v/>
          </cell>
          <cell r="LU109" t="str">
            <v/>
          </cell>
          <cell r="LV109" t="str">
            <v/>
          </cell>
          <cell r="LW109" t="str">
            <v/>
          </cell>
          <cell r="LX109" t="str">
            <v/>
          </cell>
          <cell r="LY109" t="str">
            <v/>
          </cell>
          <cell r="LZ109" t="str">
            <v/>
          </cell>
          <cell r="MA109" t="str">
            <v/>
          </cell>
          <cell r="MB109" t="str">
            <v/>
          </cell>
          <cell r="MC109" t="str">
            <v/>
          </cell>
          <cell r="MD109" t="str">
            <v/>
          </cell>
          <cell r="ME109" t="str">
            <v/>
          </cell>
          <cell r="MF109" t="str">
            <v/>
          </cell>
          <cell r="MG109" t="str">
            <v/>
          </cell>
          <cell r="MH109" t="str">
            <v/>
          </cell>
          <cell r="MI109" t="str">
            <v>Les marchandises n'ont pas de prix fixe sur le marché. Car, chacun des marchands achète a un prix d'échange</v>
          </cell>
          <cell r="MJ109" t="str">
            <v/>
          </cell>
          <cell r="MK109">
            <v>140671659</v>
          </cell>
          <cell r="ML109" t="str">
            <v>6e6ee21a-aeaa-4263-a418-99a4bd421b5c</v>
          </cell>
          <cell r="MM109" t="str">
            <v>2020-11-26T21:58:19</v>
          </cell>
          <cell r="MN109" t="str">
            <v/>
          </cell>
          <cell r="MO109">
            <v>122</v>
          </cell>
        </row>
        <row r="110">
          <cell r="A110" t="str">
            <v>502f20d6-f29f-495e-9d63-781f1cbe49f7</v>
          </cell>
          <cell r="B110" t="str">
            <v>Chamsolme, Nord-Ouest</v>
          </cell>
          <cell r="C110" t="str">
            <v>ACF Code enquêteur 1</v>
          </cell>
          <cell r="D110" t="str">
            <v>2020-11-24T10:20:43.456-06:00</v>
          </cell>
          <cell r="E110" t="str">
            <v>2020-11-26T17:30:01.065-06:00</v>
          </cell>
          <cell r="F110" t="str">
            <v>2020-11-24 10:20</v>
          </cell>
          <cell r="G110" t="str">
            <v>2020-11-26 17:30</v>
          </cell>
          <cell r="H110">
            <v>2.2986111111094942</v>
          </cell>
          <cell r="I110">
            <v>5</v>
          </cell>
          <cell r="J110" t="str">
            <v>2020-11-24</v>
          </cell>
          <cell r="K110" t="str">
            <v>icsm_haiti</v>
          </cell>
          <cell r="L110" t="str">
            <v/>
          </cell>
          <cell r="M110" t="str">
            <v/>
          </cell>
          <cell r="N110" t="str">
            <v>2020-11-26</v>
          </cell>
          <cell r="O110" t="str">
            <v>ACF</v>
          </cell>
          <cell r="P110" t="str">
            <v/>
          </cell>
          <cell r="Q110" t="str">
            <v>acf</v>
          </cell>
          <cell r="R110" t="str">
            <v>ACF</v>
          </cell>
          <cell r="S110" t="str">
            <v>ACF</v>
          </cell>
          <cell r="T110" t="str">
            <v>Code enquêteur 1</v>
          </cell>
          <cell r="U110" t="str">
            <v/>
          </cell>
          <cell r="V110" t="str">
            <v>Nord-Ouest</v>
          </cell>
          <cell r="W110" t="str">
            <v>Chamsolme</v>
          </cell>
          <cell r="X110" t="str">
            <v>HT0914</v>
          </cell>
          <cell r="Y110" t="str">
            <v>Chamsolme</v>
          </cell>
          <cell r="Z110" t="str">
            <v>Chamsolme</v>
          </cell>
          <cell r="AA110" t="str">
            <v>Marché Erla Jean Francois</v>
          </cell>
          <cell r="AB110" t="str">
            <v/>
          </cell>
          <cell r="AC110" t="str">
            <v>erla_jean_f</v>
          </cell>
          <cell r="AD110" t="str">
            <v>Marché Erla Jean Francois</v>
          </cell>
          <cell r="AE110" t="str">
            <v>Marché Erla Jean Francois</v>
          </cell>
          <cell r="AF110" t="str">
            <v>Oui</v>
          </cell>
          <cell r="AG110" t="str">
            <v/>
          </cell>
          <cell r="AH110" t="str">
            <v>Oui</v>
          </cell>
          <cell r="AI110" t="str">
            <v/>
          </cell>
          <cell r="AJ110" t="str">
            <v>Djina bar</v>
          </cell>
          <cell r="AK110" t="str">
            <v>44074602</v>
          </cell>
          <cell r="AL110" t="str">
            <v>Nourriture</v>
          </cell>
          <cell r="AM110" t="str">
            <v>1</v>
          </cell>
          <cell r="AN110" t="str">
            <v>0</v>
          </cell>
          <cell r="AO110" t="str">
            <v>0</v>
          </cell>
          <cell r="AP110" t="str">
            <v>0</v>
          </cell>
          <cell r="AQ110" t="str">
            <v>0</v>
          </cell>
          <cell r="AR110" t="str">
            <v>nourriture</v>
          </cell>
          <cell r="AS110" t="str">
            <v>Nourriture</v>
          </cell>
          <cell r="AT110" t="str">
            <v>En espèces (Gourde)</v>
          </cell>
          <cell r="AU110" t="str">
            <v>1</v>
          </cell>
          <cell r="AV110" t="str">
            <v>0</v>
          </cell>
          <cell r="AW110" t="str">
            <v>0</v>
          </cell>
          <cell r="AX110" t="str">
            <v>0</v>
          </cell>
          <cell r="AY110" t="str">
            <v>0</v>
          </cell>
          <cell r="AZ110" t="str">
            <v>0</v>
          </cell>
          <cell r="BA110" t="str">
            <v>0</v>
          </cell>
          <cell r="BB110" t="str">
            <v/>
          </cell>
          <cell r="BC110" t="str">
            <v>Oui, il y a plus de commerçants par rapport au mois passé</v>
          </cell>
          <cell r="BD110" t="str">
            <v>Entre 30 et 100</v>
          </cell>
          <cell r="BE110" t="str">
            <v>Farine de blé (blanche) Riz Sucre Maïs Huile végétale</v>
          </cell>
          <cell r="BF110">
            <v>1</v>
          </cell>
          <cell r="BG110">
            <v>1</v>
          </cell>
          <cell r="BH110">
            <v>1</v>
          </cell>
          <cell r="BI110">
            <v>1</v>
          </cell>
          <cell r="BJ110">
            <v>0</v>
          </cell>
          <cell r="BK110">
            <v>0</v>
          </cell>
          <cell r="BL110">
            <v>1</v>
          </cell>
          <cell r="BM110">
            <v>0</v>
          </cell>
          <cell r="BN110" t="str">
            <v>Non</v>
          </cell>
          <cell r="BO110" t="str">
            <v/>
          </cell>
          <cell r="BP110" t="str">
            <v/>
          </cell>
          <cell r="BQ110" t="str">
            <v>Autre</v>
          </cell>
          <cell r="BR110" t="str">
            <v>Marmite</v>
          </cell>
          <cell r="BS110" t="str">
            <v>autre</v>
          </cell>
          <cell r="BT110" t="str">
            <v>Autre</v>
          </cell>
          <cell r="BU110" t="str">
            <v>Marmite</v>
          </cell>
          <cell r="BV110"/>
          <cell r="BW110" t="str">
            <v>4.0</v>
          </cell>
          <cell r="BX110" t="str">
            <v>500.0</v>
          </cell>
          <cell r="BY110"/>
          <cell r="BZ110" t="str">
            <v>Oui</v>
          </cell>
          <cell r="CA110" t="str">
            <v>Oui</v>
          </cell>
          <cell r="CB110" t="str">
            <v>150.0</v>
          </cell>
          <cell r="CC110">
            <v>150</v>
          </cell>
          <cell r="CD110" t="str">
            <v>Non</v>
          </cell>
          <cell r="CE110" t="str">
            <v/>
          </cell>
          <cell r="CF110" t="str">
            <v/>
          </cell>
          <cell r="CG110" t="str">
            <v/>
          </cell>
          <cell r="CH110" t="str">
            <v/>
          </cell>
          <cell r="CI110" t="str">
            <v>Non</v>
          </cell>
          <cell r="CJ110" t="str">
            <v/>
          </cell>
          <cell r="CK110" t="str">
            <v/>
          </cell>
          <cell r="CL110" t="str">
            <v>Autre</v>
          </cell>
          <cell r="CM110" t="str">
            <v>Marmite</v>
          </cell>
          <cell r="CN110" t="str">
            <v>autre</v>
          </cell>
          <cell r="CO110" t="str">
            <v>Autre</v>
          </cell>
          <cell r="CP110" t="str">
            <v>Marmite</v>
          </cell>
          <cell r="CQ110">
            <v>2.6</v>
          </cell>
          <cell r="CR110" t="str">
            <v>8.0</v>
          </cell>
          <cell r="CS110">
            <v>2400</v>
          </cell>
          <cell r="CT110">
            <v>115.38461538461539</v>
          </cell>
          <cell r="CU110" t="str">
            <v>Oui</v>
          </cell>
          <cell r="CV110" t="str">
            <v>Non</v>
          </cell>
          <cell r="CW110" t="str">
            <v/>
          </cell>
          <cell r="CX110" t="str">
            <v/>
          </cell>
          <cell r="CY110" t="str">
            <v/>
          </cell>
          <cell r="CZ110" t="str">
            <v/>
          </cell>
          <cell r="DA110" t="str">
            <v/>
          </cell>
          <cell r="DB110" t="str">
            <v/>
          </cell>
          <cell r="DC110" t="str">
            <v>Non</v>
          </cell>
          <cell r="DD110" t="str">
            <v/>
          </cell>
          <cell r="DE110" t="str">
            <v/>
          </cell>
          <cell r="DF110" t="str">
            <v>Autre</v>
          </cell>
          <cell r="DG110" t="str">
            <v>Marmite</v>
          </cell>
          <cell r="DH110" t="str">
            <v>autre</v>
          </cell>
          <cell r="DI110" t="str">
            <v>Autre</v>
          </cell>
          <cell r="DJ110" t="str">
            <v>Marmite</v>
          </cell>
          <cell r="DK110"/>
          <cell r="DL110" t="str">
            <v>4.0</v>
          </cell>
          <cell r="DM110" t="str">
            <v>1000.0</v>
          </cell>
          <cell r="DN110"/>
          <cell r="DO110" t="str">
            <v>Oui</v>
          </cell>
          <cell r="DP110" t="str">
            <v>Non</v>
          </cell>
          <cell r="DQ110" t="str">
            <v/>
          </cell>
          <cell r="DR110" t="str">
            <v/>
          </cell>
          <cell r="DS110" t="str">
            <v/>
          </cell>
          <cell r="DT110" t="str">
            <v/>
          </cell>
          <cell r="DU110" t="str">
            <v/>
          </cell>
          <cell r="DV110" t="str">
            <v/>
          </cell>
          <cell r="DW110" t="str">
            <v>Non</v>
          </cell>
          <cell r="DX110" t="str">
            <v/>
          </cell>
          <cell r="DY110" t="str">
            <v/>
          </cell>
          <cell r="DZ110" t="str">
            <v>Autre</v>
          </cell>
          <cell r="EA110" t="str">
            <v>Marmite</v>
          </cell>
          <cell r="EB110" t="str">
            <v>autre</v>
          </cell>
          <cell r="EC110" t="str">
            <v>Autre</v>
          </cell>
          <cell r="ED110" t="str">
            <v>Marmite</v>
          </cell>
          <cell r="EE110"/>
          <cell r="EF110" t="str">
            <v>8.0</v>
          </cell>
          <cell r="EG110" t="str">
            <v>230.0</v>
          </cell>
          <cell r="EH110"/>
          <cell r="EI110" t="str">
            <v>Oui</v>
          </cell>
          <cell r="EJ110" t="str">
            <v>Non</v>
          </cell>
          <cell r="EK110" t="str">
            <v/>
          </cell>
          <cell r="EL110" t="str">
            <v/>
          </cell>
          <cell r="EM110" t="str">
            <v/>
          </cell>
          <cell r="EN110" t="str">
            <v/>
          </cell>
          <cell r="EO110" t="str">
            <v/>
          </cell>
          <cell r="EP110" t="str">
            <v/>
          </cell>
          <cell r="EQ110" t="str">
            <v/>
          </cell>
          <cell r="ER110" t="str">
            <v/>
          </cell>
          <cell r="ES110" t="str">
            <v/>
          </cell>
          <cell r="ET110" t="str">
            <v/>
          </cell>
          <cell r="EU110" t="str">
            <v/>
          </cell>
          <cell r="EV110" t="str">
            <v/>
          </cell>
          <cell r="EW110" t="str">
            <v/>
          </cell>
          <cell r="EX110" t="str">
            <v/>
          </cell>
          <cell r="EY110"/>
          <cell r="EZ110" t="str">
            <v/>
          </cell>
          <cell r="FA110" t="str">
            <v/>
          </cell>
          <cell r="FB110"/>
          <cell r="FC110" t="str">
            <v/>
          </cell>
          <cell r="FD110" t="str">
            <v/>
          </cell>
          <cell r="FE110" t="str">
            <v/>
          </cell>
          <cell r="FF110"/>
          <cell r="FG110" t="str">
            <v/>
          </cell>
          <cell r="FH110" t="str">
            <v/>
          </cell>
          <cell r="FI110" t="str">
            <v/>
          </cell>
          <cell r="FJ110" t="str">
            <v/>
          </cell>
          <cell r="FK110" t="str">
            <v/>
          </cell>
          <cell r="FL110" t="str">
            <v/>
          </cell>
          <cell r="FM110" t="str">
            <v/>
          </cell>
          <cell r="FN110" t="str">
            <v/>
          </cell>
          <cell r="FO110" t="str">
            <v/>
          </cell>
          <cell r="FP110" t="str">
            <v/>
          </cell>
          <cell r="FQ110" t="str">
            <v/>
          </cell>
          <cell r="FR110" t="str">
            <v/>
          </cell>
          <cell r="FS110" t="str">
            <v/>
          </cell>
          <cell r="FT110"/>
          <cell r="FU110" t="str">
            <v/>
          </cell>
          <cell r="FV110" t="str">
            <v/>
          </cell>
          <cell r="FW110"/>
          <cell r="FX110" t="str">
            <v/>
          </cell>
          <cell r="FY110" t="str">
            <v/>
          </cell>
          <cell r="FZ110" t="str">
            <v/>
          </cell>
          <cell r="GA110"/>
          <cell r="GB110" t="str">
            <v/>
          </cell>
          <cell r="GC110" t="str">
            <v/>
          </cell>
          <cell r="GD110" t="str">
            <v/>
          </cell>
          <cell r="GE110" t="str">
            <v/>
          </cell>
          <cell r="GF110" t="str">
            <v/>
          </cell>
          <cell r="GG110" t="str">
            <v>Oui</v>
          </cell>
          <cell r="GH110" t="str">
            <v>600.0</v>
          </cell>
          <cell r="GI110" t="str">
            <v/>
          </cell>
          <cell r="GJ110" t="str">
            <v/>
          </cell>
          <cell r="GK110" t="str">
            <v/>
          </cell>
          <cell r="GL110" t="str">
            <v/>
          </cell>
          <cell r="GM110" t="str">
            <v/>
          </cell>
          <cell r="GN110" t="str">
            <v/>
          </cell>
          <cell r="GO110" t="str">
            <v/>
          </cell>
          <cell r="GP110" t="str">
            <v/>
          </cell>
          <cell r="GQ110">
            <v>600</v>
          </cell>
          <cell r="GR110" t="str">
            <v>Oui</v>
          </cell>
          <cell r="GS110" t="str">
            <v>Oui</v>
          </cell>
          <cell r="GT110" t="str">
            <v>Changement du taux de change de la Gourde Mauvais état des routes Le prix du transport a augmenté Problème de stockage</v>
          </cell>
          <cell r="GU110" t="str">
            <v>1</v>
          </cell>
          <cell r="GV110" t="str">
            <v>0</v>
          </cell>
          <cell r="GW110" t="str">
            <v>0</v>
          </cell>
          <cell r="GX110" t="str">
            <v>1</v>
          </cell>
          <cell r="GY110" t="str">
            <v>1</v>
          </cell>
          <cell r="GZ110" t="str">
            <v>0</v>
          </cell>
          <cell r="HA110" t="str">
            <v>0</v>
          </cell>
          <cell r="HB110" t="str">
            <v>0</v>
          </cell>
          <cell r="HC110" t="str">
            <v>0</v>
          </cell>
          <cell r="HD110" t="str">
            <v>0</v>
          </cell>
          <cell r="HE110" t="str">
            <v>0</v>
          </cell>
          <cell r="HF110" t="str">
            <v>1</v>
          </cell>
          <cell r="HG110" t="str">
            <v>0</v>
          </cell>
          <cell r="HH110" t="str">
            <v>0</v>
          </cell>
          <cell r="HI110" t="str">
            <v>0</v>
          </cell>
          <cell r="HJ110" t="str">
            <v>0</v>
          </cell>
          <cell r="HK110" t="str">
            <v>0</v>
          </cell>
          <cell r="HL110" t="str">
            <v/>
          </cell>
          <cell r="HM110" t="str">
            <v>Maïs Haricot noir Haricot rouge</v>
          </cell>
          <cell r="HN110" t="str">
            <v>0</v>
          </cell>
          <cell r="HO110" t="str">
            <v>0</v>
          </cell>
          <cell r="HP110" t="str">
            <v>1</v>
          </cell>
          <cell r="HQ110" t="str">
            <v>0</v>
          </cell>
          <cell r="HR110" t="str">
            <v>1</v>
          </cell>
          <cell r="HS110" t="str">
            <v>1</v>
          </cell>
          <cell r="HT110" t="str">
            <v>0</v>
          </cell>
          <cell r="HU110" t="str">
            <v>0</v>
          </cell>
          <cell r="HV110" t="str">
            <v>Oui</v>
          </cell>
          <cell r="HW110" t="str">
            <v>Nord-Ouest</v>
          </cell>
          <cell r="HX110" t="str">
            <v>Port-de-Paix</v>
          </cell>
          <cell r="HY110" t="str">
            <v>Oui</v>
          </cell>
          <cell r="HZ110" t="str">
            <v>Non</v>
          </cell>
          <cell r="IA110" t="str">
            <v>Non</v>
          </cell>
          <cell r="IB110" t="str">
            <v>1606244012804.jpg</v>
          </cell>
          <cell r="IC110" t="str">
            <v/>
          </cell>
          <cell r="ID110" t="str">
            <v/>
          </cell>
          <cell r="IE110" t="str">
            <v/>
          </cell>
          <cell r="IF110" t="str">
            <v/>
          </cell>
          <cell r="IG110" t="str">
            <v/>
          </cell>
          <cell r="IH110" t="str">
            <v/>
          </cell>
          <cell r="II110" t="str">
            <v/>
          </cell>
          <cell r="IJ110" t="str">
            <v/>
          </cell>
          <cell r="IK110" t="str">
            <v/>
          </cell>
          <cell r="IL110" t="str">
            <v/>
          </cell>
          <cell r="IM110" t="str">
            <v/>
          </cell>
          <cell r="IN110" t="str">
            <v/>
          </cell>
          <cell r="IO110" t="str">
            <v/>
          </cell>
          <cell r="IP110" t="str">
            <v/>
          </cell>
          <cell r="IQ110"/>
          <cell r="IR110" t="str">
            <v/>
          </cell>
          <cell r="IS110" t="str">
            <v/>
          </cell>
          <cell r="IT110" t="str">
            <v/>
          </cell>
          <cell r="IU110" t="str">
            <v/>
          </cell>
          <cell r="IV110" t="str">
            <v/>
          </cell>
          <cell r="IW110"/>
          <cell r="IX110" t="str">
            <v/>
          </cell>
          <cell r="IY110" t="str">
            <v/>
          </cell>
          <cell r="IZ110" t="str">
            <v/>
          </cell>
          <cell r="JA110" t="str">
            <v/>
          </cell>
          <cell r="JB110" t="str">
            <v/>
          </cell>
          <cell r="JC110"/>
          <cell r="JD110" t="str">
            <v/>
          </cell>
          <cell r="JE110" t="str">
            <v/>
          </cell>
          <cell r="JF110" t="str">
            <v/>
          </cell>
          <cell r="JG110" t="str">
            <v/>
          </cell>
          <cell r="JH110" t="str">
            <v/>
          </cell>
          <cell r="JI110"/>
          <cell r="JJ110" t="str">
            <v/>
          </cell>
          <cell r="JK110" t="str">
            <v/>
          </cell>
          <cell r="JL110" t="str">
            <v/>
          </cell>
          <cell r="JM110" t="str">
            <v/>
          </cell>
          <cell r="JN110" t="str">
            <v/>
          </cell>
          <cell r="JO110"/>
          <cell r="JP110" t="str">
            <v/>
          </cell>
          <cell r="JQ110" t="str">
            <v/>
          </cell>
          <cell r="JR110" t="str">
            <v/>
          </cell>
          <cell r="JS110" t="str">
            <v/>
          </cell>
          <cell r="JT110" t="str">
            <v/>
          </cell>
          <cell r="JU110" t="str">
            <v/>
          </cell>
          <cell r="JV110" t="str">
            <v/>
          </cell>
          <cell r="JW110" t="str">
            <v/>
          </cell>
          <cell r="JX110" t="str">
            <v/>
          </cell>
          <cell r="JZ110" t="str">
            <v/>
          </cell>
          <cell r="KA110" t="str">
            <v/>
          </cell>
          <cell r="KC110" t="str">
            <v/>
          </cell>
          <cell r="KD110" t="str">
            <v/>
          </cell>
          <cell r="KE110" t="str">
            <v/>
          </cell>
          <cell r="KF110" t="str">
            <v/>
          </cell>
          <cell r="KG110" t="str">
            <v/>
          </cell>
          <cell r="KH110" t="str">
            <v/>
          </cell>
          <cell r="KI110" t="str">
            <v/>
          </cell>
          <cell r="KJ110" t="str">
            <v/>
          </cell>
          <cell r="KK110" t="str">
            <v/>
          </cell>
          <cell r="KL110" t="str">
            <v/>
          </cell>
          <cell r="KM110" t="str">
            <v/>
          </cell>
          <cell r="KN110"/>
          <cell r="KO110" t="str">
            <v/>
          </cell>
          <cell r="KP110" t="str">
            <v/>
          </cell>
          <cell r="KQ110" t="str">
            <v/>
          </cell>
          <cell r="KR110" t="str">
            <v/>
          </cell>
          <cell r="KS110" t="str">
            <v/>
          </cell>
          <cell r="KT110"/>
          <cell r="KU110" t="str">
            <v/>
          </cell>
          <cell r="KV110" t="str">
            <v/>
          </cell>
          <cell r="KW110" t="str">
            <v/>
          </cell>
          <cell r="KX110" t="str">
            <v/>
          </cell>
          <cell r="KY110" t="str">
            <v/>
          </cell>
          <cell r="KZ110" t="str">
            <v/>
          </cell>
          <cell r="LA110" t="str">
            <v/>
          </cell>
          <cell r="LB110" t="str">
            <v/>
          </cell>
          <cell r="LC110" t="str">
            <v/>
          </cell>
          <cell r="LD110" t="str">
            <v/>
          </cell>
          <cell r="LE110" t="str">
            <v/>
          </cell>
          <cell r="LF110" t="str">
            <v/>
          </cell>
          <cell r="LG110" t="str">
            <v/>
          </cell>
          <cell r="LH110" t="str">
            <v/>
          </cell>
          <cell r="LI110" t="str">
            <v/>
          </cell>
          <cell r="LJ110" t="str">
            <v/>
          </cell>
          <cell r="LK110" t="str">
            <v/>
          </cell>
          <cell r="LL110" t="str">
            <v/>
          </cell>
          <cell r="LM110" t="str">
            <v/>
          </cell>
          <cell r="LN110" t="str">
            <v/>
          </cell>
          <cell r="LO110" t="str">
            <v/>
          </cell>
          <cell r="LP110" t="str">
            <v/>
          </cell>
          <cell r="LQ110" t="str">
            <v/>
          </cell>
          <cell r="LR110" t="str">
            <v/>
          </cell>
          <cell r="LS110" t="str">
            <v/>
          </cell>
          <cell r="LT110" t="str">
            <v/>
          </cell>
          <cell r="LU110" t="str">
            <v/>
          </cell>
          <cell r="LV110" t="str">
            <v/>
          </cell>
          <cell r="LW110" t="str">
            <v/>
          </cell>
          <cell r="LX110" t="str">
            <v/>
          </cell>
          <cell r="LY110" t="str">
            <v/>
          </cell>
          <cell r="LZ110" t="str">
            <v/>
          </cell>
          <cell r="MA110" t="str">
            <v/>
          </cell>
          <cell r="MB110" t="str">
            <v/>
          </cell>
          <cell r="MC110" t="str">
            <v/>
          </cell>
          <cell r="MD110" t="str">
            <v/>
          </cell>
          <cell r="ME110" t="str">
            <v/>
          </cell>
          <cell r="MF110" t="str">
            <v/>
          </cell>
          <cell r="MG110" t="str">
            <v/>
          </cell>
          <cell r="MH110" t="str">
            <v/>
          </cell>
          <cell r="MI110" t="str">
            <v/>
          </cell>
          <cell r="MJ110" t="str">
            <v/>
          </cell>
          <cell r="MK110">
            <v>140680660</v>
          </cell>
          <cell r="ML110" t="str">
            <v>502f20d6-f29f-495e-9d63-781f1cbe49f7</v>
          </cell>
          <cell r="MM110" t="str">
            <v>2020-11-26T23:31:09</v>
          </cell>
          <cell r="MN110" t="str">
            <v/>
          </cell>
          <cell r="MO110">
            <v>111</v>
          </cell>
        </row>
        <row r="111">
          <cell r="A111" t="str">
            <v>04a45cf7-ee81-42db-a309-00736e17a996</v>
          </cell>
          <cell r="B111" t="str">
            <v>Chamsolme, Nord-Ouest</v>
          </cell>
          <cell r="C111" t="str">
            <v>ACF Code enquêteur 5</v>
          </cell>
          <cell r="D111" t="str">
            <v>2020-11-24T11:21:58.100-05</v>
          </cell>
          <cell r="E111" t="str">
            <v>2020-12-01T09:30:23.395-05</v>
          </cell>
          <cell r="F111" t="str">
            <v>2020-11-24 11:21</v>
          </cell>
          <cell r="G111" t="str">
            <v>2020-12-01 09:30</v>
          </cell>
          <cell r="H111">
            <v>6.9229166666700621</v>
          </cell>
          <cell r="I111">
            <v>6</v>
          </cell>
          <cell r="J111" t="str">
            <v>2020-11-24</v>
          </cell>
          <cell r="K111" t="str">
            <v>icsm_haiti</v>
          </cell>
          <cell r="L111" t="str">
            <v/>
          </cell>
          <cell r="M111" t="str">
            <v>1</v>
          </cell>
          <cell r="N111" t="str">
            <v>2020-12-01</v>
          </cell>
          <cell r="O111" t="str">
            <v>ACF</v>
          </cell>
          <cell r="P111" t="str">
            <v/>
          </cell>
          <cell r="Q111" t="str">
            <v>acf</v>
          </cell>
          <cell r="R111" t="str">
            <v>ACF</v>
          </cell>
          <cell r="S111" t="str">
            <v>ACF</v>
          </cell>
          <cell r="T111" t="str">
            <v>Code enquêteur 5</v>
          </cell>
          <cell r="U111" t="str">
            <v/>
          </cell>
          <cell r="V111" t="str">
            <v>Nord-Ouest</v>
          </cell>
          <cell r="W111" t="str">
            <v>Chamsolme</v>
          </cell>
          <cell r="X111" t="str">
            <v>HT0914</v>
          </cell>
          <cell r="Y111" t="str">
            <v>Chamsolme</v>
          </cell>
          <cell r="Z111" t="str">
            <v>Chamsolme</v>
          </cell>
          <cell r="AA111" t="str">
            <v>Marché Erla Jean Francois</v>
          </cell>
          <cell r="AB111" t="str">
            <v/>
          </cell>
          <cell r="AC111" t="str">
            <v>erla_jean_f</v>
          </cell>
          <cell r="AD111" t="str">
            <v>Marché Erla Jean Francois</v>
          </cell>
          <cell r="AE111" t="str">
            <v>Marché Erla Jean Francois</v>
          </cell>
          <cell r="AF111" t="str">
            <v>Oui</v>
          </cell>
          <cell r="AG111" t="str">
            <v/>
          </cell>
          <cell r="AH111" t="str">
            <v>Oui</v>
          </cell>
          <cell r="AI111" t="str">
            <v/>
          </cell>
          <cell r="AJ111" t="str">
            <v>Myrlande Dominique</v>
          </cell>
          <cell r="AK111" t="str">
            <v>33350732</v>
          </cell>
          <cell r="AL111" t="str">
            <v>Nourriture</v>
          </cell>
          <cell r="AM111" t="str">
            <v>1</v>
          </cell>
          <cell r="AN111" t="str">
            <v>0</v>
          </cell>
          <cell r="AO111" t="str">
            <v>0</v>
          </cell>
          <cell r="AP111" t="str">
            <v>0</v>
          </cell>
          <cell r="AQ111" t="str">
            <v>0</v>
          </cell>
          <cell r="AR111" t="str">
            <v>nourriture</v>
          </cell>
          <cell r="AS111" t="str">
            <v>Nourriture</v>
          </cell>
          <cell r="AT111" t="str">
            <v>En espèces (Gourde)</v>
          </cell>
          <cell r="AU111" t="str">
            <v>1</v>
          </cell>
          <cell r="AV111" t="str">
            <v>0</v>
          </cell>
          <cell r="AW111" t="str">
            <v>0</v>
          </cell>
          <cell r="AX111" t="str">
            <v>0</v>
          </cell>
          <cell r="AY111" t="str">
            <v>0</v>
          </cell>
          <cell r="AZ111" t="str">
            <v>0</v>
          </cell>
          <cell r="BA111" t="str">
            <v>0</v>
          </cell>
          <cell r="BB111" t="str">
            <v/>
          </cell>
          <cell r="BC111" t="str">
            <v>Oui, il y a moins de commerçants par rapport au mois passé</v>
          </cell>
          <cell r="BD111" t="str">
            <v>Moins de 30</v>
          </cell>
          <cell r="BE111" t="str">
            <v>Farine de blé (blanche) Riz Maïs Sucre Haricot noir Huile végétale</v>
          </cell>
          <cell r="BF111">
            <v>1</v>
          </cell>
          <cell r="BG111">
            <v>1</v>
          </cell>
          <cell r="BH111">
            <v>1</v>
          </cell>
          <cell r="BI111">
            <v>1</v>
          </cell>
          <cell r="BJ111">
            <v>1</v>
          </cell>
          <cell r="BK111">
            <v>0</v>
          </cell>
          <cell r="BL111">
            <v>1</v>
          </cell>
          <cell r="BM111">
            <v>0</v>
          </cell>
          <cell r="BN111" t="str">
            <v>Non</v>
          </cell>
          <cell r="BO111" t="str">
            <v/>
          </cell>
          <cell r="BP111" t="str">
            <v/>
          </cell>
          <cell r="BQ111" t="str">
            <v>Autre</v>
          </cell>
          <cell r="BR111" t="str">
            <v>Marmite</v>
          </cell>
          <cell r="BS111" t="str">
            <v>autre</v>
          </cell>
          <cell r="BT111" t="str">
            <v>Autre</v>
          </cell>
          <cell r="BU111" t="str">
            <v>Marmite</v>
          </cell>
          <cell r="BV111"/>
          <cell r="BW111" t="str">
            <v>9.0</v>
          </cell>
          <cell r="BX111" t="str">
            <v>1150.0</v>
          </cell>
          <cell r="BY111"/>
          <cell r="BZ111" t="str">
            <v>Oui</v>
          </cell>
          <cell r="CA111" t="str">
            <v>Oui</v>
          </cell>
          <cell r="CB111" t="str">
            <v>150.0</v>
          </cell>
          <cell r="CC111">
            <v>150</v>
          </cell>
          <cell r="CD111" t="str">
            <v>Non</v>
          </cell>
          <cell r="CE111" t="str">
            <v/>
          </cell>
          <cell r="CF111" t="str">
            <v/>
          </cell>
          <cell r="CG111" t="str">
            <v/>
          </cell>
          <cell r="CH111" t="str">
            <v/>
          </cell>
          <cell r="CI111" t="str">
            <v>Non</v>
          </cell>
          <cell r="CJ111" t="str">
            <v/>
          </cell>
          <cell r="CK111" t="str">
            <v/>
          </cell>
          <cell r="CL111" t="str">
            <v>Autre</v>
          </cell>
          <cell r="CM111" t="str">
            <v>Marmite</v>
          </cell>
          <cell r="CN111" t="str">
            <v>autre</v>
          </cell>
          <cell r="CO111" t="str">
            <v>Autre</v>
          </cell>
          <cell r="CP111" t="str">
            <v>Marmite</v>
          </cell>
          <cell r="CQ111">
            <v>2.6</v>
          </cell>
          <cell r="CR111" t="str">
            <v>8.0</v>
          </cell>
          <cell r="CS111" t="str">
            <v>1750.0</v>
          </cell>
          <cell r="CT111">
            <v>84.134615384615387</v>
          </cell>
          <cell r="CU111" t="str">
            <v>Oui</v>
          </cell>
          <cell r="CV111" t="str">
            <v>Oui</v>
          </cell>
          <cell r="CW111" t="str">
            <v>250.0</v>
          </cell>
          <cell r="CX111" t="str">
            <v>Non</v>
          </cell>
          <cell r="CY111" t="str">
            <v/>
          </cell>
          <cell r="CZ111" t="str">
            <v/>
          </cell>
          <cell r="DA111" t="str">
            <v/>
          </cell>
          <cell r="DB111" t="str">
            <v/>
          </cell>
          <cell r="DC111" t="str">
            <v>Non</v>
          </cell>
          <cell r="DD111" t="str">
            <v/>
          </cell>
          <cell r="DE111" t="str">
            <v/>
          </cell>
          <cell r="DF111" t="str">
            <v>Autre</v>
          </cell>
          <cell r="DG111" t="str">
            <v>Marmite</v>
          </cell>
          <cell r="DH111" t="str">
            <v>autre</v>
          </cell>
          <cell r="DI111" t="str">
            <v>Autre</v>
          </cell>
          <cell r="DJ111" t="str">
            <v>Marmite</v>
          </cell>
          <cell r="DK111"/>
          <cell r="DL111" t="str">
            <v>8.0</v>
          </cell>
          <cell r="DM111" t="str">
            <v>1000.0</v>
          </cell>
          <cell r="DN111"/>
          <cell r="DO111" t="str">
            <v>Oui</v>
          </cell>
          <cell r="DP111" t="str">
            <v>Oui</v>
          </cell>
          <cell r="DQ111" t="str">
            <v>150.0</v>
          </cell>
          <cell r="DR111" t="str">
            <v>Non</v>
          </cell>
          <cell r="DS111" t="str">
            <v/>
          </cell>
          <cell r="DT111" t="str">
            <v/>
          </cell>
          <cell r="DU111" t="str">
            <v/>
          </cell>
          <cell r="DV111" t="str">
            <v/>
          </cell>
          <cell r="DW111" t="str">
            <v>Non</v>
          </cell>
          <cell r="DX111" t="str">
            <v/>
          </cell>
          <cell r="DY111" t="str">
            <v/>
          </cell>
          <cell r="DZ111" t="str">
            <v>Autre</v>
          </cell>
          <cell r="EA111" t="str">
            <v>Marmite</v>
          </cell>
          <cell r="EB111" t="str">
            <v>autre</v>
          </cell>
          <cell r="EC111" t="str">
            <v>Autre</v>
          </cell>
          <cell r="ED111" t="str">
            <v>Marmite</v>
          </cell>
          <cell r="EE111"/>
          <cell r="EF111" t="str">
            <v>8.0</v>
          </cell>
          <cell r="EG111">
            <v>1200</v>
          </cell>
          <cell r="EH111"/>
          <cell r="EI111" t="str">
            <v>Oui</v>
          </cell>
          <cell r="EJ111" t="str">
            <v>Oui</v>
          </cell>
          <cell r="EK111">
            <v>150</v>
          </cell>
          <cell r="EL111" t="str">
            <v>Non</v>
          </cell>
          <cell r="EM111" t="str">
            <v/>
          </cell>
          <cell r="EN111" t="str">
            <v/>
          </cell>
          <cell r="EO111" t="str">
            <v/>
          </cell>
          <cell r="EP111" t="str">
            <v/>
          </cell>
          <cell r="EQ111" t="str">
            <v>Non</v>
          </cell>
          <cell r="ER111" t="str">
            <v/>
          </cell>
          <cell r="ES111" t="str">
            <v/>
          </cell>
          <cell r="ET111" t="str">
            <v>Autre</v>
          </cell>
          <cell r="EU111" t="str">
            <v>Marmite</v>
          </cell>
          <cell r="EV111" t="str">
            <v>autre</v>
          </cell>
          <cell r="EW111" t="str">
            <v>Autre</v>
          </cell>
          <cell r="EX111" t="str">
            <v>Marmite</v>
          </cell>
          <cell r="EY111"/>
          <cell r="EZ111" t="str">
            <v>8.0</v>
          </cell>
          <cell r="FA111" t="str">
            <v>3600.0</v>
          </cell>
          <cell r="FB111"/>
          <cell r="FC111" t="str">
            <v>Oui</v>
          </cell>
          <cell r="FD111" t="str">
            <v>Oui</v>
          </cell>
          <cell r="FE111" t="str">
            <v>500.0</v>
          </cell>
          <cell r="FF111"/>
          <cell r="FG111" t="str">
            <v>Non</v>
          </cell>
          <cell r="FH111" t="str">
            <v/>
          </cell>
          <cell r="FI111" t="str">
            <v/>
          </cell>
          <cell r="FJ111" t="str">
            <v/>
          </cell>
          <cell r="FK111" t="str">
            <v/>
          </cell>
          <cell r="FL111" t="str">
            <v/>
          </cell>
          <cell r="FM111" t="str">
            <v/>
          </cell>
          <cell r="FN111" t="str">
            <v/>
          </cell>
          <cell r="FO111" t="str">
            <v/>
          </cell>
          <cell r="FP111" t="str">
            <v/>
          </cell>
          <cell r="FQ111" t="str">
            <v/>
          </cell>
          <cell r="FR111" t="str">
            <v/>
          </cell>
          <cell r="FS111" t="str">
            <v/>
          </cell>
          <cell r="FT111"/>
          <cell r="FU111" t="str">
            <v/>
          </cell>
          <cell r="FV111" t="str">
            <v/>
          </cell>
          <cell r="FW111"/>
          <cell r="FX111" t="str">
            <v/>
          </cell>
          <cell r="FY111" t="str">
            <v/>
          </cell>
          <cell r="FZ111" t="str">
            <v/>
          </cell>
          <cell r="GA111"/>
          <cell r="GB111" t="str">
            <v/>
          </cell>
          <cell r="GC111" t="str">
            <v/>
          </cell>
          <cell r="GD111" t="str">
            <v/>
          </cell>
          <cell r="GE111" t="str">
            <v/>
          </cell>
          <cell r="GF111" t="str">
            <v/>
          </cell>
          <cell r="GG111" t="str">
            <v>Oui</v>
          </cell>
          <cell r="GH111" t="str">
            <v>600.0</v>
          </cell>
          <cell r="GI111" t="str">
            <v/>
          </cell>
          <cell r="GJ111" t="str">
            <v/>
          </cell>
          <cell r="GK111" t="str">
            <v/>
          </cell>
          <cell r="GL111" t="str">
            <v/>
          </cell>
          <cell r="GM111" t="str">
            <v/>
          </cell>
          <cell r="GN111" t="str">
            <v/>
          </cell>
          <cell r="GO111" t="str">
            <v/>
          </cell>
          <cell r="GP111" t="str">
            <v/>
          </cell>
          <cell r="GQ111">
            <v>600</v>
          </cell>
          <cell r="GR111" t="str">
            <v>Oui</v>
          </cell>
          <cell r="GS111" t="str">
            <v>Oui</v>
          </cell>
          <cell r="GT111" t="str">
            <v>Insécurité en ville Insécurité sur les routes</v>
          </cell>
          <cell r="GU111" t="str">
            <v>0</v>
          </cell>
          <cell r="GV111" t="str">
            <v>1</v>
          </cell>
          <cell r="GW111" t="str">
            <v>1</v>
          </cell>
          <cell r="GX111" t="str">
            <v>0</v>
          </cell>
          <cell r="GY111" t="str">
            <v>0</v>
          </cell>
          <cell r="GZ111" t="str">
            <v>0</v>
          </cell>
          <cell r="HA111" t="str">
            <v>0</v>
          </cell>
          <cell r="HB111" t="str">
            <v>0</v>
          </cell>
          <cell r="HC111" t="str">
            <v>0</v>
          </cell>
          <cell r="HD111" t="str">
            <v>0</v>
          </cell>
          <cell r="HE111" t="str">
            <v>0</v>
          </cell>
          <cell r="HF111" t="str">
            <v>0</v>
          </cell>
          <cell r="HG111" t="str">
            <v>0</v>
          </cell>
          <cell r="HH111" t="str">
            <v>0</v>
          </cell>
          <cell r="HI111" t="str">
            <v>0</v>
          </cell>
          <cell r="HJ111" t="str">
            <v>0</v>
          </cell>
          <cell r="HK111" t="str">
            <v>0</v>
          </cell>
          <cell r="HL111" t="str">
            <v/>
          </cell>
          <cell r="HM111" t="str">
            <v>Riz</v>
          </cell>
          <cell r="HN111" t="str">
            <v>0</v>
          </cell>
          <cell r="HO111" t="str">
            <v>1</v>
          </cell>
          <cell r="HP111" t="str">
            <v>0</v>
          </cell>
          <cell r="HQ111" t="str">
            <v>0</v>
          </cell>
          <cell r="HR111" t="str">
            <v>0</v>
          </cell>
          <cell r="HS111" t="str">
            <v>0</v>
          </cell>
          <cell r="HT111" t="str">
            <v>0</v>
          </cell>
          <cell r="HU111" t="str">
            <v>0</v>
          </cell>
          <cell r="HV111" t="str">
            <v>Oui</v>
          </cell>
          <cell r="HW111" t="str">
            <v>Nord-Ouest</v>
          </cell>
          <cell r="HX111" t="str">
            <v>Bassin Bleu</v>
          </cell>
          <cell r="HY111" t="str">
            <v>Non</v>
          </cell>
          <cell r="HZ111" t="str">
            <v>Non</v>
          </cell>
          <cell r="IA111" t="str">
            <v>Non</v>
          </cell>
          <cell r="IB111" t="str">
            <v/>
          </cell>
          <cell r="IC111" t="str">
            <v/>
          </cell>
          <cell r="ID111" t="str">
            <v/>
          </cell>
          <cell r="IE111" t="str">
            <v/>
          </cell>
          <cell r="IF111" t="str">
            <v/>
          </cell>
          <cell r="IG111" t="str">
            <v/>
          </cell>
          <cell r="IH111" t="str">
            <v/>
          </cell>
          <cell r="II111" t="str">
            <v/>
          </cell>
          <cell r="IJ111" t="str">
            <v/>
          </cell>
          <cell r="IK111" t="str">
            <v/>
          </cell>
          <cell r="IL111" t="str">
            <v/>
          </cell>
          <cell r="IM111" t="str">
            <v/>
          </cell>
          <cell r="IN111" t="str">
            <v/>
          </cell>
          <cell r="IO111" t="str">
            <v/>
          </cell>
          <cell r="IP111" t="str">
            <v/>
          </cell>
          <cell r="IQ111"/>
          <cell r="IR111" t="str">
            <v/>
          </cell>
          <cell r="IS111" t="str">
            <v/>
          </cell>
          <cell r="IT111" t="str">
            <v/>
          </cell>
          <cell r="IU111" t="str">
            <v/>
          </cell>
          <cell r="IV111" t="str">
            <v/>
          </cell>
          <cell r="IW111"/>
          <cell r="IX111" t="str">
            <v/>
          </cell>
          <cell r="IY111" t="str">
            <v/>
          </cell>
          <cell r="IZ111" t="str">
            <v/>
          </cell>
          <cell r="JA111" t="str">
            <v/>
          </cell>
          <cell r="JB111" t="str">
            <v/>
          </cell>
          <cell r="JC111"/>
          <cell r="JD111" t="str">
            <v/>
          </cell>
          <cell r="JE111" t="str">
            <v/>
          </cell>
          <cell r="JF111" t="str">
            <v/>
          </cell>
          <cell r="JG111" t="str">
            <v/>
          </cell>
          <cell r="JH111" t="str">
            <v/>
          </cell>
          <cell r="JI111"/>
          <cell r="JJ111" t="str">
            <v/>
          </cell>
          <cell r="JK111" t="str">
            <v/>
          </cell>
          <cell r="JL111" t="str">
            <v/>
          </cell>
          <cell r="JM111" t="str">
            <v/>
          </cell>
          <cell r="JN111" t="str">
            <v/>
          </cell>
          <cell r="JO111"/>
          <cell r="JP111" t="str">
            <v/>
          </cell>
          <cell r="JQ111" t="str">
            <v/>
          </cell>
          <cell r="JR111" t="str">
            <v/>
          </cell>
          <cell r="JS111" t="str">
            <v/>
          </cell>
          <cell r="JT111" t="str">
            <v/>
          </cell>
          <cell r="JU111" t="str">
            <v/>
          </cell>
          <cell r="JV111" t="str">
            <v/>
          </cell>
          <cell r="JW111" t="str">
            <v/>
          </cell>
          <cell r="JX111" t="str">
            <v/>
          </cell>
          <cell r="JZ111" t="str">
            <v/>
          </cell>
          <cell r="KA111" t="str">
            <v/>
          </cell>
          <cell r="KC111" t="str">
            <v/>
          </cell>
          <cell r="KD111" t="str">
            <v/>
          </cell>
          <cell r="KE111" t="str">
            <v/>
          </cell>
          <cell r="KF111" t="str">
            <v/>
          </cell>
          <cell r="KG111" t="str">
            <v/>
          </cell>
          <cell r="KH111" t="str">
            <v/>
          </cell>
          <cell r="KI111" t="str">
            <v/>
          </cell>
          <cell r="KJ111" t="str">
            <v/>
          </cell>
          <cell r="KK111" t="str">
            <v/>
          </cell>
          <cell r="KL111" t="str">
            <v/>
          </cell>
          <cell r="KM111" t="str">
            <v/>
          </cell>
          <cell r="KN111"/>
          <cell r="KO111" t="str">
            <v/>
          </cell>
          <cell r="KP111" t="str">
            <v/>
          </cell>
          <cell r="KQ111" t="str">
            <v/>
          </cell>
          <cell r="KR111" t="str">
            <v/>
          </cell>
          <cell r="KS111" t="str">
            <v/>
          </cell>
          <cell r="KT111"/>
          <cell r="KU111" t="str">
            <v/>
          </cell>
          <cell r="KV111" t="str">
            <v/>
          </cell>
          <cell r="KW111" t="str">
            <v/>
          </cell>
          <cell r="KX111" t="str">
            <v/>
          </cell>
          <cell r="KY111" t="str">
            <v/>
          </cell>
          <cell r="KZ111" t="str">
            <v/>
          </cell>
          <cell r="LA111" t="str">
            <v/>
          </cell>
          <cell r="LB111" t="str">
            <v/>
          </cell>
          <cell r="LC111" t="str">
            <v/>
          </cell>
          <cell r="LD111" t="str">
            <v/>
          </cell>
          <cell r="LE111" t="str">
            <v/>
          </cell>
          <cell r="LF111" t="str">
            <v/>
          </cell>
          <cell r="LG111" t="str">
            <v/>
          </cell>
          <cell r="LH111" t="str">
            <v/>
          </cell>
          <cell r="LI111" t="str">
            <v/>
          </cell>
          <cell r="LJ111" t="str">
            <v/>
          </cell>
          <cell r="LK111" t="str">
            <v/>
          </cell>
          <cell r="LL111" t="str">
            <v/>
          </cell>
          <cell r="LM111" t="str">
            <v/>
          </cell>
          <cell r="LN111" t="str">
            <v/>
          </cell>
          <cell r="LO111" t="str">
            <v/>
          </cell>
          <cell r="LP111" t="str">
            <v/>
          </cell>
          <cell r="LQ111" t="str">
            <v/>
          </cell>
          <cell r="LR111" t="str">
            <v/>
          </cell>
          <cell r="LS111" t="str">
            <v/>
          </cell>
          <cell r="LT111" t="str">
            <v/>
          </cell>
          <cell r="LU111" t="str">
            <v/>
          </cell>
          <cell r="LV111" t="str">
            <v/>
          </cell>
          <cell r="LW111" t="str">
            <v/>
          </cell>
          <cell r="LX111" t="str">
            <v/>
          </cell>
          <cell r="LY111" t="str">
            <v/>
          </cell>
          <cell r="LZ111" t="str">
            <v/>
          </cell>
          <cell r="MA111" t="str">
            <v/>
          </cell>
          <cell r="MB111" t="str">
            <v/>
          </cell>
          <cell r="MC111" t="str">
            <v/>
          </cell>
          <cell r="MD111" t="str">
            <v/>
          </cell>
          <cell r="ME111" t="str">
            <v/>
          </cell>
          <cell r="MF111" t="str">
            <v/>
          </cell>
          <cell r="MG111" t="str">
            <v/>
          </cell>
          <cell r="MH111" t="str">
            <v/>
          </cell>
          <cell r="MI111" t="str">
            <v>Le prix des produits s'augmente chaque semaine sur le marché à cause de la non fixation du taux de change de dollar américain.</v>
          </cell>
          <cell r="MJ111" t="str">
            <v/>
          </cell>
          <cell r="MK111">
            <v>141811624</v>
          </cell>
          <cell r="ML111" t="str">
            <v>04a45cf7-ee81-42db-a309-00736e17a996</v>
          </cell>
          <cell r="MM111" t="str">
            <v>2020-12-01T14:58:06</v>
          </cell>
          <cell r="MN111" t="str">
            <v/>
          </cell>
          <cell r="MO111">
            <v>150</v>
          </cell>
        </row>
        <row r="112">
          <cell r="A112" t="str">
            <v>a606bb08-788a-49e2-8853-ed85881ce2fa</v>
          </cell>
          <cell r="B112" t="str">
            <v>Chamsolme, Nord-Ouest</v>
          </cell>
          <cell r="C112" t="str">
            <v>ACF Code enquêteur 3</v>
          </cell>
          <cell r="D112" t="str">
            <v>2020-11-24T10:16:29.345-05</v>
          </cell>
          <cell r="E112" t="str">
            <v>2020-11-24T21:59:37.534-05</v>
          </cell>
          <cell r="F112" t="str">
            <v>2020-11-24 10:16</v>
          </cell>
          <cell r="G112" t="str">
            <v>2020-11-24 21:59</v>
          </cell>
          <cell r="H112">
            <v>0.48819444444961846</v>
          </cell>
          <cell r="I112">
            <v>6</v>
          </cell>
          <cell r="J112" t="str">
            <v>2020-11-24</v>
          </cell>
          <cell r="K112" t="str">
            <v>icsm-haiti</v>
          </cell>
          <cell r="L112" t="str">
            <v/>
          </cell>
          <cell r="M112" t="str">
            <v>0</v>
          </cell>
          <cell r="N112" t="str">
            <v>2020-11-24</v>
          </cell>
          <cell r="O112" t="str">
            <v>ACF</v>
          </cell>
          <cell r="P112" t="str">
            <v/>
          </cell>
          <cell r="Q112" t="str">
            <v>acf</v>
          </cell>
          <cell r="R112" t="str">
            <v>ACF</v>
          </cell>
          <cell r="S112" t="str">
            <v>ACF</v>
          </cell>
          <cell r="T112" t="str">
            <v>Code enquêteur 3</v>
          </cell>
          <cell r="U112" t="str">
            <v/>
          </cell>
          <cell r="V112" t="str">
            <v>Nord-Ouest</v>
          </cell>
          <cell r="W112" t="str">
            <v>Chamsolme</v>
          </cell>
          <cell r="X112" t="str">
            <v>HT0914</v>
          </cell>
          <cell r="Y112" t="str">
            <v>Chamsolme</v>
          </cell>
          <cell r="Z112" t="str">
            <v>Chamsolme</v>
          </cell>
          <cell r="AA112" t="str">
            <v>Marché Erla Jean Francois</v>
          </cell>
          <cell r="AB112" t="str">
            <v/>
          </cell>
          <cell r="AC112" t="str">
            <v>erla_jean_f</v>
          </cell>
          <cell r="AD112" t="str">
            <v>Marché Erla Jean Francois</v>
          </cell>
          <cell r="AE112" t="str">
            <v>Marché Erla Jean Francois</v>
          </cell>
          <cell r="AF112" t="str">
            <v>Oui</v>
          </cell>
          <cell r="AG112" t="str">
            <v/>
          </cell>
          <cell r="AH112" t="str">
            <v>Oui</v>
          </cell>
          <cell r="AI112" t="str">
            <v/>
          </cell>
          <cell r="AJ112" t="str">
            <v>Eloi kena</v>
          </cell>
          <cell r="AK112" t="str">
            <v>44706520</v>
          </cell>
          <cell r="AL112" t="str">
            <v>Nourriture</v>
          </cell>
          <cell r="AM112" t="str">
            <v>1</v>
          </cell>
          <cell r="AN112" t="str">
            <v>0</v>
          </cell>
          <cell r="AO112" t="str">
            <v>0</v>
          </cell>
          <cell r="AP112" t="str">
            <v>0</v>
          </cell>
          <cell r="AQ112" t="str">
            <v>0</v>
          </cell>
          <cell r="AR112" t="str">
            <v>nourriture</v>
          </cell>
          <cell r="AS112" t="str">
            <v>Nourriture</v>
          </cell>
          <cell r="AT112" t="str">
            <v>En espèces (Gourde)</v>
          </cell>
          <cell r="AU112" t="str">
            <v>1</v>
          </cell>
          <cell r="AV112" t="str">
            <v>0</v>
          </cell>
          <cell r="AW112" t="str">
            <v>0</v>
          </cell>
          <cell r="AX112" t="str">
            <v>0</v>
          </cell>
          <cell r="AY112" t="str">
            <v>0</v>
          </cell>
          <cell r="AZ112" t="str">
            <v>0</v>
          </cell>
          <cell r="BA112" t="str">
            <v>0</v>
          </cell>
          <cell r="BB112" t="str">
            <v/>
          </cell>
          <cell r="BC112" t="str">
            <v>Je ne sais pas / Je ne souhaite pas répondre</v>
          </cell>
          <cell r="BD112" t="str">
            <v>Entre 30 et 100</v>
          </cell>
          <cell r="BE112" t="str">
            <v>Farine de blé (blanche) Riz Maïs Sucre Haricot noir Huile végétale</v>
          </cell>
          <cell r="BF112">
            <v>1</v>
          </cell>
          <cell r="BG112">
            <v>1</v>
          </cell>
          <cell r="BH112">
            <v>1</v>
          </cell>
          <cell r="BI112">
            <v>1</v>
          </cell>
          <cell r="BJ112">
            <v>1</v>
          </cell>
          <cell r="BK112">
            <v>0</v>
          </cell>
          <cell r="BL112">
            <v>1</v>
          </cell>
          <cell r="BM112">
            <v>0</v>
          </cell>
          <cell r="BN112" t="str">
            <v>Non</v>
          </cell>
          <cell r="BO112" t="str">
            <v/>
          </cell>
          <cell r="BP112" t="str">
            <v/>
          </cell>
          <cell r="BQ112" t="str">
            <v>Autre</v>
          </cell>
          <cell r="BR112" t="str">
            <v>Marmite</v>
          </cell>
          <cell r="BS112" t="str">
            <v>autre</v>
          </cell>
          <cell r="BT112" t="str">
            <v>Autre</v>
          </cell>
          <cell r="BU112" t="str">
            <v>Marmite</v>
          </cell>
          <cell r="BV112"/>
          <cell r="BW112" t="str">
            <v>9.0</v>
          </cell>
          <cell r="BX112" t="str">
            <v>1300.0</v>
          </cell>
          <cell r="BY112"/>
          <cell r="BZ112" t="str">
            <v>Oui</v>
          </cell>
          <cell r="CA112" t="str">
            <v>Oui</v>
          </cell>
          <cell r="CB112" t="str">
            <v>100.0</v>
          </cell>
          <cell r="CC112">
            <v>100</v>
          </cell>
          <cell r="CD112" t="str">
            <v>Non</v>
          </cell>
          <cell r="CE112" t="str">
            <v/>
          </cell>
          <cell r="CF112" t="str">
            <v/>
          </cell>
          <cell r="CG112" t="str">
            <v/>
          </cell>
          <cell r="CH112" t="str">
            <v/>
          </cell>
          <cell r="CI112" t="str">
            <v>Non</v>
          </cell>
          <cell r="CJ112" t="str">
            <v/>
          </cell>
          <cell r="CK112" t="str">
            <v/>
          </cell>
          <cell r="CL112" t="str">
            <v>Autre</v>
          </cell>
          <cell r="CM112" t="str">
            <v>Marmite</v>
          </cell>
          <cell r="CN112" t="str">
            <v>autre</v>
          </cell>
          <cell r="CO112" t="str">
            <v>Autre</v>
          </cell>
          <cell r="CP112" t="str">
            <v>Marmite</v>
          </cell>
          <cell r="CQ112">
            <v>2.6</v>
          </cell>
          <cell r="CR112" t="str">
            <v>8.0</v>
          </cell>
          <cell r="CS112" t="str">
            <v>1750.0</v>
          </cell>
          <cell r="CT112">
            <v>84.134615384615387</v>
          </cell>
          <cell r="CU112" t="str">
            <v>Oui</v>
          </cell>
          <cell r="CV112" t="str">
            <v>Oui</v>
          </cell>
          <cell r="CW112" t="str">
            <v>300.0</v>
          </cell>
          <cell r="CX112" t="str">
            <v>Non</v>
          </cell>
          <cell r="CY112" t="str">
            <v/>
          </cell>
          <cell r="CZ112" t="str">
            <v/>
          </cell>
          <cell r="DA112" t="str">
            <v/>
          </cell>
          <cell r="DB112" t="str">
            <v/>
          </cell>
          <cell r="DC112" t="str">
            <v>Non</v>
          </cell>
          <cell r="DD112" t="str">
            <v/>
          </cell>
          <cell r="DE112" t="str">
            <v/>
          </cell>
          <cell r="DF112" t="str">
            <v>Autre</v>
          </cell>
          <cell r="DG112" t="str">
            <v>Marmite</v>
          </cell>
          <cell r="DH112" t="str">
            <v>autre</v>
          </cell>
          <cell r="DI112" t="str">
            <v>Autre</v>
          </cell>
          <cell r="DJ112" t="str">
            <v>Marmite</v>
          </cell>
          <cell r="DK112"/>
          <cell r="DL112" t="str">
            <v>8.0</v>
          </cell>
          <cell r="DM112" t="str">
            <v>1600.0</v>
          </cell>
          <cell r="DN112"/>
          <cell r="DO112" t="str">
            <v>Oui</v>
          </cell>
          <cell r="DP112" t="str">
            <v>Oui</v>
          </cell>
          <cell r="DQ112" t="str">
            <v>270.0</v>
          </cell>
          <cell r="DR112" t="str">
            <v>Oui</v>
          </cell>
          <cell r="DS112" t="str">
            <v>Livres (lb)</v>
          </cell>
          <cell r="DT112" t="str">
            <v>lb</v>
          </cell>
          <cell r="DU112" t="str">
            <v>Livres (lb)</v>
          </cell>
          <cell r="DV112" t="str">
            <v>4.0</v>
          </cell>
          <cell r="DW112" t="str">
            <v>Non</v>
          </cell>
          <cell r="DX112" t="str">
            <v/>
          </cell>
          <cell r="DY112" t="str">
            <v/>
          </cell>
          <cell r="DZ112" t="str">
            <v>Autre</v>
          </cell>
          <cell r="EA112" t="str">
            <v>Marmite</v>
          </cell>
          <cell r="EB112" t="str">
            <v>autre</v>
          </cell>
          <cell r="EC112" t="str">
            <v>Autre</v>
          </cell>
          <cell r="ED112" t="str">
            <v>Marmite</v>
          </cell>
          <cell r="EE112"/>
          <cell r="EF112" t="str">
            <v>9.0</v>
          </cell>
          <cell r="EG112" t="str">
            <v>1620.0</v>
          </cell>
          <cell r="EH112"/>
          <cell r="EI112" t="str">
            <v>Oui</v>
          </cell>
          <cell r="EJ112" t="str">
            <v>Oui</v>
          </cell>
          <cell r="EK112" t="str">
            <v>180.0</v>
          </cell>
          <cell r="EL112" t="str">
            <v>Non</v>
          </cell>
          <cell r="EM112" t="str">
            <v/>
          </cell>
          <cell r="EN112" t="str">
            <v/>
          </cell>
          <cell r="EO112" t="str">
            <v/>
          </cell>
          <cell r="EP112" t="str">
            <v/>
          </cell>
          <cell r="EQ112" t="str">
            <v>Non</v>
          </cell>
          <cell r="ER112" t="str">
            <v/>
          </cell>
          <cell r="ES112" t="str">
            <v/>
          </cell>
          <cell r="ET112" t="str">
            <v>Autre</v>
          </cell>
          <cell r="EU112" t="str">
            <v>Marmite</v>
          </cell>
          <cell r="EV112" t="str">
            <v>autre</v>
          </cell>
          <cell r="EW112" t="str">
            <v>Autre</v>
          </cell>
          <cell r="EX112"/>
          <cell r="EY112"/>
          <cell r="EZ112"/>
          <cell r="FA112"/>
          <cell r="FB112" t="e">
            <v>#DIV/0!</v>
          </cell>
          <cell r="FC112" t="str">
            <v>Oui</v>
          </cell>
          <cell r="FD112" t="str">
            <v>Oui</v>
          </cell>
          <cell r="FE112">
            <v>450</v>
          </cell>
          <cell r="FF112"/>
          <cell r="FG112" t="str">
            <v>Non</v>
          </cell>
          <cell r="FH112" t="str">
            <v/>
          </cell>
          <cell r="FI112" t="str">
            <v/>
          </cell>
          <cell r="FJ112" t="str">
            <v/>
          </cell>
          <cell r="FK112" t="str">
            <v/>
          </cell>
          <cell r="FL112" t="str">
            <v/>
          </cell>
          <cell r="FM112" t="str">
            <v/>
          </cell>
          <cell r="FN112" t="str">
            <v/>
          </cell>
          <cell r="FO112" t="str">
            <v/>
          </cell>
          <cell r="FP112" t="str">
            <v/>
          </cell>
          <cell r="FQ112" t="str">
            <v/>
          </cell>
          <cell r="FR112" t="str">
            <v/>
          </cell>
          <cell r="FS112" t="str">
            <v/>
          </cell>
          <cell r="FT112"/>
          <cell r="FU112" t="str">
            <v/>
          </cell>
          <cell r="FV112" t="str">
            <v/>
          </cell>
          <cell r="FW112"/>
          <cell r="FX112" t="str">
            <v/>
          </cell>
          <cell r="FY112" t="str">
            <v/>
          </cell>
          <cell r="FZ112" t="str">
            <v/>
          </cell>
          <cell r="GA112"/>
          <cell r="GB112" t="str">
            <v/>
          </cell>
          <cell r="GC112" t="str">
            <v/>
          </cell>
          <cell r="GD112" t="str">
            <v/>
          </cell>
          <cell r="GE112" t="str">
            <v/>
          </cell>
          <cell r="GF112" t="str">
            <v/>
          </cell>
          <cell r="GG112" t="str">
            <v>Oui</v>
          </cell>
          <cell r="GH112" t="str">
            <v>600.0</v>
          </cell>
          <cell r="GI112" t="str">
            <v/>
          </cell>
          <cell r="GJ112" t="str">
            <v/>
          </cell>
          <cell r="GK112" t="str">
            <v/>
          </cell>
          <cell r="GL112" t="str">
            <v/>
          </cell>
          <cell r="GM112" t="str">
            <v/>
          </cell>
          <cell r="GN112" t="str">
            <v/>
          </cell>
          <cell r="GO112" t="str">
            <v/>
          </cell>
          <cell r="GP112" t="str">
            <v/>
          </cell>
          <cell r="GQ112">
            <v>600</v>
          </cell>
          <cell r="GR112" t="str">
            <v>Oui</v>
          </cell>
          <cell r="GS112" t="str">
            <v>Oui</v>
          </cell>
          <cell r="GT112" t="str">
            <v>Changement du taux de change de la Gourde Insécurité en ville</v>
          </cell>
          <cell r="GU112" t="str">
            <v>1</v>
          </cell>
          <cell r="GV112" t="str">
            <v>1</v>
          </cell>
          <cell r="GW112" t="str">
            <v>0</v>
          </cell>
          <cell r="GX112" t="str">
            <v>0</v>
          </cell>
          <cell r="GY112" t="str">
            <v>0</v>
          </cell>
          <cell r="GZ112" t="str">
            <v>0</v>
          </cell>
          <cell r="HA112" t="str">
            <v>0</v>
          </cell>
          <cell r="HB112" t="str">
            <v>0</v>
          </cell>
          <cell r="HC112" t="str">
            <v>0</v>
          </cell>
          <cell r="HD112" t="str">
            <v>0</v>
          </cell>
          <cell r="HE112" t="str">
            <v>0</v>
          </cell>
          <cell r="HF112" t="str">
            <v>0</v>
          </cell>
          <cell r="HG112" t="str">
            <v>0</v>
          </cell>
          <cell r="HH112" t="str">
            <v>0</v>
          </cell>
          <cell r="HI112" t="str">
            <v>0</v>
          </cell>
          <cell r="HJ112" t="str">
            <v>0</v>
          </cell>
          <cell r="HK112" t="str">
            <v>0</v>
          </cell>
          <cell r="HL112" t="str">
            <v/>
          </cell>
          <cell r="HM112" t="str">
            <v>Riz Sucre Haricot noir</v>
          </cell>
          <cell r="HN112" t="str">
            <v>0</v>
          </cell>
          <cell r="HO112" t="str">
            <v>1</v>
          </cell>
          <cell r="HP112" t="str">
            <v>0</v>
          </cell>
          <cell r="HQ112" t="str">
            <v>1</v>
          </cell>
          <cell r="HR112" t="str">
            <v>1</v>
          </cell>
          <cell r="HS112" t="str">
            <v>0</v>
          </cell>
          <cell r="HT112" t="str">
            <v>0</v>
          </cell>
          <cell r="HU112" t="str">
            <v>0</v>
          </cell>
          <cell r="HV112" t="str">
            <v>Oui</v>
          </cell>
          <cell r="HW112" t="str">
            <v>Nord-Ouest</v>
          </cell>
          <cell r="HX112" t="str">
            <v>Bassin Bleu</v>
          </cell>
          <cell r="HY112" t="str">
            <v>Non</v>
          </cell>
          <cell r="HZ112" t="str">
            <v>Non</v>
          </cell>
          <cell r="IA112" t="str">
            <v>Oui</v>
          </cell>
          <cell r="IB112" t="str">
            <v>1606239737707.jpg</v>
          </cell>
          <cell r="IC112" t="str">
            <v/>
          </cell>
          <cell r="ID112" t="str">
            <v/>
          </cell>
          <cell r="IE112" t="str">
            <v/>
          </cell>
          <cell r="IF112" t="str">
            <v/>
          </cell>
          <cell r="IG112" t="str">
            <v/>
          </cell>
          <cell r="IH112" t="str">
            <v/>
          </cell>
          <cell r="II112" t="str">
            <v/>
          </cell>
          <cell r="IJ112" t="str">
            <v/>
          </cell>
          <cell r="IK112" t="str">
            <v/>
          </cell>
          <cell r="IL112" t="str">
            <v/>
          </cell>
          <cell r="IM112" t="str">
            <v/>
          </cell>
          <cell r="IN112" t="str">
            <v/>
          </cell>
          <cell r="IO112" t="str">
            <v/>
          </cell>
          <cell r="IP112" t="str">
            <v/>
          </cell>
          <cell r="IQ112"/>
          <cell r="IR112" t="str">
            <v/>
          </cell>
          <cell r="IS112" t="str">
            <v/>
          </cell>
          <cell r="IT112" t="str">
            <v/>
          </cell>
          <cell r="IU112" t="str">
            <v/>
          </cell>
          <cell r="IV112" t="str">
            <v/>
          </cell>
          <cell r="IW112"/>
          <cell r="IX112" t="str">
            <v/>
          </cell>
          <cell r="IY112" t="str">
            <v/>
          </cell>
          <cell r="IZ112" t="str">
            <v/>
          </cell>
          <cell r="JA112" t="str">
            <v/>
          </cell>
          <cell r="JB112" t="str">
            <v/>
          </cell>
          <cell r="JC112"/>
          <cell r="JD112" t="str">
            <v/>
          </cell>
          <cell r="JE112" t="str">
            <v/>
          </cell>
          <cell r="JF112" t="str">
            <v/>
          </cell>
          <cell r="JG112" t="str">
            <v/>
          </cell>
          <cell r="JH112" t="str">
            <v/>
          </cell>
          <cell r="JI112"/>
          <cell r="JJ112" t="str">
            <v/>
          </cell>
          <cell r="JK112" t="str">
            <v/>
          </cell>
          <cell r="JL112" t="str">
            <v/>
          </cell>
          <cell r="JM112" t="str">
            <v/>
          </cell>
          <cell r="JN112" t="str">
            <v/>
          </cell>
          <cell r="JO112"/>
          <cell r="JP112" t="str">
            <v/>
          </cell>
          <cell r="JQ112" t="str">
            <v/>
          </cell>
          <cell r="JR112" t="str">
            <v/>
          </cell>
          <cell r="JS112" t="str">
            <v/>
          </cell>
          <cell r="JT112" t="str">
            <v/>
          </cell>
          <cell r="JU112" t="str">
            <v/>
          </cell>
          <cell r="JV112" t="str">
            <v/>
          </cell>
          <cell r="JW112" t="str">
            <v/>
          </cell>
          <cell r="JX112" t="str">
            <v/>
          </cell>
          <cell r="JZ112" t="str">
            <v/>
          </cell>
          <cell r="KA112" t="str">
            <v/>
          </cell>
          <cell r="KC112" t="str">
            <v/>
          </cell>
          <cell r="KD112" t="str">
            <v/>
          </cell>
          <cell r="KE112" t="str">
            <v/>
          </cell>
          <cell r="KF112" t="str">
            <v/>
          </cell>
          <cell r="KG112" t="str">
            <v/>
          </cell>
          <cell r="KH112" t="str">
            <v/>
          </cell>
          <cell r="KI112" t="str">
            <v/>
          </cell>
          <cell r="KJ112" t="str">
            <v/>
          </cell>
          <cell r="KK112" t="str">
            <v/>
          </cell>
          <cell r="KL112" t="str">
            <v/>
          </cell>
          <cell r="KM112" t="str">
            <v/>
          </cell>
          <cell r="KN112"/>
          <cell r="KO112" t="str">
            <v/>
          </cell>
          <cell r="KP112" t="str">
            <v/>
          </cell>
          <cell r="KQ112" t="str">
            <v/>
          </cell>
          <cell r="KR112" t="str">
            <v/>
          </cell>
          <cell r="KS112" t="str">
            <v/>
          </cell>
          <cell r="KT112"/>
          <cell r="KU112" t="str">
            <v/>
          </cell>
          <cell r="KV112" t="str">
            <v/>
          </cell>
          <cell r="KW112" t="str">
            <v/>
          </cell>
          <cell r="KX112" t="str">
            <v/>
          </cell>
          <cell r="KY112" t="str">
            <v/>
          </cell>
          <cell r="KZ112" t="str">
            <v/>
          </cell>
          <cell r="LA112" t="str">
            <v/>
          </cell>
          <cell r="LB112" t="str">
            <v/>
          </cell>
          <cell r="LC112" t="str">
            <v/>
          </cell>
          <cell r="LD112" t="str">
            <v/>
          </cell>
          <cell r="LE112" t="str">
            <v/>
          </cell>
          <cell r="LF112" t="str">
            <v/>
          </cell>
          <cell r="LG112" t="str">
            <v/>
          </cell>
          <cell r="LH112" t="str">
            <v/>
          </cell>
          <cell r="LI112" t="str">
            <v/>
          </cell>
          <cell r="LJ112" t="str">
            <v/>
          </cell>
          <cell r="LK112" t="str">
            <v/>
          </cell>
          <cell r="LL112" t="str">
            <v/>
          </cell>
          <cell r="LM112" t="str">
            <v/>
          </cell>
          <cell r="LN112" t="str">
            <v/>
          </cell>
          <cell r="LO112" t="str">
            <v/>
          </cell>
          <cell r="LP112" t="str">
            <v/>
          </cell>
          <cell r="LQ112" t="str">
            <v/>
          </cell>
          <cell r="LR112" t="str">
            <v/>
          </cell>
          <cell r="LS112" t="str">
            <v/>
          </cell>
          <cell r="LT112" t="str">
            <v/>
          </cell>
          <cell r="LU112" t="str">
            <v/>
          </cell>
          <cell r="LV112" t="str">
            <v/>
          </cell>
          <cell r="LW112" t="str">
            <v/>
          </cell>
          <cell r="LX112" t="str">
            <v/>
          </cell>
          <cell r="LY112" t="str">
            <v/>
          </cell>
          <cell r="LZ112" t="str">
            <v/>
          </cell>
          <cell r="MA112" t="str">
            <v/>
          </cell>
          <cell r="MB112" t="str">
            <v/>
          </cell>
          <cell r="MC112" t="str">
            <v/>
          </cell>
          <cell r="MD112" t="str">
            <v/>
          </cell>
          <cell r="ME112" t="str">
            <v/>
          </cell>
          <cell r="MF112" t="str">
            <v/>
          </cell>
          <cell r="MG112" t="str">
            <v/>
          </cell>
          <cell r="MH112" t="str">
            <v/>
          </cell>
          <cell r="MI112" t="str">
            <v>Difficulté de trouver d'haicot rouge</v>
          </cell>
          <cell r="MJ112" t="str">
            <v/>
          </cell>
          <cell r="MK112">
            <v>140681275</v>
          </cell>
          <cell r="ML112" t="str">
            <v>a606bb08-788a-49e2-8853-ed85881ce2fa</v>
          </cell>
          <cell r="MM112" t="str">
            <v>2020-11-26T23:41:08</v>
          </cell>
          <cell r="MN112" t="str">
            <v/>
          </cell>
          <cell r="MO112">
            <v>123</v>
          </cell>
        </row>
        <row r="113">
          <cell r="A113" t="str">
            <v>14dff0f4-ba0e-484d-b01f-1033174c8d27</v>
          </cell>
          <cell r="B113" t="str">
            <v>Port-de-Paix, Nord-Ouest</v>
          </cell>
          <cell r="C113" t="str">
            <v>ACF Code enquêteur 3</v>
          </cell>
          <cell r="D113" t="str">
            <v>2020-11-25T10:48:45.508-05</v>
          </cell>
          <cell r="E113" t="str">
            <v>2020-11-25T11:08:55.094-05</v>
          </cell>
          <cell r="F113" t="str">
            <v>2020-11-25 10:48</v>
          </cell>
          <cell r="G113" t="str">
            <v>2020-11-25 11:08</v>
          </cell>
          <cell r="H113">
            <v>1.3888888890505768E-2</v>
          </cell>
          <cell r="I113">
            <v>6</v>
          </cell>
          <cell r="J113" t="str">
            <v>2020-11-25</v>
          </cell>
          <cell r="K113" t="str">
            <v>icsm_haiti</v>
          </cell>
          <cell r="L113" t="str">
            <v/>
          </cell>
          <cell r="M113" t="str">
            <v/>
          </cell>
          <cell r="N113" t="str">
            <v>2020-11-25</v>
          </cell>
          <cell r="O113" t="str">
            <v>ACF</v>
          </cell>
          <cell r="P113" t="str">
            <v/>
          </cell>
          <cell r="Q113" t="str">
            <v>acf</v>
          </cell>
          <cell r="R113" t="str">
            <v>ACF</v>
          </cell>
          <cell r="S113" t="str">
            <v>ACF</v>
          </cell>
          <cell r="T113" t="str">
            <v>Code enquêteur 3</v>
          </cell>
          <cell r="U113" t="str">
            <v/>
          </cell>
          <cell r="V113" t="str">
            <v>Nord-Ouest</v>
          </cell>
          <cell r="W113" t="str">
            <v>Port-de-Paix</v>
          </cell>
          <cell r="X113" t="str">
            <v>HT0911</v>
          </cell>
          <cell r="Y113" t="str">
            <v>Port-de-Paix</v>
          </cell>
          <cell r="Z113" t="str">
            <v>Port-de-Paix</v>
          </cell>
          <cell r="AA113" t="str">
            <v>Marché Dumarsais Estimé</v>
          </cell>
          <cell r="AB113" t="str">
            <v/>
          </cell>
          <cell r="AC113" t="str">
            <v>beauchamp</v>
          </cell>
          <cell r="AD113" t="str">
            <v>Marché Dumarsais Estimé</v>
          </cell>
          <cell r="AE113" t="str">
            <v>Marché Dumarsais Estimé</v>
          </cell>
          <cell r="AF113" t="str">
            <v>Oui</v>
          </cell>
          <cell r="AG113" t="str">
            <v/>
          </cell>
          <cell r="AH113" t="str">
            <v>Oui</v>
          </cell>
          <cell r="AI113" t="str">
            <v/>
          </cell>
          <cell r="AJ113" t="str">
            <v>Grosen dépôt</v>
          </cell>
          <cell r="AK113" t="str">
            <v>38419660</v>
          </cell>
          <cell r="AL113" t="str">
            <v>Nourriture</v>
          </cell>
          <cell r="AM113" t="str">
            <v>1</v>
          </cell>
          <cell r="AN113" t="str">
            <v>0</v>
          </cell>
          <cell r="AO113" t="str">
            <v>0</v>
          </cell>
          <cell r="AP113" t="str">
            <v>0</v>
          </cell>
          <cell r="AQ113" t="str">
            <v>0</v>
          </cell>
          <cell r="AR113" t="str">
            <v>nourriture</v>
          </cell>
          <cell r="AS113" t="str">
            <v>Nourriture</v>
          </cell>
          <cell r="AT113" t="str">
            <v>En espèces (Gourde)</v>
          </cell>
          <cell r="AU113" t="str">
            <v>1</v>
          </cell>
          <cell r="AV113" t="str">
            <v>0</v>
          </cell>
          <cell r="AW113" t="str">
            <v>0</v>
          </cell>
          <cell r="AX113" t="str">
            <v>0</v>
          </cell>
          <cell r="AY113" t="str">
            <v>0</v>
          </cell>
          <cell r="AZ113" t="str">
            <v>0</v>
          </cell>
          <cell r="BA113" t="str">
            <v>0</v>
          </cell>
          <cell r="BB113" t="str">
            <v/>
          </cell>
          <cell r="BC113" t="str">
            <v>Je ne sais pas / Je ne souhaite pas répondre</v>
          </cell>
          <cell r="BD113" t="str">
            <v>Entre 30 et 100</v>
          </cell>
          <cell r="BE113" t="str">
            <v>Farine de blé (blanche) Riz Maïs Sucre Haricot noir Huile végétale</v>
          </cell>
          <cell r="BF113">
            <v>1</v>
          </cell>
          <cell r="BG113">
            <v>1</v>
          </cell>
          <cell r="BH113">
            <v>1</v>
          </cell>
          <cell r="BI113">
            <v>1</v>
          </cell>
          <cell r="BJ113">
            <v>1</v>
          </cell>
          <cell r="BK113">
            <v>0</v>
          </cell>
          <cell r="BL113">
            <v>1</v>
          </cell>
          <cell r="BM113">
            <v>0</v>
          </cell>
          <cell r="BN113" t="str">
            <v>Non</v>
          </cell>
          <cell r="BO113"/>
          <cell r="BP113" t="str">
            <v/>
          </cell>
          <cell r="BQ113" t="str">
            <v>Autre</v>
          </cell>
          <cell r="BR113" t="str">
            <v>Marmite</v>
          </cell>
          <cell r="BS113" t="str">
            <v>autre</v>
          </cell>
          <cell r="BT113" t="str">
            <v>Autre</v>
          </cell>
          <cell r="BU113" t="str">
            <v>Marmite</v>
          </cell>
          <cell r="BV113"/>
          <cell r="BW113" t="str">
            <v>4.0</v>
          </cell>
          <cell r="BX113" t="str">
            <v>500.0</v>
          </cell>
          <cell r="BY113"/>
          <cell r="BZ113" t="str">
            <v>Oui</v>
          </cell>
          <cell r="CA113" t="str">
            <v>Non</v>
          </cell>
          <cell r="CB113" t="str">
            <v/>
          </cell>
          <cell r="CC113"/>
          <cell r="CD113" t="str">
            <v/>
          </cell>
          <cell r="CE113" t="str">
            <v/>
          </cell>
          <cell r="CF113" t="str">
            <v/>
          </cell>
          <cell r="CG113" t="str">
            <v/>
          </cell>
          <cell r="CH113" t="str">
            <v/>
          </cell>
          <cell r="CI113" t="str">
            <v>Non</v>
          </cell>
          <cell r="CJ113" t="str">
            <v/>
          </cell>
          <cell r="CK113" t="str">
            <v/>
          </cell>
          <cell r="CL113" t="str">
            <v>Autre</v>
          </cell>
          <cell r="CM113" t="str">
            <v>Marmite</v>
          </cell>
          <cell r="CN113" t="str">
            <v>autre</v>
          </cell>
          <cell r="CO113" t="str">
            <v>Autre</v>
          </cell>
          <cell r="CP113" t="str">
            <v>Marmite</v>
          </cell>
          <cell r="CQ113">
            <v>2.6</v>
          </cell>
          <cell r="CR113" t="str">
            <v>9.0</v>
          </cell>
          <cell r="CS113" t="str">
            <v>1800.0</v>
          </cell>
          <cell r="CT113">
            <v>76.92307692307692</v>
          </cell>
          <cell r="CU113" t="str">
            <v>Oui</v>
          </cell>
          <cell r="CV113" t="str">
            <v>Non</v>
          </cell>
          <cell r="CW113" t="str">
            <v/>
          </cell>
          <cell r="CX113" t="str">
            <v/>
          </cell>
          <cell r="CY113" t="str">
            <v/>
          </cell>
          <cell r="CZ113" t="str">
            <v/>
          </cell>
          <cell r="DA113" t="str">
            <v/>
          </cell>
          <cell r="DB113" t="str">
            <v/>
          </cell>
          <cell r="DC113" t="str">
            <v>Non</v>
          </cell>
          <cell r="DD113" t="str">
            <v/>
          </cell>
          <cell r="DE113" t="str">
            <v/>
          </cell>
          <cell r="DF113" t="str">
            <v>Autre</v>
          </cell>
          <cell r="DG113" t="str">
            <v>Marmite</v>
          </cell>
          <cell r="DH113" t="str">
            <v>autre</v>
          </cell>
          <cell r="DI113" t="str">
            <v>Autre</v>
          </cell>
          <cell r="DJ113" t="str">
            <v>Marmite</v>
          </cell>
          <cell r="DK113"/>
          <cell r="DL113" t="str">
            <v>8.0</v>
          </cell>
          <cell r="DM113" t="str">
            <v>1200.0</v>
          </cell>
          <cell r="DN113"/>
          <cell r="DO113" t="str">
            <v>Oui</v>
          </cell>
          <cell r="DP113" t="str">
            <v>Non</v>
          </cell>
          <cell r="DQ113" t="str">
            <v/>
          </cell>
          <cell r="DR113" t="str">
            <v/>
          </cell>
          <cell r="DS113" t="str">
            <v/>
          </cell>
          <cell r="DT113" t="str">
            <v/>
          </cell>
          <cell r="DU113" t="str">
            <v/>
          </cell>
          <cell r="DV113" t="str">
            <v/>
          </cell>
          <cell r="DW113" t="str">
            <v>Non</v>
          </cell>
          <cell r="DX113" t="str">
            <v/>
          </cell>
          <cell r="DY113" t="str">
            <v/>
          </cell>
          <cell r="DZ113" t="str">
            <v>Autre</v>
          </cell>
          <cell r="EA113" t="str">
            <v>Marmite</v>
          </cell>
          <cell r="EB113" t="str">
            <v>autre</v>
          </cell>
          <cell r="EC113" t="str">
            <v>Autre</v>
          </cell>
          <cell r="ED113" t="str">
            <v>Marmite</v>
          </cell>
          <cell r="EE113"/>
          <cell r="EF113" t="str">
            <v>9.0</v>
          </cell>
          <cell r="EG113" t="str">
            <v>1350.0</v>
          </cell>
          <cell r="EH113"/>
          <cell r="EI113" t="str">
            <v>Oui</v>
          </cell>
          <cell r="EJ113" t="str">
            <v>Non</v>
          </cell>
          <cell r="EK113" t="str">
            <v/>
          </cell>
          <cell r="EL113" t="str">
            <v/>
          </cell>
          <cell r="EM113" t="str">
            <v/>
          </cell>
          <cell r="EN113" t="str">
            <v/>
          </cell>
          <cell r="EO113" t="str">
            <v/>
          </cell>
          <cell r="EP113" t="str">
            <v/>
          </cell>
          <cell r="EQ113" t="str">
            <v>Non</v>
          </cell>
          <cell r="ER113" t="str">
            <v/>
          </cell>
          <cell r="ES113" t="str">
            <v/>
          </cell>
          <cell r="ET113" t="str">
            <v>Autre</v>
          </cell>
          <cell r="EU113" t="str">
            <v>Marmite</v>
          </cell>
          <cell r="EV113" t="str">
            <v>autre</v>
          </cell>
          <cell r="EW113" t="str">
            <v>Autre</v>
          </cell>
          <cell r="EX113" t="str">
            <v>Marmite</v>
          </cell>
          <cell r="EY113"/>
          <cell r="EZ113" t="str">
            <v>9.0</v>
          </cell>
          <cell r="FA113" t="str">
            <v>3100.0</v>
          </cell>
          <cell r="FB113"/>
          <cell r="FC113" t="str">
            <v>Oui</v>
          </cell>
          <cell r="FD113" t="str">
            <v>Non</v>
          </cell>
          <cell r="FE113" t="str">
            <v/>
          </cell>
          <cell r="FF113"/>
          <cell r="FG113" t="str">
            <v/>
          </cell>
          <cell r="FH113" t="str">
            <v/>
          </cell>
          <cell r="FI113" t="str">
            <v/>
          </cell>
          <cell r="FJ113" t="str">
            <v/>
          </cell>
          <cell r="FK113" t="str">
            <v/>
          </cell>
          <cell r="FL113" t="str">
            <v/>
          </cell>
          <cell r="FM113" t="str">
            <v/>
          </cell>
          <cell r="FN113" t="str">
            <v/>
          </cell>
          <cell r="FO113" t="str">
            <v/>
          </cell>
          <cell r="FP113" t="str">
            <v/>
          </cell>
          <cell r="FQ113" t="str">
            <v/>
          </cell>
          <cell r="FR113" t="str">
            <v/>
          </cell>
          <cell r="FS113" t="str">
            <v/>
          </cell>
          <cell r="FT113"/>
          <cell r="FU113" t="str">
            <v/>
          </cell>
          <cell r="FV113" t="str">
            <v/>
          </cell>
          <cell r="FW113"/>
          <cell r="FX113" t="str">
            <v/>
          </cell>
          <cell r="FY113" t="str">
            <v/>
          </cell>
          <cell r="FZ113" t="str">
            <v/>
          </cell>
          <cell r="GA113"/>
          <cell r="GB113" t="str">
            <v/>
          </cell>
          <cell r="GC113" t="str">
            <v/>
          </cell>
          <cell r="GD113" t="str">
            <v/>
          </cell>
          <cell r="GE113" t="str">
            <v/>
          </cell>
          <cell r="GF113" t="str">
            <v/>
          </cell>
          <cell r="GG113" t="str">
            <v>Oui</v>
          </cell>
          <cell r="GH113" t="str">
            <v>600.0</v>
          </cell>
          <cell r="GI113" t="str">
            <v/>
          </cell>
          <cell r="GJ113" t="str">
            <v/>
          </cell>
          <cell r="GK113" t="str">
            <v/>
          </cell>
          <cell r="GL113" t="str">
            <v/>
          </cell>
          <cell r="GM113" t="str">
            <v/>
          </cell>
          <cell r="GN113" t="str">
            <v/>
          </cell>
          <cell r="GO113" t="str">
            <v/>
          </cell>
          <cell r="GP113" t="str">
            <v/>
          </cell>
          <cell r="GQ113">
            <v>600</v>
          </cell>
          <cell r="GR113" t="str">
            <v>Oui</v>
          </cell>
          <cell r="GS113" t="str">
            <v>Oui</v>
          </cell>
          <cell r="GT113" t="str">
            <v>Changement du taux de change de la Gourde Insécurité en ville Insécurité sur les routes Mauvais état des routes</v>
          </cell>
          <cell r="GU113" t="str">
            <v>1</v>
          </cell>
          <cell r="GV113" t="str">
            <v>1</v>
          </cell>
          <cell r="GW113" t="str">
            <v>1</v>
          </cell>
          <cell r="GX113" t="str">
            <v>1</v>
          </cell>
          <cell r="GY113" t="str">
            <v>0</v>
          </cell>
          <cell r="GZ113" t="str">
            <v>0</v>
          </cell>
          <cell r="HA113" t="str">
            <v>0</v>
          </cell>
          <cell r="HB113" t="str">
            <v>0</v>
          </cell>
          <cell r="HC113" t="str">
            <v>0</v>
          </cell>
          <cell r="HD113" t="str">
            <v>0</v>
          </cell>
          <cell r="HE113" t="str">
            <v>0</v>
          </cell>
          <cell r="HF113" t="str">
            <v>0</v>
          </cell>
          <cell r="HG113" t="str">
            <v>0</v>
          </cell>
          <cell r="HH113" t="str">
            <v>0</v>
          </cell>
          <cell r="HI113" t="str">
            <v>0</v>
          </cell>
          <cell r="HJ113" t="str">
            <v>0</v>
          </cell>
          <cell r="HK113" t="str">
            <v>0</v>
          </cell>
          <cell r="HL113" t="str">
            <v/>
          </cell>
          <cell r="HM113" t="str">
            <v>Riz Sucre</v>
          </cell>
          <cell r="HN113" t="str">
            <v>0</v>
          </cell>
          <cell r="HO113" t="str">
            <v>1</v>
          </cell>
          <cell r="HP113" t="str">
            <v>0</v>
          </cell>
          <cell r="HQ113" t="str">
            <v>1</v>
          </cell>
          <cell r="HR113" t="str">
            <v>0</v>
          </cell>
          <cell r="HS113" t="str">
            <v>0</v>
          </cell>
          <cell r="HT113" t="str">
            <v>0</v>
          </cell>
          <cell r="HU113" t="str">
            <v>0</v>
          </cell>
          <cell r="HV113" t="str">
            <v>Oui</v>
          </cell>
          <cell r="HW113" t="str">
            <v>Ouest</v>
          </cell>
          <cell r="HX113" t="str">
            <v>Je ne sais pas, je ne souhaite pas répondre</v>
          </cell>
          <cell r="HY113" t="str">
            <v>Non</v>
          </cell>
          <cell r="HZ113" t="str">
            <v>Oui</v>
          </cell>
          <cell r="IA113" t="str">
            <v>Oui</v>
          </cell>
          <cell r="IB113" t="str">
            <v/>
          </cell>
          <cell r="IC113" t="str">
            <v/>
          </cell>
          <cell r="ID113" t="str">
            <v/>
          </cell>
          <cell r="IE113" t="str">
            <v/>
          </cell>
          <cell r="IF113" t="str">
            <v/>
          </cell>
          <cell r="IG113" t="str">
            <v/>
          </cell>
          <cell r="IH113" t="str">
            <v/>
          </cell>
          <cell r="II113" t="str">
            <v/>
          </cell>
          <cell r="IJ113" t="str">
            <v/>
          </cell>
          <cell r="IK113" t="str">
            <v/>
          </cell>
          <cell r="IL113" t="str">
            <v/>
          </cell>
          <cell r="IM113" t="str">
            <v/>
          </cell>
          <cell r="IN113" t="str">
            <v/>
          </cell>
          <cell r="IO113" t="str">
            <v/>
          </cell>
          <cell r="IP113" t="str">
            <v/>
          </cell>
          <cell r="IQ113"/>
          <cell r="IR113" t="str">
            <v/>
          </cell>
          <cell r="IS113" t="str">
            <v/>
          </cell>
          <cell r="IT113" t="str">
            <v/>
          </cell>
          <cell r="IU113" t="str">
            <v/>
          </cell>
          <cell r="IV113" t="str">
            <v/>
          </cell>
          <cell r="IW113"/>
          <cell r="IX113" t="str">
            <v/>
          </cell>
          <cell r="IY113" t="str">
            <v/>
          </cell>
          <cell r="IZ113" t="str">
            <v/>
          </cell>
          <cell r="JA113" t="str">
            <v/>
          </cell>
          <cell r="JB113" t="str">
            <v/>
          </cell>
          <cell r="JC113"/>
          <cell r="JD113" t="str">
            <v/>
          </cell>
          <cell r="JE113" t="str">
            <v/>
          </cell>
          <cell r="JF113" t="str">
            <v/>
          </cell>
          <cell r="JG113" t="str">
            <v/>
          </cell>
          <cell r="JH113" t="str">
            <v/>
          </cell>
          <cell r="JI113"/>
          <cell r="JJ113" t="str">
            <v/>
          </cell>
          <cell r="JK113" t="str">
            <v/>
          </cell>
          <cell r="JL113" t="str">
            <v/>
          </cell>
          <cell r="JM113" t="str">
            <v/>
          </cell>
          <cell r="JN113" t="str">
            <v/>
          </cell>
          <cell r="JO113"/>
          <cell r="JP113" t="str">
            <v/>
          </cell>
          <cell r="JQ113" t="str">
            <v/>
          </cell>
          <cell r="JR113" t="str">
            <v/>
          </cell>
          <cell r="JS113" t="str">
            <v/>
          </cell>
          <cell r="JT113" t="str">
            <v/>
          </cell>
          <cell r="JU113" t="str">
            <v/>
          </cell>
          <cell r="JV113" t="str">
            <v/>
          </cell>
          <cell r="JW113" t="str">
            <v/>
          </cell>
          <cell r="JX113" t="str">
            <v/>
          </cell>
          <cell r="JZ113" t="str">
            <v/>
          </cell>
          <cell r="KA113" t="str">
            <v/>
          </cell>
          <cell r="KC113" t="str">
            <v/>
          </cell>
          <cell r="KD113" t="str">
            <v/>
          </cell>
          <cell r="KE113" t="str">
            <v/>
          </cell>
          <cell r="KF113" t="str">
            <v/>
          </cell>
          <cell r="KG113" t="str">
            <v/>
          </cell>
          <cell r="KH113" t="str">
            <v/>
          </cell>
          <cell r="KI113" t="str">
            <v/>
          </cell>
          <cell r="KJ113" t="str">
            <v/>
          </cell>
          <cell r="KK113" t="str">
            <v/>
          </cell>
          <cell r="KL113" t="str">
            <v/>
          </cell>
          <cell r="KM113" t="str">
            <v/>
          </cell>
          <cell r="KN113"/>
          <cell r="KO113" t="str">
            <v/>
          </cell>
          <cell r="KP113" t="str">
            <v/>
          </cell>
          <cell r="KQ113" t="str">
            <v/>
          </cell>
          <cell r="KR113" t="str">
            <v/>
          </cell>
          <cell r="KS113" t="str">
            <v/>
          </cell>
          <cell r="KT113"/>
          <cell r="KU113" t="str">
            <v/>
          </cell>
          <cell r="KV113" t="str">
            <v/>
          </cell>
          <cell r="KW113" t="str">
            <v/>
          </cell>
          <cell r="KX113" t="str">
            <v/>
          </cell>
          <cell r="KY113" t="str">
            <v/>
          </cell>
          <cell r="KZ113" t="str">
            <v/>
          </cell>
          <cell r="LA113" t="str">
            <v/>
          </cell>
          <cell r="LB113" t="str">
            <v/>
          </cell>
          <cell r="LC113" t="str">
            <v/>
          </cell>
          <cell r="LD113" t="str">
            <v/>
          </cell>
          <cell r="LE113" t="str">
            <v/>
          </cell>
          <cell r="LF113" t="str">
            <v/>
          </cell>
          <cell r="LG113" t="str">
            <v/>
          </cell>
          <cell r="LH113" t="str">
            <v/>
          </cell>
          <cell r="LI113" t="str">
            <v/>
          </cell>
          <cell r="LJ113" t="str">
            <v/>
          </cell>
          <cell r="LK113" t="str">
            <v/>
          </cell>
          <cell r="LL113" t="str">
            <v/>
          </cell>
          <cell r="LM113" t="str">
            <v/>
          </cell>
          <cell r="LN113" t="str">
            <v/>
          </cell>
          <cell r="LO113" t="str">
            <v/>
          </cell>
          <cell r="LP113" t="str">
            <v/>
          </cell>
          <cell r="LQ113" t="str">
            <v/>
          </cell>
          <cell r="LR113" t="str">
            <v/>
          </cell>
          <cell r="LS113" t="str">
            <v/>
          </cell>
          <cell r="LT113" t="str">
            <v/>
          </cell>
          <cell r="LU113" t="str">
            <v/>
          </cell>
          <cell r="LV113" t="str">
            <v/>
          </cell>
          <cell r="LW113" t="str">
            <v/>
          </cell>
          <cell r="LX113" t="str">
            <v/>
          </cell>
          <cell r="LY113" t="str">
            <v/>
          </cell>
          <cell r="LZ113" t="str">
            <v/>
          </cell>
          <cell r="MA113" t="str">
            <v/>
          </cell>
          <cell r="MB113" t="str">
            <v/>
          </cell>
          <cell r="MC113" t="str">
            <v/>
          </cell>
          <cell r="MD113" t="str">
            <v/>
          </cell>
          <cell r="ME113" t="str">
            <v/>
          </cell>
          <cell r="MF113" t="str">
            <v/>
          </cell>
          <cell r="MG113" t="str">
            <v/>
          </cell>
          <cell r="MH113" t="str">
            <v/>
          </cell>
          <cell r="MI113" t="str">
            <v>Pas de possibilité de prendre une photo</v>
          </cell>
          <cell r="MJ113" t="str">
            <v/>
          </cell>
          <cell r="MK113">
            <v>140681283</v>
          </cell>
          <cell r="ML113" t="str">
            <v>14dff0f4-ba0e-484d-b01f-1033174c8d27</v>
          </cell>
          <cell r="MM113" t="str">
            <v>2020-11-26T23:41:12</v>
          </cell>
          <cell r="MN113" t="str">
            <v/>
          </cell>
          <cell r="MO113">
            <v>116</v>
          </cell>
        </row>
        <row r="114">
          <cell r="A114" t="str">
            <v>941dd9e9-a126-4f4e-82fe-42d2bfaba1cd</v>
          </cell>
          <cell r="B114" t="str">
            <v>Baradères, Nippes</v>
          </cell>
          <cell r="C114" t="str">
            <v>CRS O86</v>
          </cell>
          <cell r="D114" t="str">
            <v>2020-11-21T09:28:05.833-05:00</v>
          </cell>
          <cell r="E114" t="str">
            <v>2020-11-21T09:33:54.003-05:00</v>
          </cell>
          <cell r="F114" t="str">
            <v>2020-11-21 09:28</v>
          </cell>
          <cell r="G114" t="str">
            <v>2020-11-21 09:33</v>
          </cell>
          <cell r="H114">
            <v>3.4722222262644209E-3</v>
          </cell>
          <cell r="I114">
            <v>4</v>
          </cell>
          <cell r="J114" t="str">
            <v>2020-11-21</v>
          </cell>
          <cell r="K114" t="str">
            <v>icsm_haiti</v>
          </cell>
          <cell r="L114" t="str">
            <v/>
          </cell>
          <cell r="M114" t="str">
            <v/>
          </cell>
          <cell r="N114" t="str">
            <v>2020-11-21</v>
          </cell>
          <cell r="O114" t="str">
            <v>CRS</v>
          </cell>
          <cell r="P114" t="str">
            <v/>
          </cell>
          <cell r="Q114" t="str">
            <v>crs</v>
          </cell>
          <cell r="R114" t="str">
            <v>CRS</v>
          </cell>
          <cell r="S114" t="str">
            <v>CRS</v>
          </cell>
          <cell r="T114" t="str">
            <v>O86</v>
          </cell>
          <cell r="U114" t="str">
            <v/>
          </cell>
          <cell r="V114" t="str">
            <v>Nippes</v>
          </cell>
          <cell r="W114" t="str">
            <v>Baradères</v>
          </cell>
          <cell r="X114" t="str">
            <v>HT1031</v>
          </cell>
          <cell r="Y114" t="str">
            <v>Baradères</v>
          </cell>
          <cell r="Z114" t="str">
            <v>Baradères</v>
          </cell>
          <cell r="AA114" t="str">
            <v>Marché Du Centre-Ville Barradères</v>
          </cell>
          <cell r="AB114" t="str">
            <v/>
          </cell>
          <cell r="AC114" t="str">
            <v>baraderes1</v>
          </cell>
          <cell r="AD114" t="str">
            <v>Marché Du Centre-Ville Barradères</v>
          </cell>
          <cell r="AE114" t="str">
            <v>Marché Du Centre-Ville Barradères</v>
          </cell>
          <cell r="AF114" t="str">
            <v>Oui</v>
          </cell>
          <cell r="AG114" t="str">
            <v/>
          </cell>
          <cell r="AH114" t="str">
            <v>Oui</v>
          </cell>
          <cell r="AI114" t="str">
            <v/>
          </cell>
          <cell r="AJ114" t="str">
            <v>Tisirin Magdalie</v>
          </cell>
          <cell r="AK114" t="str">
            <v>47534209</v>
          </cell>
          <cell r="AL114" t="str">
            <v>Nourriture</v>
          </cell>
          <cell r="AM114" t="str">
            <v>1</v>
          </cell>
          <cell r="AN114" t="str">
            <v>0</v>
          </cell>
          <cell r="AO114" t="str">
            <v>0</v>
          </cell>
          <cell r="AP114" t="str">
            <v>0</v>
          </cell>
          <cell r="AQ114" t="str">
            <v>0</v>
          </cell>
          <cell r="AR114" t="str">
            <v>nourriture</v>
          </cell>
          <cell r="AS114" t="str">
            <v>Nourriture</v>
          </cell>
          <cell r="AT114" t="str">
            <v>En espèces (Gourde)</v>
          </cell>
          <cell r="AU114" t="str">
            <v>1</v>
          </cell>
          <cell r="AV114" t="str">
            <v>0</v>
          </cell>
          <cell r="AW114" t="str">
            <v>0</v>
          </cell>
          <cell r="AX114" t="str">
            <v>0</v>
          </cell>
          <cell r="AY114" t="str">
            <v>0</v>
          </cell>
          <cell r="AZ114" t="str">
            <v>0</v>
          </cell>
          <cell r="BA114" t="str">
            <v>0</v>
          </cell>
          <cell r="BB114" t="str">
            <v/>
          </cell>
          <cell r="BC114" t="str">
            <v>Oui, il y a plus de commerçants par rapport au mois passé</v>
          </cell>
          <cell r="BD114" t="str">
            <v>Plus de 100</v>
          </cell>
          <cell r="BE114" t="str">
            <v>Riz Maïs Sucre Huile végétale</v>
          </cell>
          <cell r="BF114">
            <v>0</v>
          </cell>
          <cell r="BG114">
            <v>1</v>
          </cell>
          <cell r="BH114">
            <v>1</v>
          </cell>
          <cell r="BI114">
            <v>1</v>
          </cell>
          <cell r="BJ114">
            <v>0</v>
          </cell>
          <cell r="BK114">
            <v>0</v>
          </cell>
          <cell r="BL114">
            <v>1</v>
          </cell>
          <cell r="BM114">
            <v>0</v>
          </cell>
          <cell r="BN114" t="str">
            <v/>
          </cell>
          <cell r="BO114" t="str">
            <v/>
          </cell>
          <cell r="BP114" t="str">
            <v/>
          </cell>
          <cell r="BQ114" t="str">
            <v/>
          </cell>
          <cell r="BR114" t="str">
            <v/>
          </cell>
          <cell r="BS114" t="str">
            <v/>
          </cell>
          <cell r="BT114" t="str">
            <v/>
          </cell>
          <cell r="BU114" t="str">
            <v/>
          </cell>
          <cell r="BV114"/>
          <cell r="BW114" t="str">
            <v/>
          </cell>
          <cell r="BX114" t="str">
            <v/>
          </cell>
          <cell r="BY114"/>
          <cell r="BZ114" t="str">
            <v/>
          </cell>
          <cell r="CA114" t="str">
            <v/>
          </cell>
          <cell r="CB114" t="str">
            <v/>
          </cell>
          <cell r="CC114"/>
          <cell r="CD114" t="str">
            <v/>
          </cell>
          <cell r="CE114" t="str">
            <v/>
          </cell>
          <cell r="CF114" t="str">
            <v/>
          </cell>
          <cell r="CG114" t="str">
            <v/>
          </cell>
          <cell r="CH114" t="str">
            <v/>
          </cell>
          <cell r="CI114" t="str">
            <v>Non</v>
          </cell>
          <cell r="CJ114" t="str">
            <v/>
          </cell>
          <cell r="CK114" t="str">
            <v/>
          </cell>
          <cell r="CL114" t="str">
            <v>Autre</v>
          </cell>
          <cell r="CM114" t="str">
            <v>Marmite</v>
          </cell>
          <cell r="CN114" t="str">
            <v>autre</v>
          </cell>
          <cell r="CO114" t="str">
            <v>Autre</v>
          </cell>
          <cell r="CP114" t="str">
            <v>Marmite</v>
          </cell>
          <cell r="CQ114">
            <v>2.6</v>
          </cell>
          <cell r="CR114" t="str">
            <v>1.0</v>
          </cell>
          <cell r="CS114" t="str">
            <v>200.0</v>
          </cell>
          <cell r="CT114">
            <v>76.92307692307692</v>
          </cell>
          <cell r="CU114" t="str">
            <v>Oui</v>
          </cell>
          <cell r="CV114" t="str">
            <v>Oui</v>
          </cell>
          <cell r="CW114" t="str">
            <v>200.0</v>
          </cell>
          <cell r="CX114" t="str">
            <v>Non</v>
          </cell>
          <cell r="CY114" t="str">
            <v/>
          </cell>
          <cell r="CZ114" t="str">
            <v/>
          </cell>
          <cell r="DA114" t="str">
            <v/>
          </cell>
          <cell r="DB114" t="str">
            <v/>
          </cell>
          <cell r="DC114" t="str">
            <v>Non</v>
          </cell>
          <cell r="DD114" t="str">
            <v/>
          </cell>
          <cell r="DE114" t="str">
            <v/>
          </cell>
          <cell r="DF114" t="str">
            <v>Autre</v>
          </cell>
          <cell r="DG114" t="str">
            <v>Marmite</v>
          </cell>
          <cell r="DH114" t="str">
            <v>autre</v>
          </cell>
          <cell r="DI114" t="str">
            <v>Autre</v>
          </cell>
          <cell r="DJ114" t="str">
            <v>Marmite</v>
          </cell>
          <cell r="DK114"/>
          <cell r="DL114" t="str">
            <v>1.0</v>
          </cell>
          <cell r="DM114" t="str">
            <v>175.0</v>
          </cell>
          <cell r="DN114"/>
          <cell r="DO114" t="str">
            <v>Oui</v>
          </cell>
          <cell r="DP114" t="str">
            <v>Oui</v>
          </cell>
          <cell r="DQ114" t="str">
            <v>175.0</v>
          </cell>
          <cell r="DR114" t="str">
            <v>Non</v>
          </cell>
          <cell r="DS114" t="str">
            <v/>
          </cell>
          <cell r="DT114" t="str">
            <v/>
          </cell>
          <cell r="DU114" t="str">
            <v/>
          </cell>
          <cell r="DV114" t="str">
            <v/>
          </cell>
          <cell r="DW114" t="str">
            <v>Non</v>
          </cell>
          <cell r="DX114" t="str">
            <v/>
          </cell>
          <cell r="DY114" t="str">
            <v/>
          </cell>
          <cell r="DZ114" t="str">
            <v>Autre</v>
          </cell>
          <cell r="EA114" t="str">
            <v>Marmite</v>
          </cell>
          <cell r="EB114" t="str">
            <v>autre</v>
          </cell>
          <cell r="EC114" t="str">
            <v>Autre</v>
          </cell>
          <cell r="ED114" t="str">
            <v>Marmite</v>
          </cell>
          <cell r="EE114"/>
          <cell r="EF114" t="str">
            <v>1.0</v>
          </cell>
          <cell r="EG114" t="str">
            <v>200.0</v>
          </cell>
          <cell r="EH114"/>
          <cell r="EI114" t="str">
            <v>Oui</v>
          </cell>
          <cell r="EJ114" t="str">
            <v>Oui</v>
          </cell>
          <cell r="EK114" t="str">
            <v>200.0</v>
          </cell>
          <cell r="EL114" t="str">
            <v>Non</v>
          </cell>
          <cell r="EM114" t="str">
            <v/>
          </cell>
          <cell r="EN114" t="str">
            <v/>
          </cell>
          <cell r="EO114" t="str">
            <v/>
          </cell>
          <cell r="EP114" t="str">
            <v/>
          </cell>
          <cell r="EQ114" t="str">
            <v/>
          </cell>
          <cell r="ER114" t="str">
            <v/>
          </cell>
          <cell r="ES114" t="str">
            <v/>
          </cell>
          <cell r="ET114" t="str">
            <v/>
          </cell>
          <cell r="EU114" t="str">
            <v/>
          </cell>
          <cell r="EV114" t="str">
            <v/>
          </cell>
          <cell r="EW114" t="str">
            <v/>
          </cell>
          <cell r="EX114" t="str">
            <v/>
          </cell>
          <cell r="EY114"/>
          <cell r="EZ114" t="str">
            <v/>
          </cell>
          <cell r="FA114" t="str">
            <v/>
          </cell>
          <cell r="FB114"/>
          <cell r="FC114" t="str">
            <v/>
          </cell>
          <cell r="FD114" t="str">
            <v/>
          </cell>
          <cell r="FE114" t="str">
            <v/>
          </cell>
          <cell r="FF114"/>
          <cell r="FG114" t="str">
            <v/>
          </cell>
          <cell r="FH114" t="str">
            <v/>
          </cell>
          <cell r="FI114" t="str">
            <v/>
          </cell>
          <cell r="FJ114" t="str">
            <v/>
          </cell>
          <cell r="FK114" t="str">
            <v/>
          </cell>
          <cell r="FL114" t="str">
            <v/>
          </cell>
          <cell r="FM114" t="str">
            <v/>
          </cell>
          <cell r="FN114" t="str">
            <v/>
          </cell>
          <cell r="FO114" t="str">
            <v/>
          </cell>
          <cell r="FP114" t="str">
            <v/>
          </cell>
          <cell r="FQ114" t="str">
            <v/>
          </cell>
          <cell r="FR114" t="str">
            <v/>
          </cell>
          <cell r="FS114" t="str">
            <v/>
          </cell>
          <cell r="FT114"/>
          <cell r="FU114" t="str">
            <v/>
          </cell>
          <cell r="FV114" t="str">
            <v/>
          </cell>
          <cell r="FW114"/>
          <cell r="FX114" t="str">
            <v/>
          </cell>
          <cell r="FY114" t="str">
            <v/>
          </cell>
          <cell r="FZ114" t="str">
            <v/>
          </cell>
          <cell r="GA114"/>
          <cell r="GB114" t="str">
            <v/>
          </cell>
          <cell r="GC114" t="str">
            <v/>
          </cell>
          <cell r="GD114" t="str">
            <v/>
          </cell>
          <cell r="GE114" t="str">
            <v/>
          </cell>
          <cell r="GF114" t="str">
            <v/>
          </cell>
          <cell r="GG114" t="str">
            <v>Oui</v>
          </cell>
          <cell r="GH114" t="str">
            <v>500.0</v>
          </cell>
          <cell r="GI114" t="str">
            <v/>
          </cell>
          <cell r="GJ114" t="str">
            <v/>
          </cell>
          <cell r="GK114" t="str">
            <v/>
          </cell>
          <cell r="GL114" t="str">
            <v/>
          </cell>
          <cell r="GM114" t="str">
            <v/>
          </cell>
          <cell r="GN114" t="str">
            <v/>
          </cell>
          <cell r="GO114" t="str">
            <v/>
          </cell>
          <cell r="GP114" t="str">
            <v/>
          </cell>
          <cell r="GQ114">
            <v>500</v>
          </cell>
          <cell r="GR114" t="str">
            <v>Oui</v>
          </cell>
          <cell r="GS114" t="str">
            <v>Oui</v>
          </cell>
          <cell r="GT114" t="str">
            <v>Changement du taux de change de la Gourde</v>
          </cell>
          <cell r="GU114" t="str">
            <v>1</v>
          </cell>
          <cell r="GV114" t="str">
            <v>0</v>
          </cell>
          <cell r="GW114" t="str">
            <v>0</v>
          </cell>
          <cell r="GX114" t="str">
            <v>0</v>
          </cell>
          <cell r="GY114" t="str">
            <v>0</v>
          </cell>
          <cell r="GZ114" t="str">
            <v>0</v>
          </cell>
          <cell r="HA114" t="str">
            <v>0</v>
          </cell>
          <cell r="HB114" t="str">
            <v>0</v>
          </cell>
          <cell r="HC114" t="str">
            <v>0</v>
          </cell>
          <cell r="HD114" t="str">
            <v>0</v>
          </cell>
          <cell r="HE114" t="str">
            <v>0</v>
          </cell>
          <cell r="HF114" t="str">
            <v>0</v>
          </cell>
          <cell r="HG114" t="str">
            <v>0</v>
          </cell>
          <cell r="HH114" t="str">
            <v>0</v>
          </cell>
          <cell r="HI114" t="str">
            <v>0</v>
          </cell>
          <cell r="HJ114" t="str">
            <v>0</v>
          </cell>
          <cell r="HK114" t="str">
            <v>0</v>
          </cell>
          <cell r="HL114" t="str">
            <v/>
          </cell>
          <cell r="HM114" t="str">
            <v>Maïs Sucre Riz Huile végétale</v>
          </cell>
          <cell r="HN114" t="str">
            <v>0</v>
          </cell>
          <cell r="HO114" t="str">
            <v>1</v>
          </cell>
          <cell r="HP114" t="str">
            <v>1</v>
          </cell>
          <cell r="HQ114" t="str">
            <v>1</v>
          </cell>
          <cell r="HR114" t="str">
            <v>0</v>
          </cell>
          <cell r="HS114" t="str">
            <v>0</v>
          </cell>
          <cell r="HT114" t="str">
            <v>1</v>
          </cell>
          <cell r="HU114" t="str">
            <v>0</v>
          </cell>
          <cell r="HV114" t="str">
            <v>Oui</v>
          </cell>
          <cell r="HW114" t="str">
            <v>Ouest</v>
          </cell>
          <cell r="HX114" t="str">
            <v>Port-au-Prince</v>
          </cell>
          <cell r="HY114" t="str">
            <v>Non</v>
          </cell>
          <cell r="HZ114" t="str">
            <v>Oui</v>
          </cell>
          <cell r="IA114" t="str">
            <v>Oui</v>
          </cell>
          <cell r="IB114" t="str">
            <v>1605969214430.jpg</v>
          </cell>
          <cell r="IC114" t="str">
            <v/>
          </cell>
          <cell r="ID114" t="str">
            <v/>
          </cell>
          <cell r="IE114" t="str">
            <v/>
          </cell>
          <cell r="IF114" t="str">
            <v/>
          </cell>
          <cell r="IG114" t="str">
            <v/>
          </cell>
          <cell r="IH114" t="str">
            <v/>
          </cell>
          <cell r="II114" t="str">
            <v/>
          </cell>
          <cell r="IJ114" t="str">
            <v/>
          </cell>
          <cell r="IK114" t="str">
            <v/>
          </cell>
          <cell r="IL114" t="str">
            <v/>
          </cell>
          <cell r="IM114" t="str">
            <v/>
          </cell>
          <cell r="IN114" t="str">
            <v/>
          </cell>
          <cell r="IO114" t="str">
            <v/>
          </cell>
          <cell r="IP114" t="str">
            <v/>
          </cell>
          <cell r="IQ114"/>
          <cell r="IR114" t="str">
            <v/>
          </cell>
          <cell r="IS114" t="str">
            <v/>
          </cell>
          <cell r="IT114" t="str">
            <v/>
          </cell>
          <cell r="IU114" t="str">
            <v/>
          </cell>
          <cell r="IV114" t="str">
            <v/>
          </cell>
          <cell r="IW114"/>
          <cell r="IX114" t="str">
            <v/>
          </cell>
          <cell r="IY114" t="str">
            <v/>
          </cell>
          <cell r="IZ114" t="str">
            <v/>
          </cell>
          <cell r="JA114" t="str">
            <v/>
          </cell>
          <cell r="JB114" t="str">
            <v/>
          </cell>
          <cell r="JC114"/>
          <cell r="JD114" t="str">
            <v/>
          </cell>
          <cell r="JE114" t="str">
            <v/>
          </cell>
          <cell r="JF114" t="str">
            <v/>
          </cell>
          <cell r="JG114" t="str">
            <v/>
          </cell>
          <cell r="JH114" t="str">
            <v/>
          </cell>
          <cell r="JI114"/>
          <cell r="JJ114" t="str">
            <v/>
          </cell>
          <cell r="JK114" t="str">
            <v/>
          </cell>
          <cell r="JL114" t="str">
            <v/>
          </cell>
          <cell r="JM114" t="str">
            <v/>
          </cell>
          <cell r="JN114" t="str">
            <v/>
          </cell>
          <cell r="JO114"/>
          <cell r="JP114" t="str">
            <v/>
          </cell>
          <cell r="JQ114" t="str">
            <v/>
          </cell>
          <cell r="JR114" t="str">
            <v/>
          </cell>
          <cell r="JS114" t="str">
            <v/>
          </cell>
          <cell r="JT114" t="str">
            <v/>
          </cell>
          <cell r="JU114" t="str">
            <v/>
          </cell>
          <cell r="JV114" t="str">
            <v/>
          </cell>
          <cell r="JW114" t="str">
            <v/>
          </cell>
          <cell r="JX114" t="str">
            <v/>
          </cell>
          <cell r="JZ114" t="str">
            <v/>
          </cell>
          <cell r="KA114" t="str">
            <v/>
          </cell>
          <cell r="KC114" t="str">
            <v/>
          </cell>
          <cell r="KD114" t="str">
            <v/>
          </cell>
          <cell r="KE114" t="str">
            <v/>
          </cell>
          <cell r="KF114" t="str">
            <v/>
          </cell>
          <cell r="KG114" t="str">
            <v/>
          </cell>
          <cell r="KH114" t="str">
            <v/>
          </cell>
          <cell r="KI114" t="str">
            <v/>
          </cell>
          <cell r="KJ114" t="str">
            <v/>
          </cell>
          <cell r="KK114" t="str">
            <v/>
          </cell>
          <cell r="KL114" t="str">
            <v/>
          </cell>
          <cell r="KM114" t="str">
            <v/>
          </cell>
          <cell r="KN114"/>
          <cell r="KO114" t="str">
            <v/>
          </cell>
          <cell r="KP114" t="str">
            <v/>
          </cell>
          <cell r="KQ114" t="str">
            <v/>
          </cell>
          <cell r="KR114" t="str">
            <v/>
          </cell>
          <cell r="KS114" t="str">
            <v/>
          </cell>
          <cell r="KT114"/>
          <cell r="KU114" t="str">
            <v/>
          </cell>
          <cell r="KV114" t="str">
            <v/>
          </cell>
          <cell r="KW114" t="str">
            <v/>
          </cell>
          <cell r="KX114" t="str">
            <v/>
          </cell>
          <cell r="KY114" t="str">
            <v/>
          </cell>
          <cell r="KZ114" t="str">
            <v/>
          </cell>
          <cell r="LA114" t="str">
            <v/>
          </cell>
          <cell r="LB114" t="str">
            <v/>
          </cell>
          <cell r="LC114" t="str">
            <v/>
          </cell>
          <cell r="LD114" t="str">
            <v/>
          </cell>
          <cell r="LE114" t="str">
            <v/>
          </cell>
          <cell r="LF114" t="str">
            <v/>
          </cell>
          <cell r="LG114" t="str">
            <v/>
          </cell>
          <cell r="LH114" t="str">
            <v/>
          </cell>
          <cell r="LI114" t="str">
            <v/>
          </cell>
          <cell r="LJ114" t="str">
            <v/>
          </cell>
          <cell r="LK114" t="str">
            <v/>
          </cell>
          <cell r="LL114" t="str">
            <v/>
          </cell>
          <cell r="LM114" t="str">
            <v/>
          </cell>
          <cell r="LN114" t="str">
            <v/>
          </cell>
          <cell r="LO114" t="str">
            <v/>
          </cell>
          <cell r="LP114" t="str">
            <v/>
          </cell>
          <cell r="LQ114" t="str">
            <v/>
          </cell>
          <cell r="LR114" t="str">
            <v/>
          </cell>
          <cell r="LS114" t="str">
            <v/>
          </cell>
          <cell r="LT114" t="str">
            <v/>
          </cell>
          <cell r="LU114" t="str">
            <v/>
          </cell>
          <cell r="LV114" t="str">
            <v/>
          </cell>
          <cell r="LW114" t="str">
            <v/>
          </cell>
          <cell r="LX114" t="str">
            <v/>
          </cell>
          <cell r="LY114" t="str">
            <v/>
          </cell>
          <cell r="LZ114" t="str">
            <v/>
          </cell>
          <cell r="MA114" t="str">
            <v/>
          </cell>
          <cell r="MB114" t="str">
            <v/>
          </cell>
          <cell r="MC114" t="str">
            <v/>
          </cell>
          <cell r="MD114" t="str">
            <v>18.48420846 -73.63819575 -24.474853515625 4.288</v>
          </cell>
          <cell r="ME114" t="str">
            <v>18.48420846</v>
          </cell>
          <cell r="MF114" t="str">
            <v>-73.63819575</v>
          </cell>
          <cell r="MG114" t="str">
            <v>-24.474853515625</v>
          </cell>
          <cell r="MH114" t="str">
            <v>4.288</v>
          </cell>
          <cell r="MI114" t="str">
            <v>Test</v>
          </cell>
          <cell r="MJ114" t="str">
            <v/>
          </cell>
          <cell r="MK114">
            <v>139437159</v>
          </cell>
          <cell r="ML114" t="str">
            <v>941dd9e9-a126-4f4e-82fe-42d2bfaba1cd</v>
          </cell>
          <cell r="MM114" t="str">
            <v>2020-11-22T15:44:24</v>
          </cell>
          <cell r="MN114" t="str">
            <v/>
          </cell>
          <cell r="MO114">
            <v>9</v>
          </cell>
        </row>
        <row r="115">
          <cell r="A115" t="str">
            <v>b247fb0e-5fa4-4ccf-b364-2092cf1f2937</v>
          </cell>
          <cell r="B115" t="str">
            <v>Baradères, Nippes</v>
          </cell>
          <cell r="C115" t="str">
            <v>CRS O86</v>
          </cell>
          <cell r="D115" t="str">
            <v>2020-11-20T09:55:40.483-05:00</v>
          </cell>
          <cell r="E115" t="str">
            <v>2020-11-20T10:09:33.646-05:00</v>
          </cell>
          <cell r="F115" t="str">
            <v>2020-11-20 09:55</v>
          </cell>
          <cell r="G115" t="str">
            <v>2020-11-20 10:09</v>
          </cell>
          <cell r="H115">
            <v>9.7222222248092294E-3</v>
          </cell>
          <cell r="I115">
            <v>7</v>
          </cell>
          <cell r="J115" t="str">
            <v>2020-11-20</v>
          </cell>
          <cell r="K115" t="str">
            <v>icsm_haiti</v>
          </cell>
          <cell r="L115" t="str">
            <v/>
          </cell>
          <cell r="M115" t="str">
            <v/>
          </cell>
          <cell r="N115" t="str">
            <v>2020-11-20</v>
          </cell>
          <cell r="O115" t="str">
            <v>CRS</v>
          </cell>
          <cell r="P115" t="str">
            <v/>
          </cell>
          <cell r="Q115" t="str">
            <v>crs</v>
          </cell>
          <cell r="R115" t="str">
            <v>CRS</v>
          </cell>
          <cell r="S115" t="str">
            <v>CRS</v>
          </cell>
          <cell r="T115" t="str">
            <v>O86</v>
          </cell>
          <cell r="U115" t="str">
            <v/>
          </cell>
          <cell r="V115" t="str">
            <v>Nippes</v>
          </cell>
          <cell r="W115" t="str">
            <v>Baradères</v>
          </cell>
          <cell r="X115" t="str">
            <v>HT1031</v>
          </cell>
          <cell r="Y115" t="str">
            <v>Baradères</v>
          </cell>
          <cell r="Z115" t="str">
            <v>Kaloran</v>
          </cell>
          <cell r="AA115" t="str">
            <v>TBD -Baradères</v>
          </cell>
          <cell r="AB115" t="str">
            <v/>
          </cell>
          <cell r="AC115" t="str">
            <v>baraderes</v>
          </cell>
          <cell r="AD115" t="str">
            <v>TBD -Baradères</v>
          </cell>
          <cell r="AE115" t="str">
            <v>Marché de Kaloran</v>
          </cell>
          <cell r="AF115" t="str">
            <v>Oui</v>
          </cell>
          <cell r="AG115" t="str">
            <v/>
          </cell>
          <cell r="AH115" t="str">
            <v>Oui</v>
          </cell>
          <cell r="AI115" t="str">
            <v/>
          </cell>
          <cell r="AJ115" t="str">
            <v>Urene sainsur</v>
          </cell>
          <cell r="AK115"/>
          <cell r="AL115" t="str">
            <v>Nourriture Produits d'hygiène, eau ou assainissement</v>
          </cell>
          <cell r="AM115" t="str">
            <v>1</v>
          </cell>
          <cell r="AN115" t="str">
            <v>1</v>
          </cell>
          <cell r="AO115" t="str">
            <v>0</v>
          </cell>
          <cell r="AP115" t="str">
            <v>0</v>
          </cell>
          <cell r="AQ115" t="str">
            <v>0</v>
          </cell>
          <cell r="AR115" t="str">
            <v>nourriture</v>
          </cell>
          <cell r="AS115" t="str">
            <v>Nourriture</v>
          </cell>
          <cell r="AT115" t="str">
            <v>En espèces (Gourde)</v>
          </cell>
          <cell r="AU115" t="str">
            <v>1</v>
          </cell>
          <cell r="AV115" t="str">
            <v>0</v>
          </cell>
          <cell r="AW115" t="str">
            <v>0</v>
          </cell>
          <cell r="AX115" t="str">
            <v>0</v>
          </cell>
          <cell r="AY115" t="str">
            <v>0</v>
          </cell>
          <cell r="AZ115" t="str">
            <v>0</v>
          </cell>
          <cell r="BA115" t="str">
            <v>0</v>
          </cell>
          <cell r="BB115" t="str">
            <v/>
          </cell>
          <cell r="BC115" t="str">
            <v>Non, il n'y a pas eu de variation</v>
          </cell>
          <cell r="BD115" t="str">
            <v>Moins de 30</v>
          </cell>
          <cell r="BE115" t="str">
            <v>Riz Maïs Haricot noir Sucre Farine de blé (blanche) Huile végétale</v>
          </cell>
          <cell r="BF115">
            <v>1</v>
          </cell>
          <cell r="BG115">
            <v>1</v>
          </cell>
          <cell r="BH115">
            <v>1</v>
          </cell>
          <cell r="BI115">
            <v>1</v>
          </cell>
          <cell r="BJ115">
            <v>1</v>
          </cell>
          <cell r="BK115">
            <v>0</v>
          </cell>
          <cell r="BL115">
            <v>1</v>
          </cell>
          <cell r="BM115">
            <v>0</v>
          </cell>
          <cell r="BN115" t="str">
            <v>Non</v>
          </cell>
          <cell r="BO115" t="str">
            <v/>
          </cell>
          <cell r="BP115" t="str">
            <v/>
          </cell>
          <cell r="BQ115" t="str">
            <v>Autre</v>
          </cell>
          <cell r="BR115" t="str">
            <v>Marmite</v>
          </cell>
          <cell r="BS115" t="str">
            <v>autre</v>
          </cell>
          <cell r="BT115" t="str">
            <v>Autre</v>
          </cell>
          <cell r="BU115" t="str">
            <v>Marmite</v>
          </cell>
          <cell r="BV115"/>
          <cell r="BW115" t="str">
            <v>1.0</v>
          </cell>
          <cell r="BX115" t="str">
            <v>125.0</v>
          </cell>
          <cell r="BY115"/>
          <cell r="BZ115" t="str">
            <v>Oui</v>
          </cell>
          <cell r="CA115" t="str">
            <v>Oui</v>
          </cell>
          <cell r="CB115" t="str">
            <v>125.0</v>
          </cell>
          <cell r="CC115">
            <v>125</v>
          </cell>
          <cell r="CD115" t="str">
            <v>Non</v>
          </cell>
          <cell r="CE115" t="str">
            <v/>
          </cell>
          <cell r="CF115" t="str">
            <v/>
          </cell>
          <cell r="CG115" t="str">
            <v/>
          </cell>
          <cell r="CH115" t="str">
            <v/>
          </cell>
          <cell r="CI115" t="str">
            <v>Non</v>
          </cell>
          <cell r="CJ115" t="str">
            <v/>
          </cell>
          <cell r="CK115" t="str">
            <v/>
          </cell>
          <cell r="CL115" t="str">
            <v>Autre</v>
          </cell>
          <cell r="CM115" t="str">
            <v>Marmite</v>
          </cell>
          <cell r="CN115" t="str">
            <v>autre</v>
          </cell>
          <cell r="CO115" t="str">
            <v>Autre</v>
          </cell>
          <cell r="CP115" t="str">
            <v>Marmite</v>
          </cell>
          <cell r="CQ115">
            <v>2.6</v>
          </cell>
          <cell r="CR115" t="str">
            <v>1.0</v>
          </cell>
          <cell r="CS115" t="str">
            <v>200.0</v>
          </cell>
          <cell r="CT115">
            <v>76.92307692307692</v>
          </cell>
          <cell r="CU115" t="str">
            <v>Oui</v>
          </cell>
          <cell r="CV115" t="str">
            <v>Oui</v>
          </cell>
          <cell r="CW115" t="str">
            <v>200.0</v>
          </cell>
          <cell r="CX115" t="str">
            <v>Non</v>
          </cell>
          <cell r="CY115" t="str">
            <v/>
          </cell>
          <cell r="CZ115" t="str">
            <v/>
          </cell>
          <cell r="DA115" t="str">
            <v/>
          </cell>
          <cell r="DB115" t="str">
            <v/>
          </cell>
          <cell r="DC115" t="str">
            <v>Non</v>
          </cell>
          <cell r="DD115" t="str">
            <v/>
          </cell>
          <cell r="DE115" t="str">
            <v/>
          </cell>
          <cell r="DF115" t="str">
            <v>Autre</v>
          </cell>
          <cell r="DG115" t="str">
            <v>Marmite</v>
          </cell>
          <cell r="DH115" t="str">
            <v>autre</v>
          </cell>
          <cell r="DI115" t="str">
            <v>Autre</v>
          </cell>
          <cell r="DJ115" t="str">
            <v>Marmite</v>
          </cell>
          <cell r="DK115"/>
          <cell r="DL115" t="str">
            <v>1.0</v>
          </cell>
          <cell r="DM115" t="str">
            <v>200.0</v>
          </cell>
          <cell r="DN115"/>
          <cell r="DO115" t="str">
            <v>Oui</v>
          </cell>
          <cell r="DP115" t="str">
            <v>Oui</v>
          </cell>
          <cell r="DQ115" t="str">
            <v>200.0</v>
          </cell>
          <cell r="DR115" t="str">
            <v>Non</v>
          </cell>
          <cell r="DS115" t="str">
            <v/>
          </cell>
          <cell r="DT115" t="str">
            <v/>
          </cell>
          <cell r="DU115" t="str">
            <v/>
          </cell>
          <cell r="DV115" t="str">
            <v/>
          </cell>
          <cell r="DW115" t="str">
            <v>Non</v>
          </cell>
          <cell r="DX115" t="str">
            <v/>
          </cell>
          <cell r="DY115" t="str">
            <v/>
          </cell>
          <cell r="DZ115" t="str">
            <v>Autre</v>
          </cell>
          <cell r="EA115" t="str">
            <v>Marmite</v>
          </cell>
          <cell r="EB115" t="str">
            <v>autre</v>
          </cell>
          <cell r="EC115" t="str">
            <v>Autre</v>
          </cell>
          <cell r="ED115" t="str">
            <v>Marmite</v>
          </cell>
          <cell r="EE115"/>
          <cell r="EF115" t="str">
            <v>1.0</v>
          </cell>
          <cell r="EG115" t="str">
            <v>200.0</v>
          </cell>
          <cell r="EH115"/>
          <cell r="EI115" t="str">
            <v>Oui</v>
          </cell>
          <cell r="EJ115" t="str">
            <v>Oui</v>
          </cell>
          <cell r="EK115" t="str">
            <v>200.0</v>
          </cell>
          <cell r="EL115" t="str">
            <v>Non</v>
          </cell>
          <cell r="EM115" t="str">
            <v/>
          </cell>
          <cell r="EN115" t="str">
            <v/>
          </cell>
          <cell r="EO115" t="str">
            <v/>
          </cell>
          <cell r="EP115" t="str">
            <v/>
          </cell>
          <cell r="EQ115" t="str">
            <v>Non</v>
          </cell>
          <cell r="ER115" t="str">
            <v/>
          </cell>
          <cell r="ES115" t="str">
            <v/>
          </cell>
          <cell r="ET115" t="str">
            <v>Autre</v>
          </cell>
          <cell r="EU115" t="str">
            <v>Marmite</v>
          </cell>
          <cell r="EV115" t="str">
            <v>autre</v>
          </cell>
          <cell r="EW115" t="str">
            <v>Autre</v>
          </cell>
          <cell r="EX115" t="str">
            <v>Marmite</v>
          </cell>
          <cell r="EY115"/>
          <cell r="EZ115" t="str">
            <v>1.0</v>
          </cell>
          <cell r="FA115" t="str">
            <v>600.0</v>
          </cell>
          <cell r="FB115"/>
          <cell r="FC115" t="str">
            <v>Oui</v>
          </cell>
          <cell r="FD115" t="str">
            <v>Oui</v>
          </cell>
          <cell r="FE115" t="str">
            <v>600.0</v>
          </cell>
          <cell r="FF115"/>
          <cell r="FG115" t="str">
            <v>Non</v>
          </cell>
          <cell r="FH115" t="str">
            <v/>
          </cell>
          <cell r="FI115" t="str">
            <v/>
          </cell>
          <cell r="FJ115" t="str">
            <v/>
          </cell>
          <cell r="FK115" t="str">
            <v/>
          </cell>
          <cell r="FL115" t="str">
            <v/>
          </cell>
          <cell r="FM115" t="str">
            <v/>
          </cell>
          <cell r="FN115" t="str">
            <v/>
          </cell>
          <cell r="FO115" t="str">
            <v/>
          </cell>
          <cell r="FP115" t="str">
            <v/>
          </cell>
          <cell r="FQ115" t="str">
            <v/>
          </cell>
          <cell r="FR115" t="str">
            <v/>
          </cell>
          <cell r="FS115" t="str">
            <v/>
          </cell>
          <cell r="FT115"/>
          <cell r="FU115" t="str">
            <v/>
          </cell>
          <cell r="FV115" t="str">
            <v/>
          </cell>
          <cell r="FW115"/>
          <cell r="FX115" t="str">
            <v/>
          </cell>
          <cell r="FY115" t="str">
            <v/>
          </cell>
          <cell r="FZ115" t="str">
            <v/>
          </cell>
          <cell r="GA115"/>
          <cell r="GB115" t="str">
            <v/>
          </cell>
          <cell r="GC115" t="str">
            <v/>
          </cell>
          <cell r="GD115" t="str">
            <v/>
          </cell>
          <cell r="GE115" t="str">
            <v/>
          </cell>
          <cell r="GF115" t="str">
            <v/>
          </cell>
          <cell r="GG115" t="str">
            <v>Oui</v>
          </cell>
          <cell r="GH115"/>
          <cell r="GI115" t="str">
            <v/>
          </cell>
          <cell r="GJ115" t="str">
            <v/>
          </cell>
          <cell r="GK115" t="str">
            <v/>
          </cell>
          <cell r="GL115" t="str">
            <v/>
          </cell>
          <cell r="GM115" t="str">
            <v/>
          </cell>
          <cell r="GN115" t="str">
            <v/>
          </cell>
          <cell r="GO115" t="str">
            <v/>
          </cell>
          <cell r="GP115" t="str">
            <v/>
          </cell>
          <cell r="GQ115"/>
          <cell r="GR115" t="str">
            <v>Oui</v>
          </cell>
          <cell r="GS115" t="str">
            <v>Non</v>
          </cell>
          <cell r="GT115" t="str">
            <v/>
          </cell>
          <cell r="GU115" t="str">
            <v/>
          </cell>
          <cell r="GV115" t="str">
            <v/>
          </cell>
          <cell r="GW115" t="str">
            <v/>
          </cell>
          <cell r="GX115" t="str">
            <v/>
          </cell>
          <cell r="GY115" t="str">
            <v/>
          </cell>
          <cell r="GZ115" t="str">
            <v/>
          </cell>
          <cell r="HA115" t="str">
            <v/>
          </cell>
          <cell r="HB115" t="str">
            <v/>
          </cell>
          <cell r="HC115" t="str">
            <v/>
          </cell>
          <cell r="HD115" t="str">
            <v/>
          </cell>
          <cell r="HE115" t="str">
            <v/>
          </cell>
          <cell r="HF115" t="str">
            <v/>
          </cell>
          <cell r="HG115" t="str">
            <v/>
          </cell>
          <cell r="HH115" t="str">
            <v/>
          </cell>
          <cell r="HI115" t="str">
            <v/>
          </cell>
          <cell r="HJ115" t="str">
            <v/>
          </cell>
          <cell r="HK115" t="str">
            <v/>
          </cell>
          <cell r="HL115" t="str">
            <v/>
          </cell>
          <cell r="HM115" t="str">
            <v/>
          </cell>
          <cell r="HN115" t="str">
            <v/>
          </cell>
          <cell r="HO115" t="str">
            <v/>
          </cell>
          <cell r="HP115" t="str">
            <v/>
          </cell>
          <cell r="HQ115" t="str">
            <v/>
          </cell>
          <cell r="HR115" t="str">
            <v/>
          </cell>
          <cell r="HS115" t="str">
            <v/>
          </cell>
          <cell r="HT115" t="str">
            <v/>
          </cell>
          <cell r="HU115" t="str">
            <v/>
          </cell>
          <cell r="HV115" t="str">
            <v>Oui</v>
          </cell>
          <cell r="HW115" t="str">
            <v>Nippes</v>
          </cell>
          <cell r="HX115" t="str">
            <v>Baradères</v>
          </cell>
          <cell r="HY115" t="str">
            <v>Oui</v>
          </cell>
          <cell r="HZ115" t="str">
            <v>Oui</v>
          </cell>
          <cell r="IA115" t="str">
            <v>Oui</v>
          </cell>
          <cell r="IB115" t="str">
            <v>1605884891956.jpg</v>
          </cell>
          <cell r="IC115" t="str">
            <v>Savon lessive</v>
          </cell>
          <cell r="ID115">
            <v>1</v>
          </cell>
          <cell r="IE115">
            <v>0</v>
          </cell>
          <cell r="IF115">
            <v>0</v>
          </cell>
          <cell r="IG115">
            <v>0</v>
          </cell>
          <cell r="IH115">
            <v>0</v>
          </cell>
          <cell r="II115">
            <v>0</v>
          </cell>
          <cell r="IJ115">
            <v>0</v>
          </cell>
          <cell r="IK115">
            <v>0</v>
          </cell>
          <cell r="IL115">
            <v>0</v>
          </cell>
          <cell r="IM115" t="str">
            <v>Oui</v>
          </cell>
          <cell r="IN115" t="str">
            <v>25.0</v>
          </cell>
          <cell r="IO115" t="str">
            <v/>
          </cell>
          <cell r="IP115" t="str">
            <v/>
          </cell>
          <cell r="IQ115">
            <v>25</v>
          </cell>
          <cell r="IR115" t="str">
            <v>Non</v>
          </cell>
          <cell r="IS115" t="str">
            <v/>
          </cell>
          <cell r="IT115" t="str">
            <v/>
          </cell>
          <cell r="IU115" t="str">
            <v/>
          </cell>
          <cell r="IV115" t="str">
            <v/>
          </cell>
          <cell r="IX115" t="str">
            <v/>
          </cell>
          <cell r="IY115" t="str">
            <v/>
          </cell>
          <cell r="IZ115" t="str">
            <v/>
          </cell>
          <cell r="JA115" t="str">
            <v/>
          </cell>
          <cell r="JB115" t="str">
            <v/>
          </cell>
          <cell r="JD115" t="str">
            <v/>
          </cell>
          <cell r="JE115" t="str">
            <v/>
          </cell>
          <cell r="JF115" t="str">
            <v/>
          </cell>
          <cell r="JG115" t="str">
            <v/>
          </cell>
          <cell r="JH115" t="str">
            <v/>
          </cell>
          <cell r="JJ115" t="str">
            <v/>
          </cell>
          <cell r="JK115" t="str">
            <v/>
          </cell>
          <cell r="JL115" t="str">
            <v/>
          </cell>
          <cell r="JM115" t="str">
            <v/>
          </cell>
          <cell r="JN115" t="str">
            <v/>
          </cell>
          <cell r="JP115" t="str">
            <v/>
          </cell>
          <cell r="JQ115" t="str">
            <v/>
          </cell>
          <cell r="JR115" t="str">
            <v/>
          </cell>
          <cell r="JS115" t="str">
            <v/>
          </cell>
          <cell r="JT115" t="str">
            <v/>
          </cell>
          <cell r="JU115" t="str">
            <v/>
          </cell>
          <cell r="JV115" t="str">
            <v/>
          </cell>
          <cell r="JW115" t="str">
            <v/>
          </cell>
          <cell r="JX115" t="str">
            <v/>
          </cell>
          <cell r="JZ115" t="str">
            <v/>
          </cell>
          <cell r="KA115" t="str">
            <v/>
          </cell>
          <cell r="KC115" t="str">
            <v/>
          </cell>
          <cell r="KD115" t="str">
            <v/>
          </cell>
          <cell r="KE115" t="str">
            <v/>
          </cell>
          <cell r="KF115" t="str">
            <v/>
          </cell>
          <cell r="KG115" t="str">
            <v/>
          </cell>
          <cell r="KH115" t="str">
            <v/>
          </cell>
          <cell r="KI115" t="str">
            <v/>
          </cell>
          <cell r="KJ115" t="str">
            <v/>
          </cell>
          <cell r="KK115" t="str">
            <v/>
          </cell>
          <cell r="KL115" t="str">
            <v/>
          </cell>
          <cell r="KM115" t="str">
            <v/>
          </cell>
          <cell r="KO115" t="str">
            <v/>
          </cell>
          <cell r="KP115" t="str">
            <v/>
          </cell>
          <cell r="KQ115" t="str">
            <v/>
          </cell>
          <cell r="KR115" t="str">
            <v/>
          </cell>
          <cell r="KS115" t="str">
            <v/>
          </cell>
          <cell r="KU115" t="str">
            <v/>
          </cell>
          <cell r="KV115" t="str">
            <v>Non</v>
          </cell>
          <cell r="KW115" t="str">
            <v/>
          </cell>
          <cell r="KX115" t="str">
            <v/>
          </cell>
          <cell r="KY115" t="str">
            <v/>
          </cell>
          <cell r="KZ115" t="str">
            <v/>
          </cell>
          <cell r="LA115" t="str">
            <v/>
          </cell>
          <cell r="LB115" t="str">
            <v/>
          </cell>
          <cell r="LC115" t="str">
            <v/>
          </cell>
          <cell r="LD115" t="str">
            <v/>
          </cell>
          <cell r="LE115" t="str">
            <v/>
          </cell>
          <cell r="LF115" t="str">
            <v/>
          </cell>
          <cell r="LG115" t="str">
            <v/>
          </cell>
          <cell r="LH115" t="str">
            <v/>
          </cell>
          <cell r="LI115" t="str">
            <v/>
          </cell>
          <cell r="LJ115" t="str">
            <v/>
          </cell>
          <cell r="LK115" t="str">
            <v/>
          </cell>
          <cell r="LL115" t="str">
            <v/>
          </cell>
          <cell r="LM115" t="str">
            <v/>
          </cell>
          <cell r="LN115" t="str">
            <v/>
          </cell>
          <cell r="LO115" t="str">
            <v/>
          </cell>
          <cell r="LP115" t="str">
            <v/>
          </cell>
          <cell r="LQ115" t="str">
            <v/>
          </cell>
          <cell r="LR115" t="str">
            <v/>
          </cell>
          <cell r="LS115" t="str">
            <v/>
          </cell>
          <cell r="LT115" t="str">
            <v/>
          </cell>
          <cell r="LU115" t="str">
            <v/>
          </cell>
          <cell r="LV115" t="str">
            <v/>
          </cell>
          <cell r="LW115" t="str">
            <v/>
          </cell>
          <cell r="LX115" t="str">
            <v/>
          </cell>
          <cell r="LY115" t="str">
            <v>Oui</v>
          </cell>
          <cell r="LZ115" t="str">
            <v>Nippes</v>
          </cell>
          <cell r="MA115" t="str">
            <v>Baradères</v>
          </cell>
          <cell r="MB115" t="str">
            <v>Oui</v>
          </cell>
          <cell r="MC115" t="str">
            <v>Oui</v>
          </cell>
          <cell r="MD115" t="str">
            <v>18.47030324 -73.66356638 -68.1005859375 4.288</v>
          </cell>
          <cell r="ME115" t="str">
            <v>18.47030324</v>
          </cell>
          <cell r="MF115" t="str">
            <v>-73.66356638</v>
          </cell>
          <cell r="MG115" t="str">
            <v>-68.1005859375</v>
          </cell>
          <cell r="MH115" t="str">
            <v>4.288</v>
          </cell>
          <cell r="MI115" t="str">
            <v>Test</v>
          </cell>
          <cell r="MJ115" t="str">
            <v/>
          </cell>
          <cell r="MK115">
            <v>139064346</v>
          </cell>
          <cell r="ML115" t="str">
            <v>b247fb0e-5fa4-4ccf-b364-2092cf1f2937</v>
          </cell>
          <cell r="MM115" t="str">
            <v>2020-11-20T19:43:11</v>
          </cell>
          <cell r="MN115" t="str">
            <v/>
          </cell>
          <cell r="MO115">
            <v>2</v>
          </cell>
        </row>
        <row r="116">
          <cell r="A116" t="str">
            <v>33c22e5f-ed6e-410d-9a73-e1bf0cdffb3a</v>
          </cell>
          <cell r="B116" t="str">
            <v>Port-de-Paix, Nord-Ouest</v>
          </cell>
          <cell r="C116" t="str">
            <v>ACF Code enquêteur 5</v>
          </cell>
          <cell r="D116" t="str">
            <v>2020-11-25T11:45:58.054-05</v>
          </cell>
          <cell r="E116" t="str">
            <v>2020-12-01T09:50:07.527-05</v>
          </cell>
          <cell r="F116" t="str">
            <v>2020-11-25 11:45</v>
          </cell>
          <cell r="G116" t="str">
            <v>2020-12-01 09:50</v>
          </cell>
          <cell r="H116">
            <v>5.9201388888832298</v>
          </cell>
          <cell r="I116">
            <v>6</v>
          </cell>
          <cell r="J116" t="str">
            <v>2020-11-25</v>
          </cell>
          <cell r="K116" t="str">
            <v>icsm_haiti</v>
          </cell>
          <cell r="L116" t="str">
            <v/>
          </cell>
          <cell r="M116" t="str">
            <v>6</v>
          </cell>
          <cell r="N116" t="str">
            <v>2020-12-01</v>
          </cell>
          <cell r="O116" t="str">
            <v>ACF</v>
          </cell>
          <cell r="P116" t="str">
            <v/>
          </cell>
          <cell r="Q116" t="str">
            <v>acf</v>
          </cell>
          <cell r="R116" t="str">
            <v>ACF</v>
          </cell>
          <cell r="S116" t="str">
            <v>ACF</v>
          </cell>
          <cell r="T116" t="str">
            <v>Code enquêteur 5</v>
          </cell>
          <cell r="U116" t="str">
            <v/>
          </cell>
          <cell r="V116" t="str">
            <v>Nord-Ouest</v>
          </cell>
          <cell r="W116" t="str">
            <v>Port-de-Paix</v>
          </cell>
          <cell r="X116" t="str">
            <v>HT0911</v>
          </cell>
          <cell r="Y116" t="str">
            <v>Port-de-Paix</v>
          </cell>
          <cell r="Z116" t="str">
            <v>Port-de-Paix</v>
          </cell>
          <cell r="AA116" t="str">
            <v>Marché Dumarsais Estimé</v>
          </cell>
          <cell r="AB116" t="str">
            <v/>
          </cell>
          <cell r="AC116" t="str">
            <v>beauchamp</v>
          </cell>
          <cell r="AD116" t="str">
            <v>Marché Dumarsais Estimé</v>
          </cell>
          <cell r="AE116" t="str">
            <v>Marché Dumarsais Estimé</v>
          </cell>
          <cell r="AF116" t="str">
            <v>Oui</v>
          </cell>
          <cell r="AG116" t="str">
            <v/>
          </cell>
          <cell r="AH116" t="str">
            <v>Oui</v>
          </cell>
          <cell r="AI116" t="str">
            <v/>
          </cell>
          <cell r="AJ116" t="str">
            <v>Rosa Dépôt/Ivana Jn Charles</v>
          </cell>
          <cell r="AK116" t="str">
            <v>42463509</v>
          </cell>
          <cell r="AL116" t="str">
            <v>Nourriture</v>
          </cell>
          <cell r="AM116" t="str">
            <v>1</v>
          </cell>
          <cell r="AN116" t="str">
            <v>0</v>
          </cell>
          <cell r="AO116" t="str">
            <v>0</v>
          </cell>
          <cell r="AP116" t="str">
            <v>0</v>
          </cell>
          <cell r="AQ116" t="str">
            <v>0</v>
          </cell>
          <cell r="AR116" t="str">
            <v>nourriture</v>
          </cell>
          <cell r="AS116" t="str">
            <v>Nourriture</v>
          </cell>
          <cell r="AT116" t="str">
            <v>En espèces (Gourde)</v>
          </cell>
          <cell r="AU116" t="str">
            <v>1</v>
          </cell>
          <cell r="AV116" t="str">
            <v>0</v>
          </cell>
          <cell r="AW116" t="str">
            <v>0</v>
          </cell>
          <cell r="AX116" t="str">
            <v>0</v>
          </cell>
          <cell r="AY116" t="str">
            <v>0</v>
          </cell>
          <cell r="AZ116" t="str">
            <v>0</v>
          </cell>
          <cell r="BA116" t="str">
            <v>0</v>
          </cell>
          <cell r="BB116" t="str">
            <v/>
          </cell>
          <cell r="BC116" t="str">
            <v>Je ne sais pas / Je ne souhaite pas répondre</v>
          </cell>
          <cell r="BD116" t="str">
            <v>Moins de 30</v>
          </cell>
          <cell r="BE116" t="str">
            <v>Farine de blé (blanche) Riz Maïs Sucre Haricot noir Huile végétale</v>
          </cell>
          <cell r="BF116">
            <v>1</v>
          </cell>
          <cell r="BG116">
            <v>1</v>
          </cell>
          <cell r="BH116">
            <v>1</v>
          </cell>
          <cell r="BI116">
            <v>1</v>
          </cell>
          <cell r="BJ116">
            <v>1</v>
          </cell>
          <cell r="BK116">
            <v>0</v>
          </cell>
          <cell r="BL116">
            <v>1</v>
          </cell>
          <cell r="BM116">
            <v>0</v>
          </cell>
          <cell r="BN116" t="str">
            <v>Non</v>
          </cell>
          <cell r="BO116"/>
          <cell r="BP116" t="str">
            <v/>
          </cell>
          <cell r="BQ116" t="str">
            <v>Autre</v>
          </cell>
          <cell r="BR116" t="str">
            <v>Marmite</v>
          </cell>
          <cell r="BS116" t="str">
            <v>autre</v>
          </cell>
          <cell r="BT116" t="str">
            <v>Autre</v>
          </cell>
          <cell r="BU116" t="str">
            <v>Marmite</v>
          </cell>
          <cell r="BV116"/>
          <cell r="BW116" t="str">
            <v>9.0</v>
          </cell>
          <cell r="BX116" t="str">
            <v>1200.0</v>
          </cell>
          <cell r="BY116"/>
          <cell r="BZ116" t="str">
            <v>Non</v>
          </cell>
          <cell r="CA116" t="str">
            <v>Non</v>
          </cell>
          <cell r="CB116" t="str">
            <v/>
          </cell>
          <cell r="CC116"/>
          <cell r="CD116" t="str">
            <v/>
          </cell>
          <cell r="CE116" t="str">
            <v/>
          </cell>
          <cell r="CF116" t="str">
            <v/>
          </cell>
          <cell r="CG116" t="str">
            <v/>
          </cell>
          <cell r="CH116" t="str">
            <v/>
          </cell>
          <cell r="CI116" t="str">
            <v>Non</v>
          </cell>
          <cell r="CJ116" t="str">
            <v/>
          </cell>
          <cell r="CK116" t="str">
            <v/>
          </cell>
          <cell r="CL116" t="str">
            <v>Autre</v>
          </cell>
          <cell r="CM116" t="str">
            <v>Marmite</v>
          </cell>
          <cell r="CN116" t="str">
            <v>autre</v>
          </cell>
          <cell r="CO116" t="str">
            <v>Autre</v>
          </cell>
          <cell r="CP116" t="str">
            <v>Marmite</v>
          </cell>
          <cell r="CQ116">
            <v>2.6</v>
          </cell>
          <cell r="CR116" t="str">
            <v>9.0</v>
          </cell>
          <cell r="CS116" t="str">
            <v>1700.0</v>
          </cell>
          <cell r="CT116">
            <v>72.649572649572647</v>
          </cell>
          <cell r="CU116" t="str">
            <v>Oui</v>
          </cell>
          <cell r="CV116" t="str">
            <v>Non</v>
          </cell>
          <cell r="CW116" t="str">
            <v/>
          </cell>
          <cell r="CX116" t="str">
            <v/>
          </cell>
          <cell r="CY116" t="str">
            <v/>
          </cell>
          <cell r="CZ116" t="str">
            <v/>
          </cell>
          <cell r="DA116" t="str">
            <v/>
          </cell>
          <cell r="DB116" t="str">
            <v/>
          </cell>
          <cell r="DC116" t="str">
            <v>Non</v>
          </cell>
          <cell r="DD116"/>
          <cell r="DE116" t="str">
            <v/>
          </cell>
          <cell r="DF116" t="str">
            <v/>
          </cell>
          <cell r="DG116" t="str">
            <v/>
          </cell>
          <cell r="DH116" t="str">
            <v/>
          </cell>
          <cell r="DI116" t="str">
            <v/>
          </cell>
          <cell r="DJ116" t="str">
            <v>Marmite</v>
          </cell>
          <cell r="DK116"/>
          <cell r="DL116">
            <v>8</v>
          </cell>
          <cell r="DM116">
            <v>1700</v>
          </cell>
          <cell r="DN116"/>
          <cell r="DO116" t="str">
            <v>Oui</v>
          </cell>
          <cell r="DP116" t="str">
            <v>Non</v>
          </cell>
          <cell r="DQ116" t="str">
            <v/>
          </cell>
          <cell r="DR116" t="str">
            <v/>
          </cell>
          <cell r="DS116" t="str">
            <v/>
          </cell>
          <cell r="DT116" t="str">
            <v/>
          </cell>
          <cell r="DU116" t="str">
            <v/>
          </cell>
          <cell r="DV116" t="str">
            <v/>
          </cell>
          <cell r="DW116" t="str">
            <v>Non</v>
          </cell>
          <cell r="DX116" t="str">
            <v/>
          </cell>
          <cell r="DY116" t="str">
            <v/>
          </cell>
          <cell r="DZ116" t="str">
            <v>Autre</v>
          </cell>
          <cell r="EA116" t="str">
            <v>Marmite</v>
          </cell>
          <cell r="EB116" t="str">
            <v>autre</v>
          </cell>
          <cell r="EC116" t="str">
            <v>Autre</v>
          </cell>
          <cell r="ED116" t="str">
            <v>Marmite</v>
          </cell>
          <cell r="EE116"/>
          <cell r="EF116" t="str">
            <v>9.0</v>
          </cell>
          <cell r="EG116" t="str">
            <v>1250.0</v>
          </cell>
          <cell r="EH116"/>
          <cell r="EI116" t="str">
            <v>Oui</v>
          </cell>
          <cell r="EJ116" t="str">
            <v>Non</v>
          </cell>
          <cell r="EK116" t="str">
            <v/>
          </cell>
          <cell r="EL116" t="str">
            <v/>
          </cell>
          <cell r="EM116" t="str">
            <v/>
          </cell>
          <cell r="EN116" t="str">
            <v/>
          </cell>
          <cell r="EO116" t="str">
            <v/>
          </cell>
          <cell r="EP116" t="str">
            <v/>
          </cell>
          <cell r="EQ116" t="str">
            <v>Non</v>
          </cell>
          <cell r="ER116" t="str">
            <v/>
          </cell>
          <cell r="ES116" t="str">
            <v/>
          </cell>
          <cell r="ET116" t="str">
            <v>Autre</v>
          </cell>
          <cell r="EU116" t="str">
            <v>Marmite</v>
          </cell>
          <cell r="EV116" t="str">
            <v>autre</v>
          </cell>
          <cell r="EW116" t="str">
            <v>Autre</v>
          </cell>
          <cell r="EX116" t="str">
            <v>Marmite</v>
          </cell>
          <cell r="EY116"/>
          <cell r="EZ116" t="str">
            <v>9.0</v>
          </cell>
          <cell r="FA116" t="str">
            <v>3000.0</v>
          </cell>
          <cell r="FB116"/>
          <cell r="FC116" t="str">
            <v>Oui</v>
          </cell>
          <cell r="FD116" t="str">
            <v>Non</v>
          </cell>
          <cell r="FE116" t="str">
            <v/>
          </cell>
          <cell r="FF116"/>
          <cell r="FG116" t="str">
            <v/>
          </cell>
          <cell r="FH116" t="str">
            <v/>
          </cell>
          <cell r="FI116" t="str">
            <v/>
          </cell>
          <cell r="FJ116" t="str">
            <v/>
          </cell>
          <cell r="FK116" t="str">
            <v/>
          </cell>
          <cell r="FL116" t="str">
            <v/>
          </cell>
          <cell r="FM116" t="str">
            <v/>
          </cell>
          <cell r="FN116" t="str">
            <v/>
          </cell>
          <cell r="FO116" t="str">
            <v/>
          </cell>
          <cell r="FP116" t="str">
            <v/>
          </cell>
          <cell r="FQ116" t="str">
            <v/>
          </cell>
          <cell r="FR116" t="str">
            <v/>
          </cell>
          <cell r="FS116" t="str">
            <v/>
          </cell>
          <cell r="FT116"/>
          <cell r="FU116" t="str">
            <v/>
          </cell>
          <cell r="FV116" t="str">
            <v/>
          </cell>
          <cell r="FW116"/>
          <cell r="FX116" t="str">
            <v/>
          </cell>
          <cell r="FY116" t="str">
            <v/>
          </cell>
          <cell r="FZ116" t="str">
            <v/>
          </cell>
          <cell r="GA116"/>
          <cell r="GB116" t="str">
            <v/>
          </cell>
          <cell r="GC116" t="str">
            <v/>
          </cell>
          <cell r="GD116" t="str">
            <v/>
          </cell>
          <cell r="GE116" t="str">
            <v/>
          </cell>
          <cell r="GF116" t="str">
            <v/>
          </cell>
          <cell r="GG116" t="str">
            <v>Oui</v>
          </cell>
          <cell r="GH116" t="str">
            <v>600.0</v>
          </cell>
          <cell r="GI116" t="str">
            <v/>
          </cell>
          <cell r="GJ116" t="str">
            <v/>
          </cell>
          <cell r="GK116" t="str">
            <v/>
          </cell>
          <cell r="GL116" t="str">
            <v/>
          </cell>
          <cell r="GM116" t="str">
            <v/>
          </cell>
          <cell r="GN116" t="str">
            <v/>
          </cell>
          <cell r="GO116" t="str">
            <v/>
          </cell>
          <cell r="GP116" t="str">
            <v/>
          </cell>
          <cell r="GQ116">
            <v>600</v>
          </cell>
          <cell r="GR116" t="str">
            <v>Oui</v>
          </cell>
          <cell r="GS116" t="str">
            <v>Non</v>
          </cell>
          <cell r="GT116" t="str">
            <v/>
          </cell>
          <cell r="GU116" t="str">
            <v/>
          </cell>
          <cell r="GV116" t="str">
            <v/>
          </cell>
          <cell r="GW116" t="str">
            <v/>
          </cell>
          <cell r="GX116" t="str">
            <v/>
          </cell>
          <cell r="GY116" t="str">
            <v/>
          </cell>
          <cell r="GZ116" t="str">
            <v/>
          </cell>
          <cell r="HA116" t="str">
            <v/>
          </cell>
          <cell r="HB116" t="str">
            <v/>
          </cell>
          <cell r="HC116" t="str">
            <v/>
          </cell>
          <cell r="HD116" t="str">
            <v/>
          </cell>
          <cell r="HE116" t="str">
            <v/>
          </cell>
          <cell r="HF116" t="str">
            <v/>
          </cell>
          <cell r="HG116" t="str">
            <v/>
          </cell>
          <cell r="HH116" t="str">
            <v/>
          </cell>
          <cell r="HI116" t="str">
            <v/>
          </cell>
          <cell r="HJ116" t="str">
            <v/>
          </cell>
          <cell r="HK116" t="str">
            <v/>
          </cell>
          <cell r="HL116" t="str">
            <v/>
          </cell>
          <cell r="HM116" t="str">
            <v/>
          </cell>
          <cell r="HN116" t="str">
            <v/>
          </cell>
          <cell r="HO116" t="str">
            <v/>
          </cell>
          <cell r="HP116" t="str">
            <v/>
          </cell>
          <cell r="HQ116" t="str">
            <v/>
          </cell>
          <cell r="HR116" t="str">
            <v/>
          </cell>
          <cell r="HS116" t="str">
            <v/>
          </cell>
          <cell r="HT116" t="str">
            <v/>
          </cell>
          <cell r="HU116" t="str">
            <v/>
          </cell>
          <cell r="HV116" t="str">
            <v>Oui</v>
          </cell>
          <cell r="HW116" t="str">
            <v>Ouest</v>
          </cell>
          <cell r="HX116" t="str">
            <v>Port-au-Prince</v>
          </cell>
          <cell r="HY116" t="str">
            <v>Oui</v>
          </cell>
          <cell r="HZ116" t="str">
            <v>Oui</v>
          </cell>
          <cell r="IA116" t="str">
            <v>Non</v>
          </cell>
          <cell r="IB116" t="str">
            <v/>
          </cell>
          <cell r="IC116" t="str">
            <v/>
          </cell>
          <cell r="ID116" t="str">
            <v/>
          </cell>
          <cell r="IE116" t="str">
            <v/>
          </cell>
          <cell r="IF116" t="str">
            <v/>
          </cell>
          <cell r="IG116" t="str">
            <v/>
          </cell>
          <cell r="IH116" t="str">
            <v/>
          </cell>
          <cell r="II116" t="str">
            <v/>
          </cell>
          <cell r="IJ116" t="str">
            <v/>
          </cell>
          <cell r="IK116" t="str">
            <v/>
          </cell>
          <cell r="IL116" t="str">
            <v/>
          </cell>
          <cell r="IM116" t="str">
            <v/>
          </cell>
          <cell r="IN116" t="str">
            <v/>
          </cell>
          <cell r="IO116" t="str">
            <v/>
          </cell>
          <cell r="IP116" t="str">
            <v/>
          </cell>
          <cell r="IQ116"/>
          <cell r="IR116" t="str">
            <v/>
          </cell>
          <cell r="IS116" t="str">
            <v/>
          </cell>
          <cell r="IT116" t="str">
            <v/>
          </cell>
          <cell r="IU116" t="str">
            <v/>
          </cell>
          <cell r="IV116" t="str">
            <v/>
          </cell>
          <cell r="IW116"/>
          <cell r="IX116" t="str">
            <v/>
          </cell>
          <cell r="IY116" t="str">
            <v/>
          </cell>
          <cell r="IZ116" t="str">
            <v/>
          </cell>
          <cell r="JA116" t="str">
            <v/>
          </cell>
          <cell r="JB116" t="str">
            <v/>
          </cell>
          <cell r="JC116"/>
          <cell r="JD116" t="str">
            <v/>
          </cell>
          <cell r="JE116" t="str">
            <v/>
          </cell>
          <cell r="JF116" t="str">
            <v/>
          </cell>
          <cell r="JG116" t="str">
            <v/>
          </cell>
          <cell r="JH116" t="str">
            <v/>
          </cell>
          <cell r="JI116"/>
          <cell r="JJ116" t="str">
            <v/>
          </cell>
          <cell r="JK116" t="str">
            <v/>
          </cell>
          <cell r="JL116" t="str">
            <v/>
          </cell>
          <cell r="JM116" t="str">
            <v/>
          </cell>
          <cell r="JN116" t="str">
            <v/>
          </cell>
          <cell r="JO116"/>
          <cell r="JP116" t="str">
            <v/>
          </cell>
          <cell r="JQ116" t="str">
            <v/>
          </cell>
          <cell r="JR116" t="str">
            <v/>
          </cell>
          <cell r="JS116" t="str">
            <v/>
          </cell>
          <cell r="JT116" t="str">
            <v/>
          </cell>
          <cell r="JU116" t="str">
            <v/>
          </cell>
          <cell r="JV116" t="str">
            <v/>
          </cell>
          <cell r="JW116" t="str">
            <v/>
          </cell>
          <cell r="JX116" t="str">
            <v/>
          </cell>
          <cell r="JZ116" t="str">
            <v/>
          </cell>
          <cell r="KA116" t="str">
            <v/>
          </cell>
          <cell r="KC116" t="str">
            <v/>
          </cell>
          <cell r="KD116" t="str">
            <v/>
          </cell>
          <cell r="KE116" t="str">
            <v/>
          </cell>
          <cell r="KF116" t="str">
            <v/>
          </cell>
          <cell r="KG116" t="str">
            <v/>
          </cell>
          <cell r="KH116" t="str">
            <v/>
          </cell>
          <cell r="KI116" t="str">
            <v/>
          </cell>
          <cell r="KJ116" t="str">
            <v/>
          </cell>
          <cell r="KK116" t="str">
            <v/>
          </cell>
          <cell r="KL116" t="str">
            <v/>
          </cell>
          <cell r="KM116" t="str">
            <v/>
          </cell>
          <cell r="KN116"/>
          <cell r="KO116" t="str">
            <v/>
          </cell>
          <cell r="KP116" t="str">
            <v/>
          </cell>
          <cell r="KQ116" t="str">
            <v/>
          </cell>
          <cell r="KR116" t="str">
            <v/>
          </cell>
          <cell r="KS116" t="str">
            <v/>
          </cell>
          <cell r="KT116"/>
          <cell r="KU116" t="str">
            <v/>
          </cell>
          <cell r="KV116" t="str">
            <v/>
          </cell>
          <cell r="KW116" t="str">
            <v/>
          </cell>
          <cell r="KX116" t="str">
            <v/>
          </cell>
          <cell r="KY116" t="str">
            <v/>
          </cell>
          <cell r="KZ116" t="str">
            <v/>
          </cell>
          <cell r="LA116" t="str">
            <v/>
          </cell>
          <cell r="LB116" t="str">
            <v/>
          </cell>
          <cell r="LC116" t="str">
            <v/>
          </cell>
          <cell r="LD116" t="str">
            <v/>
          </cell>
          <cell r="LE116" t="str">
            <v/>
          </cell>
          <cell r="LF116" t="str">
            <v/>
          </cell>
          <cell r="LG116" t="str">
            <v/>
          </cell>
          <cell r="LH116" t="str">
            <v/>
          </cell>
          <cell r="LI116" t="str">
            <v/>
          </cell>
          <cell r="LJ116" t="str">
            <v/>
          </cell>
          <cell r="LK116" t="str">
            <v/>
          </cell>
          <cell r="LL116" t="str">
            <v/>
          </cell>
          <cell r="LM116" t="str">
            <v/>
          </cell>
          <cell r="LN116" t="str">
            <v/>
          </cell>
          <cell r="LO116" t="str">
            <v/>
          </cell>
          <cell r="LP116" t="str">
            <v/>
          </cell>
          <cell r="LQ116" t="str">
            <v/>
          </cell>
          <cell r="LR116" t="str">
            <v/>
          </cell>
          <cell r="LS116" t="str">
            <v/>
          </cell>
          <cell r="LT116" t="str">
            <v/>
          </cell>
          <cell r="LU116" t="str">
            <v/>
          </cell>
          <cell r="LV116" t="str">
            <v/>
          </cell>
          <cell r="LW116" t="str">
            <v/>
          </cell>
          <cell r="LX116" t="str">
            <v/>
          </cell>
          <cell r="LY116" t="str">
            <v/>
          </cell>
          <cell r="LZ116" t="str">
            <v/>
          </cell>
          <cell r="MA116" t="str">
            <v/>
          </cell>
          <cell r="MB116" t="str">
            <v/>
          </cell>
          <cell r="MC116" t="str">
            <v/>
          </cell>
          <cell r="MD116" t="str">
            <v/>
          </cell>
          <cell r="ME116" t="str">
            <v/>
          </cell>
          <cell r="MF116" t="str">
            <v/>
          </cell>
          <cell r="MG116" t="str">
            <v/>
          </cell>
          <cell r="MH116" t="str">
            <v/>
          </cell>
          <cell r="MI116" t="str">
            <v>Pas de commentaires</v>
          </cell>
          <cell r="MJ116" t="str">
            <v/>
          </cell>
          <cell r="MK116">
            <v>141811649</v>
          </cell>
          <cell r="ML116" t="str">
            <v>33c22e5f-ed6e-410d-9a73-e1bf0cdffb3a</v>
          </cell>
          <cell r="MM116" t="str">
            <v>2020-12-01T14:58:13</v>
          </cell>
          <cell r="MN116" t="str">
            <v/>
          </cell>
          <cell r="MO116">
            <v>152</v>
          </cell>
        </row>
        <row r="117">
          <cell r="A117" t="str">
            <v>34636b5e-9879-4aa3-a50e-ea460e59d3ff</v>
          </cell>
          <cell r="B117" t="str">
            <v>Port-à-Piment, Sud</v>
          </cell>
          <cell r="C117" t="str">
            <v>MOJDDE SA0099</v>
          </cell>
          <cell r="D117" t="str">
            <v>2020-11-21T08:30:48.145-05:00</v>
          </cell>
          <cell r="E117" t="str">
            <v>2020-11-21T12:12:42.072-05:00</v>
          </cell>
          <cell r="F117" t="str">
            <v>2020-11-21 08:30</v>
          </cell>
          <cell r="G117" t="str">
            <v>2020-11-21 12:12</v>
          </cell>
          <cell r="H117">
            <v>0.15416666666715173</v>
          </cell>
          <cell r="I117">
            <v>5</v>
          </cell>
          <cell r="J117" t="str">
            <v>2020-11-21</v>
          </cell>
          <cell r="K117" t="str">
            <v>icsm_haiti</v>
          </cell>
          <cell r="L117" t="str">
            <v>338050936299154</v>
          </cell>
          <cell r="M117" t="str">
            <v>0</v>
          </cell>
          <cell r="N117" t="str">
            <v>2020-11-21</v>
          </cell>
          <cell r="O117" t="str">
            <v>MOJDDE</v>
          </cell>
          <cell r="P117" t="str">
            <v/>
          </cell>
          <cell r="Q117" t="str">
            <v>mojdde</v>
          </cell>
          <cell r="R117" t="str">
            <v>MOJDDE</v>
          </cell>
          <cell r="S117" t="str">
            <v>MOJDDE</v>
          </cell>
          <cell r="T117" t="str">
            <v>SA0099</v>
          </cell>
          <cell r="U117" t="str">
            <v/>
          </cell>
          <cell r="V117" t="str">
            <v>Sud</v>
          </cell>
          <cell r="W117" t="str">
            <v>Port-à-Piment</v>
          </cell>
          <cell r="X117" t="str">
            <v>HT0742</v>
          </cell>
          <cell r="Y117" t="str">
            <v>Port-à-Piment</v>
          </cell>
          <cell r="Z117" t="str">
            <v>Port-à-piment</v>
          </cell>
          <cell r="AA117" t="str">
            <v>Marché de Port-à-Piment</v>
          </cell>
          <cell r="AB117" t="str">
            <v/>
          </cell>
          <cell r="AC117" t="str">
            <v>port-piment</v>
          </cell>
          <cell r="AD117" t="str">
            <v>Marché de Port-à-Piment</v>
          </cell>
          <cell r="AE117" t="str">
            <v>Marché de Port-à-Piment</v>
          </cell>
          <cell r="AF117" t="str">
            <v>Oui</v>
          </cell>
          <cell r="AG117" t="str">
            <v/>
          </cell>
          <cell r="AH117" t="str">
            <v>Oui</v>
          </cell>
          <cell r="AI117" t="str">
            <v/>
          </cell>
          <cell r="AJ117" t="str">
            <v>Lunaicia sandaire</v>
          </cell>
          <cell r="AK117" t="str">
            <v>49332315</v>
          </cell>
          <cell r="AL117" t="str">
            <v>Nourriture</v>
          </cell>
          <cell r="AM117" t="str">
            <v>1</v>
          </cell>
          <cell r="AN117" t="str">
            <v>0</v>
          </cell>
          <cell r="AO117" t="str">
            <v>0</v>
          </cell>
          <cell r="AP117" t="str">
            <v>0</v>
          </cell>
          <cell r="AQ117" t="str">
            <v>0</v>
          </cell>
          <cell r="AR117" t="str">
            <v>nourriture</v>
          </cell>
          <cell r="AS117" t="str">
            <v>Nourriture</v>
          </cell>
          <cell r="AT117" t="str">
            <v>En espèces (Gourde)</v>
          </cell>
          <cell r="AU117" t="str">
            <v>1</v>
          </cell>
          <cell r="AV117" t="str">
            <v>0</v>
          </cell>
          <cell r="AW117" t="str">
            <v>0</v>
          </cell>
          <cell r="AX117" t="str">
            <v>0</v>
          </cell>
          <cell r="AY117" t="str">
            <v>0</v>
          </cell>
          <cell r="AZ117" t="str">
            <v>0</v>
          </cell>
          <cell r="BA117" t="str">
            <v>0</v>
          </cell>
          <cell r="BB117" t="str">
            <v/>
          </cell>
          <cell r="BC117" t="str">
            <v>Non, il n'y a pas eu de variation</v>
          </cell>
          <cell r="BD117" t="str">
            <v>Je ne sais pas / Je ne souhaite pas répondre</v>
          </cell>
          <cell r="BE117" t="str">
            <v>Farine de blé (blanche) Riz Maïs Sucre Huile végétale</v>
          </cell>
          <cell r="BF117">
            <v>1</v>
          </cell>
          <cell r="BG117">
            <v>1</v>
          </cell>
          <cell r="BH117">
            <v>1</v>
          </cell>
          <cell r="BI117">
            <v>1</v>
          </cell>
          <cell r="BJ117">
            <v>0</v>
          </cell>
          <cell r="BK117">
            <v>0</v>
          </cell>
          <cell r="BL117">
            <v>1</v>
          </cell>
          <cell r="BM117">
            <v>0</v>
          </cell>
          <cell r="BN117" t="str">
            <v>Non</v>
          </cell>
          <cell r="BO117"/>
          <cell r="BP117" t="str">
            <v/>
          </cell>
          <cell r="BQ117" t="str">
            <v>Autre</v>
          </cell>
          <cell r="BR117" t="str">
            <v>Marmite</v>
          </cell>
          <cell r="BS117" t="str">
            <v>autre</v>
          </cell>
          <cell r="BT117" t="str">
            <v>Autre</v>
          </cell>
          <cell r="BU117" t="str">
            <v>Marmite</v>
          </cell>
          <cell r="BV117"/>
          <cell r="BW117" t="str">
            <v>10.0</v>
          </cell>
          <cell r="BX117" t="str">
            <v>1000.0</v>
          </cell>
          <cell r="BY117"/>
          <cell r="BZ117" t="str">
            <v>Oui</v>
          </cell>
          <cell r="CA117" t="str">
            <v>Oui</v>
          </cell>
          <cell r="CB117" t="str">
            <v>100.0</v>
          </cell>
          <cell r="CC117">
            <v>100</v>
          </cell>
          <cell r="CD117" t="str">
            <v>Oui</v>
          </cell>
          <cell r="CE117" t="str">
            <v>Kilogrammes (kg)</v>
          </cell>
          <cell r="CF117" t="str">
            <v>kg</v>
          </cell>
          <cell r="CG117" t="str">
            <v>Kilogrammes (kg)</v>
          </cell>
          <cell r="CH117" t="str">
            <v>2.5</v>
          </cell>
          <cell r="CI117" t="str">
            <v>Non</v>
          </cell>
          <cell r="CJ117" t="str">
            <v/>
          </cell>
          <cell r="CK117" t="str">
            <v/>
          </cell>
          <cell r="CL117" t="str">
            <v>Autre</v>
          </cell>
          <cell r="CM117" t="str">
            <v>Marmite</v>
          </cell>
          <cell r="CN117" t="str">
            <v>autre</v>
          </cell>
          <cell r="CO117" t="str">
            <v>Autre</v>
          </cell>
          <cell r="CP117"/>
          <cell r="CQ117"/>
          <cell r="CR117"/>
          <cell r="CS117"/>
          <cell r="CT117"/>
          <cell r="CU117" t="str">
            <v>Oui</v>
          </cell>
          <cell r="CV117" t="str">
            <v>Oui</v>
          </cell>
          <cell r="CW117" t="str">
            <v>200.0</v>
          </cell>
          <cell r="CX117" t="str">
            <v>Oui</v>
          </cell>
          <cell r="CY117" t="str">
            <v>Kilogrammes (kg)</v>
          </cell>
          <cell r="CZ117" t="str">
            <v>kg</v>
          </cell>
          <cell r="DA117" t="str">
            <v>Kilogrammes (kg)</v>
          </cell>
          <cell r="DB117" t="str">
            <v>2.5</v>
          </cell>
          <cell r="DC117" t="str">
            <v>Non</v>
          </cell>
          <cell r="DD117" t="str">
            <v/>
          </cell>
          <cell r="DE117" t="str">
            <v/>
          </cell>
          <cell r="DF117" t="str">
            <v>Autre</v>
          </cell>
          <cell r="DG117" t="str">
            <v>Marmite</v>
          </cell>
          <cell r="DH117" t="str">
            <v>autre</v>
          </cell>
          <cell r="DI117" t="str">
            <v>Autre</v>
          </cell>
          <cell r="DJ117" t="str">
            <v>Marmite</v>
          </cell>
          <cell r="DK117"/>
          <cell r="DL117" t="str">
            <v>3.0</v>
          </cell>
          <cell r="DM117" t="str">
            <v>450.0</v>
          </cell>
          <cell r="DN117"/>
          <cell r="DO117" t="str">
            <v>Non</v>
          </cell>
          <cell r="DP117" t="str">
            <v>Oui</v>
          </cell>
          <cell r="DQ117" t="str">
            <v>150.0</v>
          </cell>
          <cell r="DR117" t="str">
            <v>Oui</v>
          </cell>
          <cell r="DS117" t="str">
            <v>Kilogrammes (kg)</v>
          </cell>
          <cell r="DT117" t="str">
            <v>kg</v>
          </cell>
          <cell r="DU117" t="str">
            <v>Kilogrammes (kg)</v>
          </cell>
          <cell r="DV117" t="str">
            <v>2.5</v>
          </cell>
          <cell r="DW117" t="str">
            <v>Non</v>
          </cell>
          <cell r="DX117" t="str">
            <v/>
          </cell>
          <cell r="DY117" t="str">
            <v/>
          </cell>
          <cell r="DZ117" t="str">
            <v>Autre</v>
          </cell>
          <cell r="EA117" t="str">
            <v>Marmite</v>
          </cell>
          <cell r="EB117" t="str">
            <v>autre</v>
          </cell>
          <cell r="EC117" t="str">
            <v>Autre</v>
          </cell>
          <cell r="ED117" t="str">
            <v>Marmite</v>
          </cell>
          <cell r="EE117"/>
          <cell r="EF117" t="str">
            <v>1.0</v>
          </cell>
          <cell r="EG117" t="str">
            <v>180.0</v>
          </cell>
          <cell r="EH117"/>
          <cell r="EI117" t="str">
            <v>Oui</v>
          </cell>
          <cell r="EJ117" t="str">
            <v>Oui</v>
          </cell>
          <cell r="EK117" t="str">
            <v>180.0</v>
          </cell>
          <cell r="EL117" t="str">
            <v>Non</v>
          </cell>
          <cell r="EM117" t="str">
            <v/>
          </cell>
          <cell r="EN117" t="str">
            <v/>
          </cell>
          <cell r="EO117" t="str">
            <v/>
          </cell>
          <cell r="EP117" t="str">
            <v/>
          </cell>
          <cell r="EQ117" t="str">
            <v/>
          </cell>
          <cell r="ER117" t="str">
            <v/>
          </cell>
          <cell r="ES117" t="str">
            <v/>
          </cell>
          <cell r="ET117" t="str">
            <v/>
          </cell>
          <cell r="EU117" t="str">
            <v/>
          </cell>
          <cell r="EV117" t="str">
            <v/>
          </cell>
          <cell r="EW117" t="str">
            <v/>
          </cell>
          <cell r="EX117" t="str">
            <v/>
          </cell>
          <cell r="EY117"/>
          <cell r="EZ117" t="str">
            <v/>
          </cell>
          <cell r="FA117" t="str">
            <v/>
          </cell>
          <cell r="FB117"/>
          <cell r="FC117" t="str">
            <v/>
          </cell>
          <cell r="FD117" t="str">
            <v/>
          </cell>
          <cell r="FE117" t="str">
            <v/>
          </cell>
          <cell r="FF117"/>
          <cell r="FG117" t="str">
            <v/>
          </cell>
          <cell r="FH117" t="str">
            <v/>
          </cell>
          <cell r="FI117" t="str">
            <v/>
          </cell>
          <cell r="FJ117" t="str">
            <v/>
          </cell>
          <cell r="FK117" t="str">
            <v/>
          </cell>
          <cell r="FL117" t="str">
            <v/>
          </cell>
          <cell r="FM117" t="str">
            <v/>
          </cell>
          <cell r="FN117" t="str">
            <v/>
          </cell>
          <cell r="FO117" t="str">
            <v/>
          </cell>
          <cell r="FP117" t="str">
            <v/>
          </cell>
          <cell r="FQ117" t="str">
            <v/>
          </cell>
          <cell r="FR117" t="str">
            <v/>
          </cell>
          <cell r="FS117" t="str">
            <v/>
          </cell>
          <cell r="FT117"/>
          <cell r="FU117" t="str">
            <v/>
          </cell>
          <cell r="FV117" t="str">
            <v/>
          </cell>
          <cell r="FW117"/>
          <cell r="FX117" t="str">
            <v/>
          </cell>
          <cell r="FY117" t="str">
            <v/>
          </cell>
          <cell r="FZ117" t="str">
            <v/>
          </cell>
          <cell r="GA117"/>
          <cell r="GB117" t="str">
            <v/>
          </cell>
          <cell r="GC117" t="str">
            <v/>
          </cell>
          <cell r="GD117" t="str">
            <v/>
          </cell>
          <cell r="GE117" t="str">
            <v/>
          </cell>
          <cell r="GF117" t="str">
            <v/>
          </cell>
          <cell r="GG117" t="str">
            <v>Oui</v>
          </cell>
          <cell r="GH117" t="str">
            <v>300.0</v>
          </cell>
          <cell r="GI117" t="str">
            <v/>
          </cell>
          <cell r="GJ117" t="str">
            <v/>
          </cell>
          <cell r="GK117" t="str">
            <v/>
          </cell>
          <cell r="GL117" t="str">
            <v/>
          </cell>
          <cell r="GM117" t="str">
            <v/>
          </cell>
          <cell r="GN117" t="str">
            <v/>
          </cell>
          <cell r="GO117" t="str">
            <v/>
          </cell>
          <cell r="GP117" t="str">
            <v/>
          </cell>
          <cell r="GQ117">
            <v>300</v>
          </cell>
          <cell r="GR117" t="str">
            <v>Oui</v>
          </cell>
          <cell r="GS117" t="str">
            <v>Non</v>
          </cell>
          <cell r="GT117" t="str">
            <v/>
          </cell>
          <cell r="GU117" t="str">
            <v/>
          </cell>
          <cell r="GV117" t="str">
            <v/>
          </cell>
          <cell r="GW117" t="str">
            <v/>
          </cell>
          <cell r="GX117" t="str">
            <v/>
          </cell>
          <cell r="GY117" t="str">
            <v/>
          </cell>
          <cell r="GZ117" t="str">
            <v/>
          </cell>
          <cell r="HA117" t="str">
            <v/>
          </cell>
          <cell r="HB117" t="str">
            <v/>
          </cell>
          <cell r="HC117" t="str">
            <v/>
          </cell>
          <cell r="HD117" t="str">
            <v/>
          </cell>
          <cell r="HE117" t="str">
            <v/>
          </cell>
          <cell r="HF117" t="str">
            <v/>
          </cell>
          <cell r="HG117" t="str">
            <v/>
          </cell>
          <cell r="HH117" t="str">
            <v/>
          </cell>
          <cell r="HI117" t="str">
            <v/>
          </cell>
          <cell r="HJ117" t="str">
            <v/>
          </cell>
          <cell r="HK117" t="str">
            <v/>
          </cell>
          <cell r="HL117" t="str">
            <v/>
          </cell>
          <cell r="HM117" t="str">
            <v/>
          </cell>
          <cell r="HN117" t="str">
            <v/>
          </cell>
          <cell r="HO117" t="str">
            <v/>
          </cell>
          <cell r="HP117" t="str">
            <v/>
          </cell>
          <cell r="HQ117" t="str">
            <v/>
          </cell>
          <cell r="HR117" t="str">
            <v/>
          </cell>
          <cell r="HS117" t="str">
            <v/>
          </cell>
          <cell r="HT117" t="str">
            <v/>
          </cell>
          <cell r="HU117" t="str">
            <v/>
          </cell>
          <cell r="HV117" t="str">
            <v>Oui</v>
          </cell>
          <cell r="HW117" t="str">
            <v>Sud</v>
          </cell>
          <cell r="HX117" t="str">
            <v>Les Cayes</v>
          </cell>
          <cell r="HY117" t="str">
            <v>Non</v>
          </cell>
          <cell r="HZ117" t="str">
            <v>Non</v>
          </cell>
          <cell r="IA117" t="str">
            <v>Non</v>
          </cell>
          <cell r="IB117" t="str">
            <v/>
          </cell>
          <cell r="IC117" t="str">
            <v/>
          </cell>
          <cell r="ID117" t="str">
            <v/>
          </cell>
          <cell r="IE117" t="str">
            <v/>
          </cell>
          <cell r="IF117" t="str">
            <v/>
          </cell>
          <cell r="IG117" t="str">
            <v/>
          </cell>
          <cell r="IH117" t="str">
            <v/>
          </cell>
          <cell r="II117" t="str">
            <v/>
          </cell>
          <cell r="IJ117" t="str">
            <v/>
          </cell>
          <cell r="IK117" t="str">
            <v/>
          </cell>
          <cell r="IL117" t="str">
            <v/>
          </cell>
          <cell r="IM117" t="str">
            <v/>
          </cell>
          <cell r="IN117" t="str">
            <v/>
          </cell>
          <cell r="IO117" t="str">
            <v/>
          </cell>
          <cell r="IP117" t="str">
            <v/>
          </cell>
          <cell r="IQ117"/>
          <cell r="IR117" t="str">
            <v/>
          </cell>
          <cell r="IS117" t="str">
            <v/>
          </cell>
          <cell r="IT117" t="str">
            <v/>
          </cell>
          <cell r="IU117" t="str">
            <v/>
          </cell>
          <cell r="IV117" t="str">
            <v/>
          </cell>
          <cell r="IW117"/>
          <cell r="IX117" t="str">
            <v/>
          </cell>
          <cell r="IY117" t="str">
            <v/>
          </cell>
          <cell r="IZ117" t="str">
            <v/>
          </cell>
          <cell r="JA117" t="str">
            <v/>
          </cell>
          <cell r="JB117" t="str">
            <v/>
          </cell>
          <cell r="JC117"/>
          <cell r="JD117" t="str">
            <v/>
          </cell>
          <cell r="JE117" t="str">
            <v/>
          </cell>
          <cell r="JF117" t="str">
            <v/>
          </cell>
          <cell r="JG117" t="str">
            <v/>
          </cell>
          <cell r="JH117" t="str">
            <v/>
          </cell>
          <cell r="JI117"/>
          <cell r="JJ117" t="str">
            <v/>
          </cell>
          <cell r="JK117" t="str">
            <v/>
          </cell>
          <cell r="JL117" t="str">
            <v/>
          </cell>
          <cell r="JM117" t="str">
            <v/>
          </cell>
          <cell r="JN117" t="str">
            <v/>
          </cell>
          <cell r="JO117"/>
          <cell r="JP117" t="str">
            <v/>
          </cell>
          <cell r="JQ117" t="str">
            <v/>
          </cell>
          <cell r="JR117" t="str">
            <v/>
          </cell>
          <cell r="JS117" t="str">
            <v/>
          </cell>
          <cell r="JT117" t="str">
            <v/>
          </cell>
          <cell r="JU117" t="str">
            <v/>
          </cell>
          <cell r="JV117" t="str">
            <v/>
          </cell>
          <cell r="JW117" t="str">
            <v/>
          </cell>
          <cell r="JX117" t="str">
            <v/>
          </cell>
          <cell r="JZ117" t="str">
            <v/>
          </cell>
          <cell r="KA117" t="str">
            <v/>
          </cell>
          <cell r="KC117" t="str">
            <v/>
          </cell>
          <cell r="KD117" t="str">
            <v/>
          </cell>
          <cell r="KE117" t="str">
            <v/>
          </cell>
          <cell r="KF117" t="str">
            <v/>
          </cell>
          <cell r="KG117" t="str">
            <v/>
          </cell>
          <cell r="KH117" t="str">
            <v/>
          </cell>
          <cell r="KI117" t="str">
            <v/>
          </cell>
          <cell r="KJ117" t="str">
            <v/>
          </cell>
          <cell r="KK117" t="str">
            <v/>
          </cell>
          <cell r="KL117" t="str">
            <v/>
          </cell>
          <cell r="KM117" t="str">
            <v/>
          </cell>
          <cell r="KN117"/>
          <cell r="KO117" t="str">
            <v/>
          </cell>
          <cell r="KP117" t="str">
            <v/>
          </cell>
          <cell r="KQ117" t="str">
            <v/>
          </cell>
          <cell r="KR117" t="str">
            <v/>
          </cell>
          <cell r="KS117" t="str">
            <v/>
          </cell>
          <cell r="KT117"/>
          <cell r="KU117" t="str">
            <v/>
          </cell>
          <cell r="KV117" t="str">
            <v/>
          </cell>
          <cell r="KW117" t="str">
            <v/>
          </cell>
          <cell r="KX117" t="str">
            <v/>
          </cell>
          <cell r="KY117" t="str">
            <v/>
          </cell>
          <cell r="KZ117" t="str">
            <v/>
          </cell>
          <cell r="LA117" t="str">
            <v/>
          </cell>
          <cell r="LB117" t="str">
            <v/>
          </cell>
          <cell r="LC117" t="str">
            <v/>
          </cell>
          <cell r="LD117" t="str">
            <v/>
          </cell>
          <cell r="LE117" t="str">
            <v/>
          </cell>
          <cell r="LF117" t="str">
            <v/>
          </cell>
          <cell r="LG117" t="str">
            <v/>
          </cell>
          <cell r="LH117" t="str">
            <v/>
          </cell>
          <cell r="LI117" t="str">
            <v/>
          </cell>
          <cell r="LJ117" t="str">
            <v/>
          </cell>
          <cell r="LK117" t="str">
            <v/>
          </cell>
          <cell r="LL117" t="str">
            <v/>
          </cell>
          <cell r="LM117" t="str">
            <v/>
          </cell>
          <cell r="LN117" t="str">
            <v/>
          </cell>
          <cell r="LO117" t="str">
            <v/>
          </cell>
          <cell r="LP117" t="str">
            <v/>
          </cell>
          <cell r="LQ117" t="str">
            <v/>
          </cell>
          <cell r="LR117" t="str">
            <v/>
          </cell>
          <cell r="LS117" t="str">
            <v/>
          </cell>
          <cell r="LT117" t="str">
            <v/>
          </cell>
          <cell r="LU117" t="str">
            <v/>
          </cell>
          <cell r="LV117" t="str">
            <v/>
          </cell>
          <cell r="LW117" t="str">
            <v/>
          </cell>
          <cell r="LX117" t="str">
            <v/>
          </cell>
          <cell r="LY117" t="str">
            <v/>
          </cell>
          <cell r="LZ117" t="str">
            <v/>
          </cell>
          <cell r="MA117" t="str">
            <v/>
          </cell>
          <cell r="MB117" t="str">
            <v/>
          </cell>
          <cell r="MC117" t="str">
            <v/>
          </cell>
          <cell r="MD117" t="str">
            <v/>
          </cell>
          <cell r="ME117" t="str">
            <v/>
          </cell>
          <cell r="MF117" t="str">
            <v/>
          </cell>
          <cell r="MG117" t="str">
            <v/>
          </cell>
          <cell r="MH117" t="str">
            <v/>
          </cell>
          <cell r="MI117" t="str">
            <v/>
          </cell>
          <cell r="MJ117" t="str">
            <v/>
          </cell>
          <cell r="MK117">
            <v>139485275</v>
          </cell>
          <cell r="ML117" t="str">
            <v>34636b5e-9879-4aa3-a50e-ea460e59d3ff</v>
          </cell>
          <cell r="MM117" t="str">
            <v>2020-11-22T21:07:18</v>
          </cell>
          <cell r="MN117" t="str">
            <v/>
          </cell>
          <cell r="MO117">
            <v>38</v>
          </cell>
        </row>
        <row r="118">
          <cell r="A118" t="str">
            <v>3044021b-b938-4fb7-bcdd-4cca79c6fad4</v>
          </cell>
          <cell r="B118" t="str">
            <v>Bainet, Sud-Est</v>
          </cell>
          <cell r="C118" t="str">
            <v>ATEPASE Code enquêteur 2</v>
          </cell>
          <cell r="D118" t="str">
            <v>2020-11-27T12:43:17.073Z</v>
          </cell>
          <cell r="E118" t="str">
            <v>2020-11-27T13:04:15.246Z</v>
          </cell>
          <cell r="F118" t="str">
            <v>2020-11-27 12:43</v>
          </cell>
          <cell r="G118" t="str">
            <v>2020-11-27 13:04</v>
          </cell>
          <cell r="H118">
            <v>1.4583333329937886E-2</v>
          </cell>
          <cell r="I118">
            <v>6</v>
          </cell>
          <cell r="J118" t="str">
            <v>2020-11-27</v>
          </cell>
          <cell r="K118" t="str">
            <v>icsm_haiti</v>
          </cell>
          <cell r="L118" t="str">
            <v>338050933360951</v>
          </cell>
          <cell r="M118" t="str">
            <v/>
          </cell>
          <cell r="N118" t="str">
            <v>2020-11-27</v>
          </cell>
          <cell r="O118" t="str">
            <v>ATEPASE</v>
          </cell>
          <cell r="P118" t="str">
            <v/>
          </cell>
          <cell r="Q118" t="str">
            <v>atepase</v>
          </cell>
          <cell r="R118" t="str">
            <v>ATEPASE</v>
          </cell>
          <cell r="S118" t="str">
            <v>ATEPASE</v>
          </cell>
          <cell r="T118" t="str">
            <v>Code enquêteur 2</v>
          </cell>
          <cell r="U118" t="str">
            <v/>
          </cell>
          <cell r="V118" t="str">
            <v>Sud-Est</v>
          </cell>
          <cell r="W118" t="str">
            <v>Bainet</v>
          </cell>
          <cell r="X118" t="str">
            <v>HT0221</v>
          </cell>
          <cell r="Y118" t="str">
            <v>Bainet</v>
          </cell>
          <cell r="Z118" t="str">
            <v>Nan Ga</v>
          </cell>
          <cell r="AA118" t="str">
            <v>Marche Blokhauss</v>
          </cell>
          <cell r="AB118" t="str">
            <v/>
          </cell>
          <cell r="AC118" t="str">
            <v>bainet</v>
          </cell>
          <cell r="AD118" t="str">
            <v>Marche Blokhauss</v>
          </cell>
          <cell r="AE118" t="str">
            <v>Marche Blokhauss</v>
          </cell>
          <cell r="AF118" t="str">
            <v>Oui</v>
          </cell>
          <cell r="AG118" t="str">
            <v/>
          </cell>
          <cell r="AH118" t="str">
            <v>Oui</v>
          </cell>
          <cell r="AI118" t="str">
            <v/>
          </cell>
          <cell r="AJ118" t="str">
            <v>Gislaine Jules</v>
          </cell>
          <cell r="AK118" t="str">
            <v>47598220</v>
          </cell>
          <cell r="AL118" t="str">
            <v>Nourriture</v>
          </cell>
          <cell r="AM118" t="str">
            <v>1</v>
          </cell>
          <cell r="AN118" t="str">
            <v>0</v>
          </cell>
          <cell r="AO118" t="str">
            <v>0</v>
          </cell>
          <cell r="AP118" t="str">
            <v>0</v>
          </cell>
          <cell r="AQ118" t="str">
            <v>0</v>
          </cell>
          <cell r="AR118" t="str">
            <v>nourriture</v>
          </cell>
          <cell r="AS118" t="str">
            <v>Nourriture</v>
          </cell>
          <cell r="AT118" t="str">
            <v>En espèces (Gourde) À crédit</v>
          </cell>
          <cell r="AU118" t="str">
            <v>1</v>
          </cell>
          <cell r="AV118" t="str">
            <v>0</v>
          </cell>
          <cell r="AW118" t="str">
            <v>0</v>
          </cell>
          <cell r="AX118" t="str">
            <v>1</v>
          </cell>
          <cell r="AY118" t="str">
            <v>0</v>
          </cell>
          <cell r="AZ118" t="str">
            <v>0</v>
          </cell>
          <cell r="BA118" t="str">
            <v>0</v>
          </cell>
          <cell r="BB118" t="str">
            <v/>
          </cell>
          <cell r="BC118" t="str">
            <v>Oui, il y a plus de commerçants par rapport au mois passé</v>
          </cell>
          <cell r="BD118" t="str">
            <v>Je ne sais pas / Je ne souhaite pas répondre</v>
          </cell>
          <cell r="BE118" t="str">
            <v>Farine de blé (blanche) Riz Maïs Sucre Haricot noir Huile végétale</v>
          </cell>
          <cell r="BF118">
            <v>1</v>
          </cell>
          <cell r="BG118">
            <v>1</v>
          </cell>
          <cell r="BH118">
            <v>1</v>
          </cell>
          <cell r="BI118">
            <v>1</v>
          </cell>
          <cell r="BJ118">
            <v>1</v>
          </cell>
          <cell r="BK118">
            <v>0</v>
          </cell>
          <cell r="BL118">
            <v>1</v>
          </cell>
          <cell r="BM118">
            <v>0</v>
          </cell>
          <cell r="BN118" t="str">
            <v>Non</v>
          </cell>
          <cell r="BO118"/>
          <cell r="BP118" t="str">
            <v/>
          </cell>
          <cell r="BQ118" t="str">
            <v>Livres (lb)</v>
          </cell>
          <cell r="BR118" t="str">
            <v/>
          </cell>
          <cell r="BS118" t="str">
            <v>lb</v>
          </cell>
          <cell r="BT118" t="str">
            <v>Livres (lb)</v>
          </cell>
          <cell r="BU118" t="str">
            <v>Livres (lb)</v>
          </cell>
          <cell r="BV118"/>
          <cell r="BW118" t="str">
            <v>1.0</v>
          </cell>
          <cell r="BX118" t="str">
            <v>25.0</v>
          </cell>
          <cell r="BY118">
            <v>55.000000000000007</v>
          </cell>
          <cell r="BZ118" t="str">
            <v>Oui</v>
          </cell>
          <cell r="CA118" t="str">
            <v>Oui</v>
          </cell>
          <cell r="CB118" t="str">
            <v>150.0</v>
          </cell>
          <cell r="CC118">
            <v>150</v>
          </cell>
          <cell r="CD118" t="str">
            <v>Non</v>
          </cell>
          <cell r="CE118" t="str">
            <v/>
          </cell>
          <cell r="CF118" t="str">
            <v/>
          </cell>
          <cell r="CG118" t="str">
            <v/>
          </cell>
          <cell r="CH118" t="str">
            <v/>
          </cell>
          <cell r="CI118" t="str">
            <v>Non</v>
          </cell>
          <cell r="CJ118" t="str">
            <v/>
          </cell>
          <cell r="CK118" t="str">
            <v/>
          </cell>
          <cell r="CL118" t="str">
            <v>Livres (lb)</v>
          </cell>
          <cell r="CM118" t="str">
            <v/>
          </cell>
          <cell r="CN118" t="str">
            <v>lb</v>
          </cell>
          <cell r="CO118" t="str">
            <v>Livres (lb)</v>
          </cell>
          <cell r="CP118" t="str">
            <v>Livres (lb)</v>
          </cell>
          <cell r="CQ118">
            <v>0.45300000000000001</v>
          </cell>
          <cell r="CR118" t="str">
            <v>1.0</v>
          </cell>
          <cell r="CS118" t="str">
            <v>40.0</v>
          </cell>
          <cell r="CT118">
            <v>88.300220750551873</v>
          </cell>
          <cell r="CU118" t="str">
            <v>Oui</v>
          </cell>
          <cell r="CV118" t="str">
            <v>Oui</v>
          </cell>
          <cell r="CW118" t="str">
            <v>240.0</v>
          </cell>
          <cell r="CX118" t="str">
            <v>Non</v>
          </cell>
          <cell r="CY118" t="str">
            <v/>
          </cell>
          <cell r="CZ118" t="str">
            <v/>
          </cell>
          <cell r="DA118" t="str">
            <v/>
          </cell>
          <cell r="DB118" t="str">
            <v/>
          </cell>
          <cell r="DC118" t="str">
            <v>Non</v>
          </cell>
          <cell r="DD118" t="str">
            <v/>
          </cell>
          <cell r="DE118" t="str">
            <v/>
          </cell>
          <cell r="DF118" t="str">
            <v>Livres (lb)</v>
          </cell>
          <cell r="DG118" t="str">
            <v/>
          </cell>
          <cell r="DH118" t="str">
            <v>lb</v>
          </cell>
          <cell r="DI118" t="str">
            <v>Livres (lb)</v>
          </cell>
          <cell r="DJ118" t="str">
            <v>Livres (lb)</v>
          </cell>
          <cell r="DK118"/>
          <cell r="DL118" t="str">
            <v>1.0</v>
          </cell>
          <cell r="DM118" t="str">
            <v>30.0</v>
          </cell>
          <cell r="DN118">
            <v>66</v>
          </cell>
          <cell r="DO118" t="str">
            <v>Oui</v>
          </cell>
          <cell r="DP118" t="str">
            <v>Oui</v>
          </cell>
          <cell r="DQ118" t="str">
            <v>180.0</v>
          </cell>
          <cell r="DR118" t="str">
            <v>Non</v>
          </cell>
          <cell r="DS118" t="str">
            <v/>
          </cell>
          <cell r="DT118" t="str">
            <v/>
          </cell>
          <cell r="DU118" t="str">
            <v/>
          </cell>
          <cell r="DV118" t="str">
            <v/>
          </cell>
          <cell r="DW118" t="str">
            <v>Oui</v>
          </cell>
          <cell r="DX118" t="str">
            <v>35.0</v>
          </cell>
          <cell r="DY118" t="str">
            <v/>
          </cell>
          <cell r="DZ118" t="str">
            <v/>
          </cell>
          <cell r="EA118" t="str">
            <v/>
          </cell>
          <cell r="EB118" t="str">
            <v/>
          </cell>
          <cell r="EC118" t="str">
            <v/>
          </cell>
          <cell r="ED118" t="str">
            <v/>
          </cell>
          <cell r="EE118"/>
          <cell r="EF118" t="str">
            <v/>
          </cell>
          <cell r="EG118" t="str">
            <v/>
          </cell>
          <cell r="EH118">
            <v>35</v>
          </cell>
          <cell r="EI118" t="str">
            <v>Oui</v>
          </cell>
          <cell r="EJ118" t="str">
            <v>Oui</v>
          </cell>
          <cell r="EK118" t="str">
            <v>200.0</v>
          </cell>
          <cell r="EL118" t="str">
            <v>Non</v>
          </cell>
          <cell r="EM118" t="str">
            <v/>
          </cell>
          <cell r="EN118" t="str">
            <v/>
          </cell>
          <cell r="EO118" t="str">
            <v/>
          </cell>
          <cell r="EP118" t="str">
            <v/>
          </cell>
          <cell r="EQ118" t="str">
            <v>Non</v>
          </cell>
          <cell r="ER118" t="str">
            <v/>
          </cell>
          <cell r="ES118" t="str">
            <v/>
          </cell>
          <cell r="ET118" t="str">
            <v>Livres (lb)</v>
          </cell>
          <cell r="EU118" t="str">
            <v/>
          </cell>
          <cell r="EV118" t="str">
            <v>lb</v>
          </cell>
          <cell r="EW118" t="str">
            <v>Livres (lb)</v>
          </cell>
          <cell r="EX118" t="str">
            <v>Livres (lb)</v>
          </cell>
          <cell r="EY118"/>
          <cell r="EZ118" t="str">
            <v>1.0</v>
          </cell>
          <cell r="FA118" t="str">
            <v>75.0</v>
          </cell>
          <cell r="FB118">
            <v>165</v>
          </cell>
          <cell r="FC118" t="str">
            <v>Non</v>
          </cell>
          <cell r="FD118" t="str">
            <v>Oui</v>
          </cell>
          <cell r="FE118" t="str">
            <v>450.0</v>
          </cell>
          <cell r="FF118"/>
          <cell r="FG118" t="str">
            <v>Non</v>
          </cell>
          <cell r="FH118" t="str">
            <v/>
          </cell>
          <cell r="FI118" t="str">
            <v/>
          </cell>
          <cell r="FJ118" t="str">
            <v/>
          </cell>
          <cell r="FK118" t="str">
            <v/>
          </cell>
          <cell r="FL118" t="str">
            <v/>
          </cell>
          <cell r="FM118" t="str">
            <v/>
          </cell>
          <cell r="FN118" t="str">
            <v/>
          </cell>
          <cell r="FO118" t="str">
            <v/>
          </cell>
          <cell r="FP118" t="str">
            <v/>
          </cell>
          <cell r="FQ118" t="str">
            <v/>
          </cell>
          <cell r="FR118" t="str">
            <v/>
          </cell>
          <cell r="FS118" t="str">
            <v/>
          </cell>
          <cell r="FT118"/>
          <cell r="FU118" t="str">
            <v/>
          </cell>
          <cell r="FV118" t="str">
            <v/>
          </cell>
          <cell r="FW118"/>
          <cell r="FX118" t="str">
            <v/>
          </cell>
          <cell r="FY118" t="str">
            <v/>
          </cell>
          <cell r="FZ118" t="str">
            <v/>
          </cell>
          <cell r="GA118"/>
          <cell r="GB118" t="str">
            <v/>
          </cell>
          <cell r="GC118" t="str">
            <v/>
          </cell>
          <cell r="GD118" t="str">
            <v/>
          </cell>
          <cell r="GE118" t="str">
            <v/>
          </cell>
          <cell r="GF118" t="str">
            <v/>
          </cell>
          <cell r="GG118" t="str">
            <v>Oui</v>
          </cell>
          <cell r="GH118" t="str">
            <v>500.0</v>
          </cell>
          <cell r="GI118" t="str">
            <v/>
          </cell>
          <cell r="GJ118" t="str">
            <v/>
          </cell>
          <cell r="GK118" t="str">
            <v/>
          </cell>
          <cell r="GL118" t="str">
            <v/>
          </cell>
          <cell r="GM118" t="str">
            <v/>
          </cell>
          <cell r="GN118" t="str">
            <v/>
          </cell>
          <cell r="GO118" t="str">
            <v/>
          </cell>
          <cell r="GP118" t="str">
            <v/>
          </cell>
          <cell r="GQ118">
            <v>500</v>
          </cell>
          <cell r="GR118" t="str">
            <v>Oui</v>
          </cell>
          <cell r="GS118" t="str">
            <v>Oui</v>
          </cell>
          <cell r="GT118" t="str">
            <v>Changement du taux de change de la Gourde Insécurité sur les routes Insécurité en ville Le prix du transport a augmenté</v>
          </cell>
          <cell r="GU118" t="str">
            <v>1</v>
          </cell>
          <cell r="GV118" t="str">
            <v>1</v>
          </cell>
          <cell r="GW118" t="str">
            <v>1</v>
          </cell>
          <cell r="GX118" t="str">
            <v>0</v>
          </cell>
          <cell r="GY118" t="str">
            <v>1</v>
          </cell>
          <cell r="GZ118" t="str">
            <v>0</v>
          </cell>
          <cell r="HA118" t="str">
            <v>0</v>
          </cell>
          <cell r="HB118" t="str">
            <v>0</v>
          </cell>
          <cell r="HC118" t="str">
            <v>0</v>
          </cell>
          <cell r="HD118" t="str">
            <v>0</v>
          </cell>
          <cell r="HE118" t="str">
            <v>0</v>
          </cell>
          <cell r="HF118" t="str">
            <v>0</v>
          </cell>
          <cell r="HG118" t="str">
            <v>0</v>
          </cell>
          <cell r="HH118" t="str">
            <v>0</v>
          </cell>
          <cell r="HI118" t="str">
            <v>0</v>
          </cell>
          <cell r="HJ118" t="str">
            <v>0</v>
          </cell>
          <cell r="HK118" t="str">
            <v>0</v>
          </cell>
          <cell r="HL118" t="str">
            <v/>
          </cell>
          <cell r="HM118" t="str">
            <v>Farine de blé (blanche) Riz Sucre Huile végétale</v>
          </cell>
          <cell r="HN118" t="str">
            <v>1</v>
          </cell>
          <cell r="HO118" t="str">
            <v>1</v>
          </cell>
          <cell r="HP118" t="str">
            <v>0</v>
          </cell>
          <cell r="HQ118" t="str">
            <v>1</v>
          </cell>
          <cell r="HR118" t="str">
            <v>0</v>
          </cell>
          <cell r="HS118" t="str">
            <v>0</v>
          </cell>
          <cell r="HT118" t="str">
            <v>1</v>
          </cell>
          <cell r="HU118" t="str">
            <v>0</v>
          </cell>
          <cell r="HV118" t="str">
            <v>Oui</v>
          </cell>
          <cell r="HW118" t="str">
            <v>Sud-Est</v>
          </cell>
          <cell r="HX118" t="str">
            <v>Jacmel</v>
          </cell>
          <cell r="HY118" t="str">
            <v>Non</v>
          </cell>
          <cell r="HZ118" t="str">
            <v>Non</v>
          </cell>
          <cell r="IA118" t="str">
            <v>Non</v>
          </cell>
          <cell r="IB118" t="str">
            <v/>
          </cell>
          <cell r="IC118" t="str">
            <v/>
          </cell>
          <cell r="ID118" t="str">
            <v/>
          </cell>
          <cell r="IE118" t="str">
            <v/>
          </cell>
          <cell r="IF118" t="str">
            <v/>
          </cell>
          <cell r="IG118" t="str">
            <v/>
          </cell>
          <cell r="IH118" t="str">
            <v/>
          </cell>
          <cell r="II118" t="str">
            <v/>
          </cell>
          <cell r="IJ118" t="str">
            <v/>
          </cell>
          <cell r="IK118" t="str">
            <v/>
          </cell>
          <cell r="IL118" t="str">
            <v/>
          </cell>
          <cell r="IM118" t="str">
            <v/>
          </cell>
          <cell r="IN118" t="str">
            <v/>
          </cell>
          <cell r="IO118" t="str">
            <v/>
          </cell>
          <cell r="IP118" t="str">
            <v/>
          </cell>
          <cell r="IQ118"/>
          <cell r="IR118" t="str">
            <v/>
          </cell>
          <cell r="IS118" t="str">
            <v/>
          </cell>
          <cell r="IT118" t="str">
            <v/>
          </cell>
          <cell r="IU118" t="str">
            <v/>
          </cell>
          <cell r="IV118" t="str">
            <v/>
          </cell>
          <cell r="IW118"/>
          <cell r="IX118" t="str">
            <v/>
          </cell>
          <cell r="IY118" t="str">
            <v/>
          </cell>
          <cell r="IZ118" t="str">
            <v/>
          </cell>
          <cell r="JA118" t="str">
            <v/>
          </cell>
          <cell r="JB118" t="str">
            <v/>
          </cell>
          <cell r="JC118"/>
          <cell r="JD118" t="str">
            <v/>
          </cell>
          <cell r="JE118" t="str">
            <v/>
          </cell>
          <cell r="JF118" t="str">
            <v/>
          </cell>
          <cell r="JG118" t="str">
            <v/>
          </cell>
          <cell r="JH118" t="str">
            <v/>
          </cell>
          <cell r="JI118"/>
          <cell r="JJ118" t="str">
            <v/>
          </cell>
          <cell r="JK118" t="str">
            <v/>
          </cell>
          <cell r="JL118" t="str">
            <v/>
          </cell>
          <cell r="JM118" t="str">
            <v/>
          </cell>
          <cell r="JN118" t="str">
            <v/>
          </cell>
          <cell r="JO118"/>
          <cell r="JP118" t="str">
            <v/>
          </cell>
          <cell r="JQ118" t="str">
            <v/>
          </cell>
          <cell r="JR118" t="str">
            <v/>
          </cell>
          <cell r="JS118" t="str">
            <v/>
          </cell>
          <cell r="JT118" t="str">
            <v/>
          </cell>
          <cell r="JU118" t="str">
            <v/>
          </cell>
          <cell r="JV118" t="str">
            <v/>
          </cell>
          <cell r="JW118" t="str">
            <v/>
          </cell>
          <cell r="JX118" t="str">
            <v/>
          </cell>
          <cell r="JZ118" t="str">
            <v/>
          </cell>
          <cell r="KA118" t="str">
            <v/>
          </cell>
          <cell r="KC118" t="str">
            <v/>
          </cell>
          <cell r="KD118" t="str">
            <v/>
          </cell>
          <cell r="KE118" t="str">
            <v/>
          </cell>
          <cell r="KF118" t="str">
            <v/>
          </cell>
          <cell r="KG118" t="str">
            <v/>
          </cell>
          <cell r="KH118" t="str">
            <v/>
          </cell>
          <cell r="KI118" t="str">
            <v/>
          </cell>
          <cell r="KJ118" t="str">
            <v/>
          </cell>
          <cell r="KK118" t="str">
            <v/>
          </cell>
          <cell r="KL118" t="str">
            <v/>
          </cell>
          <cell r="KM118" t="str">
            <v/>
          </cell>
          <cell r="KN118"/>
          <cell r="KO118" t="str">
            <v/>
          </cell>
          <cell r="KP118" t="str">
            <v/>
          </cell>
          <cell r="KQ118" t="str">
            <v/>
          </cell>
          <cell r="KR118" t="str">
            <v/>
          </cell>
          <cell r="KS118" t="str">
            <v/>
          </cell>
          <cell r="KT118"/>
          <cell r="KU118" t="str">
            <v/>
          </cell>
          <cell r="KV118" t="str">
            <v/>
          </cell>
          <cell r="KW118" t="str">
            <v/>
          </cell>
          <cell r="KX118" t="str">
            <v/>
          </cell>
          <cell r="KY118" t="str">
            <v/>
          </cell>
          <cell r="KZ118" t="str">
            <v/>
          </cell>
          <cell r="LA118" t="str">
            <v/>
          </cell>
          <cell r="LB118" t="str">
            <v/>
          </cell>
          <cell r="LC118" t="str">
            <v/>
          </cell>
          <cell r="LD118" t="str">
            <v/>
          </cell>
          <cell r="LE118" t="str">
            <v/>
          </cell>
          <cell r="LF118" t="str">
            <v/>
          </cell>
          <cell r="LG118" t="str">
            <v/>
          </cell>
          <cell r="LH118" t="str">
            <v/>
          </cell>
          <cell r="LI118" t="str">
            <v/>
          </cell>
          <cell r="LJ118" t="str">
            <v/>
          </cell>
          <cell r="LK118" t="str">
            <v/>
          </cell>
          <cell r="LL118" t="str">
            <v/>
          </cell>
          <cell r="LM118" t="str">
            <v/>
          </cell>
          <cell r="LN118" t="str">
            <v/>
          </cell>
          <cell r="LO118" t="str">
            <v/>
          </cell>
          <cell r="LP118" t="str">
            <v/>
          </cell>
          <cell r="LQ118" t="str">
            <v/>
          </cell>
          <cell r="LR118" t="str">
            <v/>
          </cell>
          <cell r="LS118" t="str">
            <v/>
          </cell>
          <cell r="LT118" t="str">
            <v/>
          </cell>
          <cell r="LU118" t="str">
            <v/>
          </cell>
          <cell r="LV118" t="str">
            <v/>
          </cell>
          <cell r="LW118" t="str">
            <v/>
          </cell>
          <cell r="LX118" t="str">
            <v/>
          </cell>
          <cell r="LY118" t="str">
            <v/>
          </cell>
          <cell r="LZ118" t="str">
            <v/>
          </cell>
          <cell r="MA118" t="str">
            <v/>
          </cell>
          <cell r="MB118" t="str">
            <v/>
          </cell>
          <cell r="MC118" t="str">
            <v/>
          </cell>
          <cell r="MD118" t="str">
            <v/>
          </cell>
          <cell r="ME118" t="str">
            <v/>
          </cell>
          <cell r="MF118" t="str">
            <v/>
          </cell>
          <cell r="MG118" t="str">
            <v/>
          </cell>
          <cell r="MH118" t="str">
            <v/>
          </cell>
          <cell r="MI118" t="str">
            <v/>
          </cell>
          <cell r="MJ118" t="str">
            <v/>
          </cell>
          <cell r="MK118">
            <v>140886961</v>
          </cell>
          <cell r="ML118" t="str">
            <v>3044021b-b938-4fb7-bcdd-4cca79c6fad4</v>
          </cell>
          <cell r="MM118" t="str">
            <v>2020-11-27T21:05:42</v>
          </cell>
          <cell r="MN118" t="str">
            <v/>
          </cell>
          <cell r="MO118">
            <v>137</v>
          </cell>
        </row>
        <row r="119">
          <cell r="A119" t="str">
            <v>3ce3574f-c936-42f5-9f8d-ef498d79c8a4</v>
          </cell>
          <cell r="B119" t="str">
            <v>Baradères, Nippes</v>
          </cell>
          <cell r="C119" t="str">
            <v>CRS 746</v>
          </cell>
          <cell r="D119" t="str">
            <v>2020-11-21T10:22:10.589-05:00</v>
          </cell>
          <cell r="E119" t="str">
            <v>2020-11-21T17:27:52.659-05:00</v>
          </cell>
          <cell r="F119" t="str">
            <v>2020-11-21 10:22</v>
          </cell>
          <cell r="G119" t="str">
            <v>2020-11-21 17:27</v>
          </cell>
          <cell r="H119">
            <v>0.29513888889050577</v>
          </cell>
          <cell r="I119">
            <v>7</v>
          </cell>
          <cell r="J119" t="str">
            <v>2020-11-21</v>
          </cell>
          <cell r="K119" t="str">
            <v>icsm_haiti</v>
          </cell>
          <cell r="L119" t="str">
            <v/>
          </cell>
          <cell r="M119" t="str">
            <v>0</v>
          </cell>
          <cell r="N119" t="str">
            <v>2020-11-21</v>
          </cell>
          <cell r="O119" t="str">
            <v>CRS</v>
          </cell>
          <cell r="P119" t="str">
            <v/>
          </cell>
          <cell r="Q119" t="str">
            <v>crs</v>
          </cell>
          <cell r="R119" t="str">
            <v>CRS</v>
          </cell>
          <cell r="S119" t="str">
            <v>CRS</v>
          </cell>
          <cell r="T119" t="str">
            <v>746</v>
          </cell>
          <cell r="U119" t="str">
            <v/>
          </cell>
          <cell r="V119" t="str">
            <v>Nippes</v>
          </cell>
          <cell r="W119" t="str">
            <v>Baradères</v>
          </cell>
          <cell r="X119" t="str">
            <v>HT1031</v>
          </cell>
          <cell r="Y119" t="str">
            <v>Baradères</v>
          </cell>
          <cell r="Z119" t="str">
            <v>Baradères</v>
          </cell>
          <cell r="AA119" t="str">
            <v>Marché Du Centre-Ville Barradères</v>
          </cell>
          <cell r="AB119" t="str">
            <v/>
          </cell>
          <cell r="AC119" t="str">
            <v>baraderes1</v>
          </cell>
          <cell r="AD119" t="str">
            <v>Marché Du Centre-Ville Barradères</v>
          </cell>
          <cell r="AE119" t="str">
            <v>Marché Du Centre-Ville Barradères</v>
          </cell>
          <cell r="AF119" t="str">
            <v>Oui</v>
          </cell>
          <cell r="AG119" t="str">
            <v/>
          </cell>
          <cell r="AH119" t="str">
            <v>Oui</v>
          </cell>
          <cell r="AI119" t="str">
            <v/>
          </cell>
          <cell r="AJ119" t="str">
            <v>TOMAS SYNCIA</v>
          </cell>
          <cell r="AK119" t="str">
            <v>39903604</v>
          </cell>
          <cell r="AL119" t="str">
            <v>Nourriture Produits d'hygiène, eau ou assainissement</v>
          </cell>
          <cell r="AM119" t="str">
            <v>1</v>
          </cell>
          <cell r="AN119" t="str">
            <v>1</v>
          </cell>
          <cell r="AO119" t="str">
            <v>0</v>
          </cell>
          <cell r="AP119" t="str">
            <v>0</v>
          </cell>
          <cell r="AQ119" t="str">
            <v>0</v>
          </cell>
          <cell r="AR119" t="str">
            <v>nourriture</v>
          </cell>
          <cell r="AS119" t="str">
            <v>Nourriture</v>
          </cell>
          <cell r="AT119" t="str">
            <v>En espèces (Gourde) À crédit</v>
          </cell>
          <cell r="AU119" t="str">
            <v>1</v>
          </cell>
          <cell r="AV119" t="str">
            <v>0</v>
          </cell>
          <cell r="AW119" t="str">
            <v>0</v>
          </cell>
          <cell r="AX119" t="str">
            <v>1</v>
          </cell>
          <cell r="AY119" t="str">
            <v>0</v>
          </cell>
          <cell r="AZ119" t="str">
            <v>0</v>
          </cell>
          <cell r="BA119" t="str">
            <v>0</v>
          </cell>
          <cell r="BB119" t="str">
            <v/>
          </cell>
          <cell r="BC119" t="str">
            <v>Non, il n'y a pas eu de variation</v>
          </cell>
          <cell r="BD119" t="str">
            <v>Moins de 30</v>
          </cell>
          <cell r="BE119" t="str">
            <v>Farine de blé (blanche) Riz Maïs Sucre Haricot noir Huile végétale</v>
          </cell>
          <cell r="BF119">
            <v>1</v>
          </cell>
          <cell r="BG119">
            <v>1</v>
          </cell>
          <cell r="BH119">
            <v>1</v>
          </cell>
          <cell r="BI119">
            <v>1</v>
          </cell>
          <cell r="BJ119">
            <v>1</v>
          </cell>
          <cell r="BK119">
            <v>0</v>
          </cell>
          <cell r="BL119">
            <v>1</v>
          </cell>
          <cell r="BM119">
            <v>0</v>
          </cell>
          <cell r="BN119" t="str">
            <v>Non</v>
          </cell>
          <cell r="BO119" t="str">
            <v/>
          </cell>
          <cell r="BP119" t="str">
            <v/>
          </cell>
          <cell r="BQ119" t="str">
            <v>Livres (lb)</v>
          </cell>
          <cell r="BR119" t="str">
            <v/>
          </cell>
          <cell r="BS119" t="str">
            <v>lb</v>
          </cell>
          <cell r="BT119" t="str">
            <v>Livres (lb)</v>
          </cell>
          <cell r="BU119" t="str">
            <v>Livres (lb)</v>
          </cell>
          <cell r="BV119"/>
          <cell r="BW119" t="str">
            <v>1.0</v>
          </cell>
          <cell r="BX119" t="str">
            <v>25.0</v>
          </cell>
          <cell r="BY119">
            <v>55.000000000000007</v>
          </cell>
          <cell r="BZ119" t="str">
            <v>Oui</v>
          </cell>
          <cell r="CA119" t="str">
            <v>Oui</v>
          </cell>
          <cell r="CB119" t="str">
            <v>125.0</v>
          </cell>
          <cell r="CC119">
            <v>125</v>
          </cell>
          <cell r="CD119" t="str">
            <v>Oui</v>
          </cell>
          <cell r="CE119" t="str">
            <v>Livres (lb)</v>
          </cell>
          <cell r="CF119" t="str">
            <v>lb</v>
          </cell>
          <cell r="CG119" t="str">
            <v>Livres (lb)</v>
          </cell>
          <cell r="CH119" t="str">
            <v>5.0</v>
          </cell>
          <cell r="CI119" t="str">
            <v>Non</v>
          </cell>
          <cell r="CJ119" t="str">
            <v/>
          </cell>
          <cell r="CK119" t="str">
            <v/>
          </cell>
          <cell r="CL119" t="str">
            <v>Livres (lb)</v>
          </cell>
          <cell r="CM119" t="str">
            <v/>
          </cell>
          <cell r="CN119" t="str">
            <v>lb</v>
          </cell>
          <cell r="CO119" t="str">
            <v>Livres (lb)</v>
          </cell>
          <cell r="CP119" t="str">
            <v>Livres (lb)</v>
          </cell>
          <cell r="CQ119">
            <v>0.45300000000000001</v>
          </cell>
          <cell r="CR119" t="str">
            <v>1.0</v>
          </cell>
          <cell r="CS119" t="str">
            <v>40.0</v>
          </cell>
          <cell r="CT119">
            <v>88.300220750551873</v>
          </cell>
          <cell r="CU119" t="str">
            <v>Oui</v>
          </cell>
          <cell r="CV119" t="str">
            <v>Oui</v>
          </cell>
          <cell r="CW119" t="str">
            <v>200.0</v>
          </cell>
          <cell r="CX119" t="str">
            <v>Oui</v>
          </cell>
          <cell r="CY119" t="str">
            <v>Livres (lb)</v>
          </cell>
          <cell r="CZ119" t="str">
            <v>lb</v>
          </cell>
          <cell r="DA119" t="str">
            <v>Livres (lb)</v>
          </cell>
          <cell r="DB119" t="str">
            <v>5.0</v>
          </cell>
          <cell r="DC119" t="str">
            <v>Non</v>
          </cell>
          <cell r="DD119" t="str">
            <v/>
          </cell>
          <cell r="DE119" t="str">
            <v/>
          </cell>
          <cell r="DF119" t="str">
            <v>Livres (lb)</v>
          </cell>
          <cell r="DG119" t="str">
            <v/>
          </cell>
          <cell r="DH119" t="str">
            <v>lb</v>
          </cell>
          <cell r="DI119" t="str">
            <v>Livres (lb)</v>
          </cell>
          <cell r="DJ119" t="str">
            <v>Livres (lb)</v>
          </cell>
          <cell r="DK119"/>
          <cell r="DL119" t="str">
            <v>1.0</v>
          </cell>
          <cell r="DM119" t="str">
            <v>40.0</v>
          </cell>
          <cell r="DN119">
            <v>88</v>
          </cell>
          <cell r="DO119" t="str">
            <v>Oui</v>
          </cell>
          <cell r="DP119" t="str">
            <v>Oui</v>
          </cell>
          <cell r="DQ119" t="str">
            <v>200.0</v>
          </cell>
          <cell r="DR119" t="str">
            <v>Oui</v>
          </cell>
          <cell r="DS119" t="str">
            <v>Livres (lb)</v>
          </cell>
          <cell r="DT119" t="str">
            <v>lb</v>
          </cell>
          <cell r="DU119" t="str">
            <v>Livres (lb)</v>
          </cell>
          <cell r="DV119" t="str">
            <v>5.0</v>
          </cell>
          <cell r="DW119" t="str">
            <v>Non</v>
          </cell>
          <cell r="DX119" t="str">
            <v/>
          </cell>
          <cell r="DY119" t="str">
            <v/>
          </cell>
          <cell r="DZ119" t="str">
            <v>Livres (lb)</v>
          </cell>
          <cell r="EA119" t="str">
            <v/>
          </cell>
          <cell r="EB119" t="str">
            <v>lb</v>
          </cell>
          <cell r="EC119" t="str">
            <v>Livres (lb)</v>
          </cell>
          <cell r="ED119" t="str">
            <v>Livres (lb)</v>
          </cell>
          <cell r="EE119"/>
          <cell r="EF119" t="str">
            <v>1.0</v>
          </cell>
          <cell r="EG119" t="str">
            <v>40.0</v>
          </cell>
          <cell r="EH119">
            <v>88</v>
          </cell>
          <cell r="EI119" t="str">
            <v>Oui</v>
          </cell>
          <cell r="EJ119" t="str">
            <v>Oui</v>
          </cell>
          <cell r="EK119" t="str">
            <v>200.0</v>
          </cell>
          <cell r="EL119" t="str">
            <v>Oui</v>
          </cell>
          <cell r="EM119" t="str">
            <v>Livres (lb)</v>
          </cell>
          <cell r="EN119" t="str">
            <v>lb</v>
          </cell>
          <cell r="EO119" t="str">
            <v>Livres (lb)</v>
          </cell>
          <cell r="EP119" t="str">
            <v>5.0</v>
          </cell>
          <cell r="EQ119" t="str">
            <v>Non</v>
          </cell>
          <cell r="ER119" t="str">
            <v/>
          </cell>
          <cell r="ES119" t="str">
            <v/>
          </cell>
          <cell r="ET119" t="str">
            <v>Livres (lb)</v>
          </cell>
          <cell r="EU119" t="str">
            <v/>
          </cell>
          <cell r="EV119" t="str">
            <v>lb</v>
          </cell>
          <cell r="EW119" t="str">
            <v>Livres (lb)</v>
          </cell>
          <cell r="EX119" t="str">
            <v>Livres (lb)</v>
          </cell>
          <cell r="EY119"/>
          <cell r="EZ119" t="str">
            <v>1.0</v>
          </cell>
          <cell r="FA119" t="str">
            <v>120.0</v>
          </cell>
          <cell r="FB119">
            <v>264</v>
          </cell>
          <cell r="FC119" t="str">
            <v>Non</v>
          </cell>
          <cell r="FD119" t="str">
            <v>Oui</v>
          </cell>
          <cell r="FE119" t="str">
            <v>500.0</v>
          </cell>
          <cell r="FF119"/>
          <cell r="FG119" t="str">
            <v>Oui</v>
          </cell>
          <cell r="FH119" t="str">
            <v>Livres (lb)</v>
          </cell>
          <cell r="FI119" t="str">
            <v>lb</v>
          </cell>
          <cell r="FJ119" t="str">
            <v>Livres (lb)</v>
          </cell>
          <cell r="FK119" t="str">
            <v>5.0</v>
          </cell>
          <cell r="FL119" t="str">
            <v/>
          </cell>
          <cell r="FM119" t="str">
            <v/>
          </cell>
          <cell r="FN119" t="str">
            <v/>
          </cell>
          <cell r="FO119" t="str">
            <v/>
          </cell>
          <cell r="FP119" t="str">
            <v/>
          </cell>
          <cell r="FQ119" t="str">
            <v/>
          </cell>
          <cell r="FR119" t="str">
            <v/>
          </cell>
          <cell r="FS119" t="str">
            <v/>
          </cell>
          <cell r="FT119"/>
          <cell r="FU119" t="str">
            <v/>
          </cell>
          <cell r="FV119" t="str">
            <v/>
          </cell>
          <cell r="FW119"/>
          <cell r="FX119" t="str">
            <v/>
          </cell>
          <cell r="FY119" t="str">
            <v/>
          </cell>
          <cell r="FZ119" t="str">
            <v/>
          </cell>
          <cell r="GA119"/>
          <cell r="GB119" t="str">
            <v/>
          </cell>
          <cell r="GC119" t="str">
            <v/>
          </cell>
          <cell r="GD119" t="str">
            <v/>
          </cell>
          <cell r="GE119" t="str">
            <v/>
          </cell>
          <cell r="GF119" t="str">
            <v/>
          </cell>
          <cell r="GG119" t="str">
            <v>Oui</v>
          </cell>
          <cell r="GH119" t="str">
            <v>450.0</v>
          </cell>
          <cell r="GI119" t="str">
            <v/>
          </cell>
          <cell r="GJ119" t="str">
            <v/>
          </cell>
          <cell r="GK119" t="str">
            <v/>
          </cell>
          <cell r="GL119" t="str">
            <v/>
          </cell>
          <cell r="GM119" t="str">
            <v/>
          </cell>
          <cell r="GN119" t="str">
            <v/>
          </cell>
          <cell r="GO119" t="str">
            <v/>
          </cell>
          <cell r="GP119" t="str">
            <v/>
          </cell>
          <cell r="GQ119">
            <v>450</v>
          </cell>
          <cell r="GR119" t="str">
            <v>Oui</v>
          </cell>
          <cell r="GS119" t="str">
            <v>Non</v>
          </cell>
          <cell r="GT119" t="str">
            <v/>
          </cell>
          <cell r="GU119" t="str">
            <v/>
          </cell>
          <cell r="GV119" t="str">
            <v/>
          </cell>
          <cell r="GW119" t="str">
            <v/>
          </cell>
          <cell r="GX119" t="str">
            <v/>
          </cell>
          <cell r="GY119" t="str">
            <v/>
          </cell>
          <cell r="GZ119" t="str">
            <v/>
          </cell>
          <cell r="HA119" t="str">
            <v/>
          </cell>
          <cell r="HB119" t="str">
            <v/>
          </cell>
          <cell r="HC119" t="str">
            <v/>
          </cell>
          <cell r="HD119" t="str">
            <v/>
          </cell>
          <cell r="HE119" t="str">
            <v/>
          </cell>
          <cell r="HF119" t="str">
            <v/>
          </cell>
          <cell r="HG119" t="str">
            <v/>
          </cell>
          <cell r="HH119" t="str">
            <v/>
          </cell>
          <cell r="HI119" t="str">
            <v/>
          </cell>
          <cell r="HJ119" t="str">
            <v/>
          </cell>
          <cell r="HK119" t="str">
            <v/>
          </cell>
          <cell r="HL119" t="str">
            <v/>
          </cell>
          <cell r="HM119" t="str">
            <v/>
          </cell>
          <cell r="HN119" t="str">
            <v/>
          </cell>
          <cell r="HO119" t="str">
            <v/>
          </cell>
          <cell r="HP119" t="str">
            <v/>
          </cell>
          <cell r="HQ119" t="str">
            <v/>
          </cell>
          <cell r="HR119" t="str">
            <v/>
          </cell>
          <cell r="HS119" t="str">
            <v/>
          </cell>
          <cell r="HT119" t="str">
            <v/>
          </cell>
          <cell r="HU119" t="str">
            <v/>
          </cell>
          <cell r="HV119" t="str">
            <v>Oui</v>
          </cell>
          <cell r="HW119" t="str">
            <v>Nippes</v>
          </cell>
          <cell r="HX119" t="str">
            <v>Fonds des Nègres</v>
          </cell>
          <cell r="HY119" t="str">
            <v>Non</v>
          </cell>
          <cell r="HZ119" t="str">
            <v>Oui</v>
          </cell>
          <cell r="IA119" t="str">
            <v>Oui</v>
          </cell>
          <cell r="IB119" t="str">
            <v>1605973476229.jpg</v>
          </cell>
          <cell r="IC119" t="str">
            <v>Savon lessive</v>
          </cell>
          <cell r="ID119">
            <v>1</v>
          </cell>
          <cell r="IE119">
            <v>0</v>
          </cell>
          <cell r="IF119">
            <v>0</v>
          </cell>
          <cell r="IG119">
            <v>0</v>
          </cell>
          <cell r="IH119">
            <v>0</v>
          </cell>
          <cell r="II119">
            <v>0</v>
          </cell>
          <cell r="IJ119">
            <v>0</v>
          </cell>
          <cell r="IK119">
            <v>0</v>
          </cell>
          <cell r="IL119">
            <v>0</v>
          </cell>
          <cell r="IM119" t="str">
            <v>Oui</v>
          </cell>
          <cell r="IN119" t="str">
            <v>25.0</v>
          </cell>
          <cell r="IO119" t="str">
            <v/>
          </cell>
          <cell r="IP119" t="str">
            <v/>
          </cell>
          <cell r="IQ119">
            <v>25</v>
          </cell>
          <cell r="IR119" t="str">
            <v>Oui</v>
          </cell>
          <cell r="IS119" t="str">
            <v/>
          </cell>
          <cell r="IT119" t="str">
            <v/>
          </cell>
          <cell r="IU119" t="str">
            <v/>
          </cell>
          <cell r="IV119" t="str">
            <v/>
          </cell>
          <cell r="IX119" t="str">
            <v/>
          </cell>
          <cell r="IY119" t="str">
            <v/>
          </cell>
          <cell r="IZ119" t="str">
            <v/>
          </cell>
          <cell r="JA119" t="str">
            <v/>
          </cell>
          <cell r="JB119" t="str">
            <v/>
          </cell>
          <cell r="JD119" t="str">
            <v/>
          </cell>
          <cell r="JE119" t="str">
            <v/>
          </cell>
          <cell r="JF119" t="str">
            <v/>
          </cell>
          <cell r="JG119" t="str">
            <v/>
          </cell>
          <cell r="JH119" t="str">
            <v/>
          </cell>
          <cell r="JJ119" t="str">
            <v/>
          </cell>
          <cell r="JK119" t="str">
            <v/>
          </cell>
          <cell r="JL119" t="str">
            <v/>
          </cell>
          <cell r="JM119" t="str">
            <v/>
          </cell>
          <cell r="JN119" t="str">
            <v/>
          </cell>
          <cell r="JP119" t="str">
            <v/>
          </cell>
          <cell r="JQ119" t="str">
            <v/>
          </cell>
          <cell r="JR119" t="str">
            <v/>
          </cell>
          <cell r="JS119" t="str">
            <v/>
          </cell>
          <cell r="JT119" t="str">
            <v/>
          </cell>
          <cell r="JU119" t="str">
            <v/>
          </cell>
          <cell r="JV119" t="str">
            <v/>
          </cell>
          <cell r="JW119" t="str">
            <v/>
          </cell>
          <cell r="JX119" t="str">
            <v/>
          </cell>
          <cell r="JZ119" t="str">
            <v/>
          </cell>
          <cell r="KA119" t="str">
            <v/>
          </cell>
          <cell r="KC119" t="str">
            <v/>
          </cell>
          <cell r="KD119" t="str">
            <v/>
          </cell>
          <cell r="KE119" t="str">
            <v/>
          </cell>
          <cell r="KF119" t="str">
            <v/>
          </cell>
          <cell r="KG119" t="str">
            <v/>
          </cell>
          <cell r="KH119" t="str">
            <v/>
          </cell>
          <cell r="KI119" t="str">
            <v/>
          </cell>
          <cell r="KJ119" t="str">
            <v/>
          </cell>
          <cell r="KK119" t="str">
            <v/>
          </cell>
          <cell r="KL119" t="str">
            <v/>
          </cell>
          <cell r="KM119" t="str">
            <v/>
          </cell>
          <cell r="KO119" t="str">
            <v/>
          </cell>
          <cell r="KP119" t="str">
            <v/>
          </cell>
          <cell r="KQ119" t="str">
            <v/>
          </cell>
          <cell r="KR119" t="str">
            <v/>
          </cell>
          <cell r="KS119" t="str">
            <v/>
          </cell>
          <cell r="KU119" t="str">
            <v/>
          </cell>
          <cell r="KV119" t="str">
            <v>Non</v>
          </cell>
          <cell r="KW119" t="str">
            <v/>
          </cell>
          <cell r="KX119" t="str">
            <v/>
          </cell>
          <cell r="KY119" t="str">
            <v/>
          </cell>
          <cell r="KZ119" t="str">
            <v/>
          </cell>
          <cell r="LA119" t="str">
            <v/>
          </cell>
          <cell r="LB119" t="str">
            <v/>
          </cell>
          <cell r="LC119" t="str">
            <v/>
          </cell>
          <cell r="LD119" t="str">
            <v/>
          </cell>
          <cell r="LE119" t="str">
            <v/>
          </cell>
          <cell r="LF119" t="str">
            <v/>
          </cell>
          <cell r="LG119" t="str">
            <v/>
          </cell>
          <cell r="LH119" t="str">
            <v/>
          </cell>
          <cell r="LI119" t="str">
            <v/>
          </cell>
          <cell r="LJ119" t="str">
            <v/>
          </cell>
          <cell r="LK119" t="str">
            <v/>
          </cell>
          <cell r="LL119" t="str">
            <v/>
          </cell>
          <cell r="LM119" t="str">
            <v/>
          </cell>
          <cell r="LN119" t="str">
            <v/>
          </cell>
          <cell r="LO119" t="str">
            <v/>
          </cell>
          <cell r="LP119" t="str">
            <v/>
          </cell>
          <cell r="LQ119" t="str">
            <v/>
          </cell>
          <cell r="LR119" t="str">
            <v/>
          </cell>
          <cell r="LS119" t="str">
            <v/>
          </cell>
          <cell r="LT119" t="str">
            <v/>
          </cell>
          <cell r="LU119" t="str">
            <v/>
          </cell>
          <cell r="LV119" t="str">
            <v/>
          </cell>
          <cell r="LW119" t="str">
            <v/>
          </cell>
          <cell r="LX119" t="str">
            <v/>
          </cell>
          <cell r="LY119" t="str">
            <v>Oui</v>
          </cell>
          <cell r="LZ119" t="str">
            <v>Nippes</v>
          </cell>
          <cell r="MA119" t="str">
            <v>Fonds des Nègres</v>
          </cell>
          <cell r="MB119" t="str">
            <v>Non</v>
          </cell>
          <cell r="MC119" t="str">
            <v>Oui</v>
          </cell>
          <cell r="MD119" t="str">
            <v>18.48441874 -73.63808534 -21.5264892578125 4.288</v>
          </cell>
          <cell r="ME119" t="str">
            <v>18.48441874</v>
          </cell>
          <cell r="MF119" t="str">
            <v>-73.63808534</v>
          </cell>
          <cell r="MG119" t="str">
            <v>-21.5264892578125</v>
          </cell>
          <cell r="MH119" t="str">
            <v>4.288</v>
          </cell>
          <cell r="MI119" t="str">
            <v>TEST</v>
          </cell>
          <cell r="MJ119" t="str">
            <v/>
          </cell>
          <cell r="MK119">
            <v>139438806</v>
          </cell>
          <cell r="ML119" t="str">
            <v>3ce3574f-c936-42f5-9f8d-ef498d79c8a4</v>
          </cell>
          <cell r="MM119" t="str">
            <v>2020-11-22T15:53:29</v>
          </cell>
          <cell r="MN119" t="str">
            <v/>
          </cell>
          <cell r="MO119">
            <v>26</v>
          </cell>
        </row>
        <row r="120">
          <cell r="A120" t="str">
            <v>146e9cd7-8f2d-40ed-b29c-8cf22da5de32</v>
          </cell>
          <cell r="B120" t="str">
            <v>Baradères, Nippes</v>
          </cell>
          <cell r="C120" t="str">
            <v>CRS 746</v>
          </cell>
          <cell r="D120" t="str">
            <v>2020-11-20T09:00:23.471-05:00</v>
          </cell>
          <cell r="E120" t="str">
            <v>2020-11-20T14:57:54.886-05:00</v>
          </cell>
          <cell r="F120" t="str">
            <v>2020-11-20 09:00</v>
          </cell>
          <cell r="G120" t="str">
            <v>2020-11-20 14:57</v>
          </cell>
          <cell r="H120">
            <v>0.24791666666715173</v>
          </cell>
          <cell r="I120">
            <v>7</v>
          </cell>
          <cell r="J120" t="str">
            <v>2020-11-20</v>
          </cell>
          <cell r="K120" t="str">
            <v>icsm_haiti</v>
          </cell>
          <cell r="L120" t="str">
            <v/>
          </cell>
          <cell r="M120" t="str">
            <v>0</v>
          </cell>
          <cell r="N120" t="str">
            <v>2020-11-20</v>
          </cell>
          <cell r="O120" t="str">
            <v>CRS</v>
          </cell>
          <cell r="P120" t="str">
            <v/>
          </cell>
          <cell r="Q120" t="str">
            <v>crs</v>
          </cell>
          <cell r="R120" t="str">
            <v>CRS</v>
          </cell>
          <cell r="S120" t="str">
            <v>CRS</v>
          </cell>
          <cell r="T120" t="str">
            <v>746</v>
          </cell>
          <cell r="U120" t="str">
            <v/>
          </cell>
          <cell r="V120" t="str">
            <v>Nippes</v>
          </cell>
          <cell r="W120" t="str">
            <v>Baradères</v>
          </cell>
          <cell r="X120" t="str">
            <v>HT1031</v>
          </cell>
          <cell r="Y120" t="str">
            <v>Baradères</v>
          </cell>
          <cell r="Z120" t="str">
            <v>Kaloran</v>
          </cell>
          <cell r="AA120" t="str">
            <v>Autre</v>
          </cell>
          <cell r="AB120" t="str">
            <v>LORAN</v>
          </cell>
          <cell r="AC120" t="str">
            <v>autre</v>
          </cell>
          <cell r="AD120" t="str">
            <v>Autre</v>
          </cell>
          <cell r="AE120" t="str">
            <v>Marché de Kaloran</v>
          </cell>
          <cell r="AF120" t="str">
            <v>Oui</v>
          </cell>
          <cell r="AG120" t="str">
            <v/>
          </cell>
          <cell r="AH120" t="str">
            <v>Oui</v>
          </cell>
          <cell r="AI120" t="str">
            <v/>
          </cell>
          <cell r="AJ120" t="str">
            <v>DUME MANIESE</v>
          </cell>
          <cell r="AK120"/>
          <cell r="AL120" t="str">
            <v>Nourriture Produits d'hygiène, eau ou assainissement</v>
          </cell>
          <cell r="AM120" t="str">
            <v>1</v>
          </cell>
          <cell r="AN120" t="str">
            <v>1</v>
          </cell>
          <cell r="AO120" t="str">
            <v>0</v>
          </cell>
          <cell r="AP120" t="str">
            <v>0</v>
          </cell>
          <cell r="AQ120" t="str">
            <v>0</v>
          </cell>
          <cell r="AR120" t="str">
            <v>nourriture</v>
          </cell>
          <cell r="AS120" t="str">
            <v>Nourriture</v>
          </cell>
          <cell r="AT120" t="str">
            <v>En espèces (Gourde) À crédit</v>
          </cell>
          <cell r="AU120" t="str">
            <v>1</v>
          </cell>
          <cell r="AV120" t="str">
            <v>0</v>
          </cell>
          <cell r="AW120" t="str">
            <v>0</v>
          </cell>
          <cell r="AX120" t="str">
            <v>1</v>
          </cell>
          <cell r="AY120" t="str">
            <v>0</v>
          </cell>
          <cell r="AZ120" t="str">
            <v>0</v>
          </cell>
          <cell r="BA120" t="str">
            <v>0</v>
          </cell>
          <cell r="BB120" t="str">
            <v/>
          </cell>
          <cell r="BC120" t="str">
            <v>Non, il n'y a pas eu de variation</v>
          </cell>
          <cell r="BD120" t="str">
            <v>Moins de 30</v>
          </cell>
          <cell r="BE120" t="str">
            <v>Riz Maïs Sucre Farine de blé (blanche) Haricot noir Huile végétale</v>
          </cell>
          <cell r="BF120">
            <v>1</v>
          </cell>
          <cell r="BG120">
            <v>1</v>
          </cell>
          <cell r="BH120">
            <v>1</v>
          </cell>
          <cell r="BI120">
            <v>1</v>
          </cell>
          <cell r="BJ120">
            <v>1</v>
          </cell>
          <cell r="BK120">
            <v>0</v>
          </cell>
          <cell r="BL120">
            <v>1</v>
          </cell>
          <cell r="BM120">
            <v>0</v>
          </cell>
          <cell r="BN120" t="str">
            <v>Non</v>
          </cell>
          <cell r="BO120" t="str">
            <v/>
          </cell>
          <cell r="BP120" t="str">
            <v/>
          </cell>
          <cell r="BQ120" t="str">
            <v>Livres (lb)</v>
          </cell>
          <cell r="BR120" t="str">
            <v/>
          </cell>
          <cell r="BS120" t="str">
            <v>lb</v>
          </cell>
          <cell r="BT120" t="str">
            <v>Livres (lb)</v>
          </cell>
          <cell r="BU120" t="str">
            <v>Livres (lb)</v>
          </cell>
          <cell r="BV120"/>
          <cell r="BW120" t="str">
            <v>1.0</v>
          </cell>
          <cell r="BX120" t="str">
            <v>25.0</v>
          </cell>
          <cell r="BY120">
            <v>55.000000000000007</v>
          </cell>
          <cell r="BZ120" t="str">
            <v>Oui</v>
          </cell>
          <cell r="CA120" t="str">
            <v>Oui</v>
          </cell>
          <cell r="CB120" t="str">
            <v>125.0</v>
          </cell>
          <cell r="CC120">
            <v>125</v>
          </cell>
          <cell r="CD120" t="str">
            <v>Non</v>
          </cell>
          <cell r="CE120" t="str">
            <v/>
          </cell>
          <cell r="CF120" t="str">
            <v/>
          </cell>
          <cell r="CG120" t="str">
            <v/>
          </cell>
          <cell r="CH120" t="str">
            <v/>
          </cell>
          <cell r="CI120" t="str">
            <v>Non</v>
          </cell>
          <cell r="CJ120" t="str">
            <v/>
          </cell>
          <cell r="CK120" t="str">
            <v/>
          </cell>
          <cell r="CL120" t="str">
            <v>Livres (lb)</v>
          </cell>
          <cell r="CM120" t="str">
            <v/>
          </cell>
          <cell r="CN120" t="str">
            <v>lb</v>
          </cell>
          <cell r="CO120" t="str">
            <v>Livres (lb)</v>
          </cell>
          <cell r="CP120" t="str">
            <v>Livres (lb)</v>
          </cell>
          <cell r="CQ120">
            <v>0.45300000000000001</v>
          </cell>
          <cell r="CR120" t="str">
            <v>1.0</v>
          </cell>
          <cell r="CS120" t="str">
            <v>35.0</v>
          </cell>
          <cell r="CT120">
            <v>77.262693156732894</v>
          </cell>
          <cell r="CU120" t="str">
            <v>Oui</v>
          </cell>
          <cell r="CV120" t="str">
            <v>Oui</v>
          </cell>
          <cell r="CW120" t="str">
            <v>200.0</v>
          </cell>
          <cell r="CX120" t="str">
            <v>Non</v>
          </cell>
          <cell r="CY120" t="str">
            <v/>
          </cell>
          <cell r="CZ120" t="str">
            <v/>
          </cell>
          <cell r="DA120" t="str">
            <v/>
          </cell>
          <cell r="DB120" t="str">
            <v/>
          </cell>
          <cell r="DC120" t="str">
            <v>Non</v>
          </cell>
          <cell r="DD120" t="str">
            <v/>
          </cell>
          <cell r="DE120" t="str">
            <v/>
          </cell>
          <cell r="DF120" t="str">
            <v>Livres (lb)</v>
          </cell>
          <cell r="DG120" t="str">
            <v/>
          </cell>
          <cell r="DH120" t="str">
            <v>lb</v>
          </cell>
          <cell r="DI120" t="str">
            <v>Livres (lb)</v>
          </cell>
          <cell r="DJ120" t="str">
            <v>Livres (lb)</v>
          </cell>
          <cell r="DK120"/>
          <cell r="DL120" t="str">
            <v>1.0</v>
          </cell>
          <cell r="DM120" t="str">
            <v>40.0</v>
          </cell>
          <cell r="DN120">
            <v>88</v>
          </cell>
          <cell r="DO120" t="str">
            <v>Oui</v>
          </cell>
          <cell r="DP120" t="str">
            <v>Oui</v>
          </cell>
          <cell r="DQ120" t="str">
            <v>200.0</v>
          </cell>
          <cell r="DR120" t="str">
            <v>Non</v>
          </cell>
          <cell r="DS120" t="str">
            <v/>
          </cell>
          <cell r="DT120" t="str">
            <v/>
          </cell>
          <cell r="DU120" t="str">
            <v/>
          </cell>
          <cell r="DV120" t="str">
            <v/>
          </cell>
          <cell r="DW120" t="str">
            <v>Non</v>
          </cell>
          <cell r="DX120" t="str">
            <v/>
          </cell>
          <cell r="DY120" t="str">
            <v/>
          </cell>
          <cell r="DZ120" t="str">
            <v>Livres (lb)</v>
          </cell>
          <cell r="EA120" t="str">
            <v/>
          </cell>
          <cell r="EB120" t="str">
            <v>lb</v>
          </cell>
          <cell r="EC120" t="str">
            <v>Livres (lb)</v>
          </cell>
          <cell r="ED120" t="str">
            <v>Livres (lb)</v>
          </cell>
          <cell r="EE120"/>
          <cell r="EF120" t="str">
            <v>1.0</v>
          </cell>
          <cell r="EG120" t="str">
            <v>35.0</v>
          </cell>
          <cell r="EH120">
            <v>77</v>
          </cell>
          <cell r="EI120" t="str">
            <v>Oui</v>
          </cell>
          <cell r="EJ120" t="str">
            <v>Oui</v>
          </cell>
          <cell r="EK120" t="str">
            <v>175.0</v>
          </cell>
          <cell r="EL120" t="str">
            <v>Non</v>
          </cell>
          <cell r="EM120" t="str">
            <v/>
          </cell>
          <cell r="EN120" t="str">
            <v/>
          </cell>
          <cell r="EO120" t="str">
            <v/>
          </cell>
          <cell r="EP120" t="str">
            <v/>
          </cell>
          <cell r="EQ120" t="str">
            <v>Non</v>
          </cell>
          <cell r="ER120" t="str">
            <v/>
          </cell>
          <cell r="ES120" t="str">
            <v/>
          </cell>
          <cell r="ET120" t="str">
            <v>Livres (lb)</v>
          </cell>
          <cell r="EU120" t="str">
            <v/>
          </cell>
          <cell r="EV120" t="str">
            <v>lb</v>
          </cell>
          <cell r="EW120" t="str">
            <v>Livres (lb)</v>
          </cell>
          <cell r="EX120" t="str">
            <v>Livres (lb)</v>
          </cell>
          <cell r="EY120"/>
          <cell r="EZ120" t="str">
            <v>1.0</v>
          </cell>
          <cell r="FA120" t="str">
            <v>100.0</v>
          </cell>
          <cell r="FB120">
            <v>220.00000000000003</v>
          </cell>
          <cell r="FC120" t="str">
            <v>Non</v>
          </cell>
          <cell r="FD120" t="str">
            <v>Oui</v>
          </cell>
          <cell r="FE120" t="str">
            <v>500.0</v>
          </cell>
          <cell r="FF120"/>
          <cell r="FG120" t="str">
            <v>Non</v>
          </cell>
          <cell r="FH120" t="str">
            <v/>
          </cell>
          <cell r="FI120" t="str">
            <v/>
          </cell>
          <cell r="FJ120" t="str">
            <v/>
          </cell>
          <cell r="FK120" t="str">
            <v/>
          </cell>
          <cell r="FL120" t="str">
            <v/>
          </cell>
          <cell r="FM120" t="str">
            <v/>
          </cell>
          <cell r="FN120" t="str">
            <v/>
          </cell>
          <cell r="FO120" t="str">
            <v/>
          </cell>
          <cell r="FP120" t="str">
            <v/>
          </cell>
          <cell r="FQ120" t="str">
            <v/>
          </cell>
          <cell r="FR120" t="str">
            <v/>
          </cell>
          <cell r="FS120" t="str">
            <v/>
          </cell>
          <cell r="FT120"/>
          <cell r="FU120" t="str">
            <v/>
          </cell>
          <cell r="FV120" t="str">
            <v/>
          </cell>
          <cell r="FW120"/>
          <cell r="FX120" t="str">
            <v/>
          </cell>
          <cell r="FY120" t="str">
            <v/>
          </cell>
          <cell r="FZ120" t="str">
            <v/>
          </cell>
          <cell r="GA120"/>
          <cell r="GB120" t="str">
            <v/>
          </cell>
          <cell r="GC120" t="str">
            <v/>
          </cell>
          <cell r="GD120" t="str">
            <v/>
          </cell>
          <cell r="GE120" t="str">
            <v/>
          </cell>
          <cell r="GF120" t="str">
            <v/>
          </cell>
          <cell r="GG120" t="str">
            <v>Oui</v>
          </cell>
          <cell r="GH120" t="str">
            <v>400.0</v>
          </cell>
          <cell r="GI120" t="str">
            <v/>
          </cell>
          <cell r="GJ120" t="str">
            <v/>
          </cell>
          <cell r="GK120" t="str">
            <v/>
          </cell>
          <cell r="GL120" t="str">
            <v/>
          </cell>
          <cell r="GM120" t="str">
            <v/>
          </cell>
          <cell r="GN120" t="str">
            <v/>
          </cell>
          <cell r="GO120" t="str">
            <v/>
          </cell>
          <cell r="GP120" t="str">
            <v/>
          </cell>
          <cell r="GQ120">
            <v>400</v>
          </cell>
          <cell r="GR120" t="str">
            <v>Oui</v>
          </cell>
          <cell r="GS120" t="str">
            <v>Oui</v>
          </cell>
          <cell r="GT120" t="str">
            <v>Autre (précisez)</v>
          </cell>
          <cell r="GU120" t="str">
            <v>0</v>
          </cell>
          <cell r="GV120" t="str">
            <v>0</v>
          </cell>
          <cell r="GW120" t="str">
            <v>0</v>
          </cell>
          <cell r="GX120" t="str">
            <v>0</v>
          </cell>
          <cell r="GY120" t="str">
            <v>0</v>
          </cell>
          <cell r="GZ120" t="str">
            <v>0</v>
          </cell>
          <cell r="HA120" t="str">
            <v>0</v>
          </cell>
          <cell r="HB120" t="str">
            <v>0</v>
          </cell>
          <cell r="HC120" t="str">
            <v>0</v>
          </cell>
          <cell r="HD120" t="str">
            <v>0</v>
          </cell>
          <cell r="HE120" t="str">
            <v>0</v>
          </cell>
          <cell r="HF120" t="str">
            <v>0</v>
          </cell>
          <cell r="HG120" t="str">
            <v>0</v>
          </cell>
          <cell r="HH120" t="str">
            <v>0</v>
          </cell>
          <cell r="HI120" t="str">
            <v>0</v>
          </cell>
          <cell r="HJ120" t="str">
            <v>1</v>
          </cell>
          <cell r="HK120" t="str">
            <v>0</v>
          </cell>
          <cell r="HL120" t="str">
            <v>Sa dette n'avait pas encore été remboursée</v>
          </cell>
          <cell r="HM120" t="str">
            <v>Riz</v>
          </cell>
          <cell r="HN120" t="str">
            <v>0</v>
          </cell>
          <cell r="HO120" t="str">
            <v>1</v>
          </cell>
          <cell r="HP120" t="str">
            <v>0</v>
          </cell>
          <cell r="HQ120" t="str">
            <v>0</v>
          </cell>
          <cell r="HR120" t="str">
            <v>0</v>
          </cell>
          <cell r="HS120" t="str">
            <v>0</v>
          </cell>
          <cell r="HT120" t="str">
            <v>0</v>
          </cell>
          <cell r="HU120" t="str">
            <v>0</v>
          </cell>
          <cell r="HV120" t="str">
            <v>Oui</v>
          </cell>
          <cell r="HW120" t="str">
            <v>Nippes</v>
          </cell>
          <cell r="HX120" t="str">
            <v>Baradères</v>
          </cell>
          <cell r="HY120" t="str">
            <v>Oui</v>
          </cell>
          <cell r="HZ120" t="str">
            <v>Non</v>
          </cell>
          <cell r="IA120" t="str">
            <v>Oui</v>
          </cell>
          <cell r="IB120" t="str">
            <v>1605885331241.jpg</v>
          </cell>
          <cell r="IC120" t="str">
            <v>Savon lessive</v>
          </cell>
          <cell r="ID120">
            <v>1</v>
          </cell>
          <cell r="IE120">
            <v>0</v>
          </cell>
          <cell r="IF120">
            <v>0</v>
          </cell>
          <cell r="IG120">
            <v>0</v>
          </cell>
          <cell r="IH120">
            <v>0</v>
          </cell>
          <cell r="II120">
            <v>0</v>
          </cell>
          <cell r="IJ120">
            <v>0</v>
          </cell>
          <cell r="IK120">
            <v>0</v>
          </cell>
          <cell r="IL120">
            <v>0</v>
          </cell>
          <cell r="IM120" t="str">
            <v>Oui</v>
          </cell>
          <cell r="IN120" t="str">
            <v>25.0</v>
          </cell>
          <cell r="IO120" t="str">
            <v/>
          </cell>
          <cell r="IP120" t="str">
            <v/>
          </cell>
          <cell r="IQ120">
            <v>25</v>
          </cell>
          <cell r="IR120" t="str">
            <v>Oui</v>
          </cell>
          <cell r="IS120" t="str">
            <v/>
          </cell>
          <cell r="IT120" t="str">
            <v/>
          </cell>
          <cell r="IU120" t="str">
            <v/>
          </cell>
          <cell r="IV120" t="str">
            <v/>
          </cell>
          <cell r="IX120" t="str">
            <v/>
          </cell>
          <cell r="IY120" t="str">
            <v/>
          </cell>
          <cell r="IZ120" t="str">
            <v/>
          </cell>
          <cell r="JA120" t="str">
            <v/>
          </cell>
          <cell r="JB120" t="str">
            <v/>
          </cell>
          <cell r="JD120" t="str">
            <v/>
          </cell>
          <cell r="JE120" t="str">
            <v/>
          </cell>
          <cell r="JF120" t="str">
            <v/>
          </cell>
          <cell r="JG120" t="str">
            <v/>
          </cell>
          <cell r="JH120" t="str">
            <v/>
          </cell>
          <cell r="JJ120" t="str">
            <v/>
          </cell>
          <cell r="JK120" t="str">
            <v/>
          </cell>
          <cell r="JL120" t="str">
            <v/>
          </cell>
          <cell r="JM120" t="str">
            <v/>
          </cell>
          <cell r="JN120" t="str">
            <v/>
          </cell>
          <cell r="JP120" t="str">
            <v/>
          </cell>
          <cell r="JQ120" t="str">
            <v/>
          </cell>
          <cell r="JR120" t="str">
            <v/>
          </cell>
          <cell r="JS120" t="str">
            <v/>
          </cell>
          <cell r="JT120" t="str">
            <v/>
          </cell>
          <cell r="JU120" t="str">
            <v/>
          </cell>
          <cell r="JV120" t="str">
            <v/>
          </cell>
          <cell r="JW120" t="str">
            <v/>
          </cell>
          <cell r="JX120" t="str">
            <v/>
          </cell>
          <cell r="JZ120" t="str">
            <v/>
          </cell>
          <cell r="KA120" t="str">
            <v/>
          </cell>
          <cell r="KC120" t="str">
            <v/>
          </cell>
          <cell r="KD120" t="str">
            <v/>
          </cell>
          <cell r="KE120" t="str">
            <v/>
          </cell>
          <cell r="KF120" t="str">
            <v/>
          </cell>
          <cell r="KG120" t="str">
            <v/>
          </cell>
          <cell r="KH120" t="str">
            <v/>
          </cell>
          <cell r="KI120" t="str">
            <v/>
          </cell>
          <cell r="KJ120" t="str">
            <v/>
          </cell>
          <cell r="KK120" t="str">
            <v/>
          </cell>
          <cell r="KL120" t="str">
            <v/>
          </cell>
          <cell r="KM120" t="str">
            <v/>
          </cell>
          <cell r="KO120" t="str">
            <v/>
          </cell>
          <cell r="KP120" t="str">
            <v/>
          </cell>
          <cell r="KQ120" t="str">
            <v/>
          </cell>
          <cell r="KR120" t="str">
            <v/>
          </cell>
          <cell r="KS120" t="str">
            <v/>
          </cell>
          <cell r="KU120" t="str">
            <v/>
          </cell>
          <cell r="KV120" t="str">
            <v>Oui</v>
          </cell>
          <cell r="KW120" t="str">
            <v>Autre (précisez)</v>
          </cell>
          <cell r="KX120" t="str">
            <v>0</v>
          </cell>
          <cell r="KY120" t="str">
            <v>0</v>
          </cell>
          <cell r="KZ120" t="str">
            <v>0</v>
          </cell>
          <cell r="LA120" t="str">
            <v>0</v>
          </cell>
          <cell r="LB120" t="str">
            <v>0</v>
          </cell>
          <cell r="LC120" t="str">
            <v>0</v>
          </cell>
          <cell r="LD120" t="str">
            <v>0</v>
          </cell>
          <cell r="LE120" t="str">
            <v>0</v>
          </cell>
          <cell r="LF120" t="str">
            <v>0</v>
          </cell>
          <cell r="LG120" t="str">
            <v>0</v>
          </cell>
          <cell r="LH120" t="str">
            <v>0</v>
          </cell>
          <cell r="LI120" t="str">
            <v>0</v>
          </cell>
          <cell r="LJ120" t="str">
            <v>0</v>
          </cell>
          <cell r="LK120" t="str">
            <v>0</v>
          </cell>
          <cell r="LL120" t="str">
            <v>1</v>
          </cell>
          <cell r="LM120" t="str">
            <v>0</v>
          </cell>
          <cell r="LN120" t="str">
            <v>Sa dette n'avait pas encore été remboursée</v>
          </cell>
          <cell r="LO120" t="str">
            <v>Savon lessive</v>
          </cell>
          <cell r="LP120" t="str">
            <v>1</v>
          </cell>
          <cell r="LQ120" t="str">
            <v>0</v>
          </cell>
          <cell r="LR120" t="str">
            <v>0</v>
          </cell>
          <cell r="LS120" t="str">
            <v>0</v>
          </cell>
          <cell r="LT120" t="str">
            <v>0</v>
          </cell>
          <cell r="LU120" t="str">
            <v>0</v>
          </cell>
          <cell r="LV120" t="str">
            <v>0</v>
          </cell>
          <cell r="LW120" t="str">
            <v>0</v>
          </cell>
          <cell r="LX120" t="str">
            <v>0</v>
          </cell>
          <cell r="LY120" t="str">
            <v>Oui</v>
          </cell>
          <cell r="LZ120" t="str">
            <v>Nippes</v>
          </cell>
          <cell r="MA120" t="str">
            <v>Baradères</v>
          </cell>
          <cell r="MB120" t="str">
            <v>Oui</v>
          </cell>
          <cell r="MC120" t="str">
            <v>Non</v>
          </cell>
          <cell r="MD120" t="str">
            <v>18.47022113 -73.66368005 -13.709716796875 4.288</v>
          </cell>
          <cell r="ME120" t="str">
            <v>18.47022113</v>
          </cell>
          <cell r="MF120" t="str">
            <v>-73.66368005</v>
          </cell>
          <cell r="MG120" t="str">
            <v>-13.709716796875</v>
          </cell>
          <cell r="MH120" t="str">
            <v>4.288</v>
          </cell>
          <cell r="MI120" t="str">
            <v>TEST</v>
          </cell>
          <cell r="MJ120" t="str">
            <v/>
          </cell>
          <cell r="MK120">
            <v>139069545</v>
          </cell>
          <cell r="ML120" t="str">
            <v>146e9cd7-8f2d-40ed-b29c-8cf22da5de32</v>
          </cell>
          <cell r="MM120" t="str">
            <v>2020-11-20T20:13:51</v>
          </cell>
          <cell r="MN120" t="str">
            <v/>
          </cell>
          <cell r="MO120">
            <v>4</v>
          </cell>
        </row>
        <row r="121">
          <cell r="A121" t="str">
            <v>f5e2426e-2ede-4f80-a2cb-22cdc8349139</v>
          </cell>
          <cell r="B121" t="str">
            <v>Bainet, Sud-Est</v>
          </cell>
          <cell r="C121" t="str">
            <v>ATEPASE Code enquêteur 2</v>
          </cell>
          <cell r="D121" t="str">
            <v>2020-11-25T12:25:32.481Z</v>
          </cell>
          <cell r="E121" t="str">
            <v>2020-11-25T13:12:05.664Z</v>
          </cell>
          <cell r="F121" t="str">
            <v>2020-11-25 12:25</v>
          </cell>
          <cell r="G121" t="str">
            <v>2020-11-25 13:12</v>
          </cell>
          <cell r="H121">
            <v>3.2638888893416151E-2</v>
          </cell>
          <cell r="I121">
            <v>5</v>
          </cell>
          <cell r="J121" t="str">
            <v>2020-11-25</v>
          </cell>
          <cell r="K121" t="str">
            <v>icsm_haiti</v>
          </cell>
          <cell r="L121" t="str">
            <v>338050933360951</v>
          </cell>
          <cell r="M121" t="str">
            <v/>
          </cell>
          <cell r="N121" t="str">
            <v>2020-11-25</v>
          </cell>
          <cell r="O121" t="str">
            <v>ATEPASE</v>
          </cell>
          <cell r="P121" t="str">
            <v/>
          </cell>
          <cell r="Q121" t="str">
            <v>atepase</v>
          </cell>
          <cell r="R121" t="str">
            <v>ATEPASE</v>
          </cell>
          <cell r="S121" t="str">
            <v>ATEPASE</v>
          </cell>
          <cell r="T121" t="str">
            <v>Code enquêteur 2</v>
          </cell>
          <cell r="U121" t="str">
            <v/>
          </cell>
          <cell r="V121" t="str">
            <v>Sud-Est</v>
          </cell>
          <cell r="W121" t="str">
            <v>Bainet</v>
          </cell>
          <cell r="X121" t="str">
            <v>HT0221</v>
          </cell>
          <cell r="Y121" t="str">
            <v>Bainet</v>
          </cell>
          <cell r="Z121" t="str">
            <v>Camagnol</v>
          </cell>
          <cell r="AA121" t="str">
            <v>Autre</v>
          </cell>
          <cell r="AB121" t="str">
            <v>Marché cmmunale de Bainet</v>
          </cell>
          <cell r="AC121" t="str">
            <v>autre</v>
          </cell>
          <cell r="AD121" t="str">
            <v>Autre</v>
          </cell>
          <cell r="AE121" t="str">
            <v>Marché communal de Bainet</v>
          </cell>
          <cell r="AF121" t="str">
            <v>Oui</v>
          </cell>
          <cell r="AG121" t="str">
            <v/>
          </cell>
          <cell r="AH121" t="str">
            <v>Oui</v>
          </cell>
          <cell r="AI121" t="str">
            <v/>
          </cell>
          <cell r="AJ121" t="str">
            <v>Jean claude Pierre Louis</v>
          </cell>
          <cell r="AK121" t="str">
            <v>36452975</v>
          </cell>
          <cell r="AL121" t="str">
            <v>Nourriture</v>
          </cell>
          <cell r="AM121" t="str">
            <v>1</v>
          </cell>
          <cell r="AN121" t="str">
            <v>0</v>
          </cell>
          <cell r="AO121" t="str">
            <v>0</v>
          </cell>
          <cell r="AP121" t="str">
            <v>0</v>
          </cell>
          <cell r="AQ121" t="str">
            <v>0</v>
          </cell>
          <cell r="AR121" t="str">
            <v>nourriture</v>
          </cell>
          <cell r="AS121" t="str">
            <v>Nourriture</v>
          </cell>
          <cell r="AT121" t="str">
            <v>En espèces (Gourde) À crédit</v>
          </cell>
          <cell r="AU121" t="str">
            <v>1</v>
          </cell>
          <cell r="AV121" t="str">
            <v>0</v>
          </cell>
          <cell r="AW121" t="str">
            <v>0</v>
          </cell>
          <cell r="AX121" t="str">
            <v>1</v>
          </cell>
          <cell r="AY121" t="str">
            <v>0</v>
          </cell>
          <cell r="AZ121" t="str">
            <v>0</v>
          </cell>
          <cell r="BA121" t="str">
            <v>0</v>
          </cell>
          <cell r="BB121" t="str">
            <v/>
          </cell>
          <cell r="BC121" t="str">
            <v>Non, il n'y a pas eu de variation</v>
          </cell>
          <cell r="BD121" t="str">
            <v>Je ne sais pas / Je ne souhaite pas répondre</v>
          </cell>
          <cell r="BE121" t="str">
            <v>Farine de blé (blanche) Riz Maïs Sucre Huile végétale</v>
          </cell>
          <cell r="BF121">
            <v>1</v>
          </cell>
          <cell r="BG121">
            <v>1</v>
          </cell>
          <cell r="BH121">
            <v>1</v>
          </cell>
          <cell r="BI121">
            <v>1</v>
          </cell>
          <cell r="BJ121">
            <v>0</v>
          </cell>
          <cell r="BK121">
            <v>0</v>
          </cell>
          <cell r="BL121">
            <v>1</v>
          </cell>
          <cell r="BM121">
            <v>0</v>
          </cell>
          <cell r="BN121" t="str">
            <v>Oui</v>
          </cell>
          <cell r="BO121" t="str">
            <v>46.0</v>
          </cell>
          <cell r="BP121" t="str">
            <v/>
          </cell>
          <cell r="BQ121" t="str">
            <v/>
          </cell>
          <cell r="BR121" t="str">
            <v/>
          </cell>
          <cell r="BS121" t="str">
            <v/>
          </cell>
          <cell r="BT121" t="str">
            <v/>
          </cell>
          <cell r="BU121" t="str">
            <v/>
          </cell>
          <cell r="BV121"/>
          <cell r="BW121" t="str">
            <v/>
          </cell>
          <cell r="BX121" t="str">
            <v/>
          </cell>
          <cell r="BY121">
            <v>46</v>
          </cell>
          <cell r="BZ121" t="str">
            <v>Oui</v>
          </cell>
          <cell r="CA121" t="str">
            <v>Oui</v>
          </cell>
          <cell r="CB121" t="str">
            <v>150.0</v>
          </cell>
          <cell r="CC121">
            <v>150</v>
          </cell>
          <cell r="CD121" t="str">
            <v>Non</v>
          </cell>
          <cell r="CE121" t="str">
            <v/>
          </cell>
          <cell r="CF121" t="str">
            <v/>
          </cell>
          <cell r="CG121" t="str">
            <v/>
          </cell>
          <cell r="CH121" t="str">
            <v/>
          </cell>
          <cell r="CI121" t="str">
            <v>Oui</v>
          </cell>
          <cell r="CJ121" t="str">
            <v>66.0</v>
          </cell>
          <cell r="CK121" t="str">
            <v/>
          </cell>
          <cell r="CL121" t="str">
            <v/>
          </cell>
          <cell r="CM121" t="str">
            <v/>
          </cell>
          <cell r="CN121" t="str">
            <v/>
          </cell>
          <cell r="CO121" t="str">
            <v/>
          </cell>
          <cell r="CP121" t="str">
            <v/>
          </cell>
          <cell r="CQ121"/>
          <cell r="CR121" t="str">
            <v/>
          </cell>
          <cell r="CS121" t="str">
            <v/>
          </cell>
          <cell r="CT121">
            <v>66</v>
          </cell>
          <cell r="CU121" t="str">
            <v>Oui</v>
          </cell>
          <cell r="CV121" t="str">
            <v>Oui</v>
          </cell>
          <cell r="CW121" t="str">
            <v>240.0</v>
          </cell>
          <cell r="CX121" t="str">
            <v>Non</v>
          </cell>
          <cell r="CY121" t="str">
            <v/>
          </cell>
          <cell r="CZ121" t="str">
            <v/>
          </cell>
          <cell r="DA121" t="str">
            <v/>
          </cell>
          <cell r="DB121" t="str">
            <v/>
          </cell>
          <cell r="DC121" t="str">
            <v>Non</v>
          </cell>
          <cell r="DD121" t="str">
            <v/>
          </cell>
          <cell r="DE121" t="str">
            <v/>
          </cell>
          <cell r="DF121" t="str">
            <v>Livres (lb)</v>
          </cell>
          <cell r="DG121" t="str">
            <v/>
          </cell>
          <cell r="DH121" t="str">
            <v>lb</v>
          </cell>
          <cell r="DI121" t="str">
            <v>Livres (lb)</v>
          </cell>
          <cell r="DJ121" t="str">
            <v>Livres (lb)</v>
          </cell>
          <cell r="DK121"/>
          <cell r="DL121" t="str">
            <v>75.0</v>
          </cell>
          <cell r="DM121" t="str">
            <v>1875.0</v>
          </cell>
          <cell r="DN121">
            <v>55.000000000000007</v>
          </cell>
          <cell r="DO121" t="str">
            <v>Oui</v>
          </cell>
          <cell r="DP121" t="str">
            <v>Oui</v>
          </cell>
          <cell r="DQ121" t="str">
            <v>180.0</v>
          </cell>
          <cell r="DR121" t="str">
            <v>Non</v>
          </cell>
          <cell r="DS121" t="str">
            <v/>
          </cell>
          <cell r="DT121" t="str">
            <v/>
          </cell>
          <cell r="DU121" t="str">
            <v/>
          </cell>
          <cell r="DV121" t="str">
            <v/>
          </cell>
          <cell r="DW121" t="str">
            <v>Oui</v>
          </cell>
          <cell r="DX121" t="str">
            <v>54.0</v>
          </cell>
          <cell r="DY121" t="str">
            <v/>
          </cell>
          <cell r="DZ121" t="str">
            <v/>
          </cell>
          <cell r="EA121" t="str">
            <v/>
          </cell>
          <cell r="EB121" t="str">
            <v/>
          </cell>
          <cell r="EC121" t="str">
            <v/>
          </cell>
          <cell r="ED121" t="str">
            <v/>
          </cell>
          <cell r="EE121"/>
          <cell r="EF121" t="str">
            <v/>
          </cell>
          <cell r="EG121" t="str">
            <v/>
          </cell>
          <cell r="EH121">
            <v>54</v>
          </cell>
          <cell r="EI121" t="str">
            <v>Oui</v>
          </cell>
          <cell r="EJ121" t="str">
            <v>Oui</v>
          </cell>
          <cell r="EK121" t="str">
            <v>210.0</v>
          </cell>
          <cell r="EL121" t="str">
            <v>Non</v>
          </cell>
          <cell r="EM121" t="str">
            <v/>
          </cell>
          <cell r="EN121" t="str">
            <v/>
          </cell>
          <cell r="EO121" t="str">
            <v/>
          </cell>
          <cell r="EP121" t="str">
            <v/>
          </cell>
          <cell r="EQ121" t="str">
            <v/>
          </cell>
          <cell r="ER121" t="str">
            <v/>
          </cell>
          <cell r="ES121" t="str">
            <v/>
          </cell>
          <cell r="ET121" t="str">
            <v/>
          </cell>
          <cell r="EU121" t="str">
            <v/>
          </cell>
          <cell r="EV121" t="str">
            <v/>
          </cell>
          <cell r="EW121" t="str">
            <v/>
          </cell>
          <cell r="EX121" t="str">
            <v/>
          </cell>
          <cell r="EY121"/>
          <cell r="EZ121" t="str">
            <v/>
          </cell>
          <cell r="FA121" t="str">
            <v/>
          </cell>
          <cell r="FB121"/>
          <cell r="FC121" t="str">
            <v/>
          </cell>
          <cell r="FD121" t="str">
            <v/>
          </cell>
          <cell r="FE121" t="str">
            <v/>
          </cell>
          <cell r="FF121"/>
          <cell r="FG121" t="str">
            <v/>
          </cell>
          <cell r="FH121" t="str">
            <v/>
          </cell>
          <cell r="FI121" t="str">
            <v/>
          </cell>
          <cell r="FJ121" t="str">
            <v/>
          </cell>
          <cell r="FK121" t="str">
            <v/>
          </cell>
          <cell r="FL121" t="str">
            <v/>
          </cell>
          <cell r="FM121" t="str">
            <v/>
          </cell>
          <cell r="FN121" t="str">
            <v/>
          </cell>
          <cell r="FO121" t="str">
            <v/>
          </cell>
          <cell r="FP121" t="str">
            <v/>
          </cell>
          <cell r="FQ121" t="str">
            <v/>
          </cell>
          <cell r="FR121" t="str">
            <v/>
          </cell>
          <cell r="FS121" t="str">
            <v/>
          </cell>
          <cell r="FT121"/>
          <cell r="FU121" t="str">
            <v/>
          </cell>
          <cell r="FV121" t="str">
            <v/>
          </cell>
          <cell r="FW121"/>
          <cell r="FX121" t="str">
            <v/>
          </cell>
          <cell r="FY121" t="str">
            <v/>
          </cell>
          <cell r="FZ121" t="str">
            <v/>
          </cell>
          <cell r="GA121"/>
          <cell r="GB121" t="str">
            <v/>
          </cell>
          <cell r="GC121" t="str">
            <v/>
          </cell>
          <cell r="GD121" t="str">
            <v/>
          </cell>
          <cell r="GE121" t="str">
            <v/>
          </cell>
          <cell r="GF121" t="str">
            <v/>
          </cell>
          <cell r="GG121" t="str">
            <v>Oui</v>
          </cell>
          <cell r="GH121" t="str">
            <v>400.0</v>
          </cell>
          <cell r="GI121" t="str">
            <v/>
          </cell>
          <cell r="GJ121" t="str">
            <v/>
          </cell>
          <cell r="GK121" t="str">
            <v/>
          </cell>
          <cell r="GL121" t="str">
            <v/>
          </cell>
          <cell r="GM121" t="str">
            <v/>
          </cell>
          <cell r="GN121" t="str">
            <v/>
          </cell>
          <cell r="GO121" t="str">
            <v/>
          </cell>
          <cell r="GP121" t="str">
            <v/>
          </cell>
          <cell r="GQ121">
            <v>400</v>
          </cell>
          <cell r="GR121" t="str">
            <v>Oui</v>
          </cell>
          <cell r="GS121" t="str">
            <v>Oui</v>
          </cell>
          <cell r="GT121" t="str">
            <v>Insécurité en ville Le prix du transport a augmenté La route a été fermée</v>
          </cell>
          <cell r="GU121" t="str">
            <v>0</v>
          </cell>
          <cell r="GV121" t="str">
            <v>1</v>
          </cell>
          <cell r="GW121" t="str">
            <v>0</v>
          </cell>
          <cell r="GX121" t="str">
            <v>0</v>
          </cell>
          <cell r="GY121" t="str">
            <v>1</v>
          </cell>
          <cell r="GZ121" t="str">
            <v>1</v>
          </cell>
          <cell r="HA121" t="str">
            <v>0</v>
          </cell>
          <cell r="HB121" t="str">
            <v>0</v>
          </cell>
          <cell r="HC121" t="str">
            <v>0</v>
          </cell>
          <cell r="HD121" t="str">
            <v>0</v>
          </cell>
          <cell r="HE121" t="str">
            <v>0</v>
          </cell>
          <cell r="HF121" t="str">
            <v>0</v>
          </cell>
          <cell r="HG121" t="str">
            <v>0</v>
          </cell>
          <cell r="HH121" t="str">
            <v>0</v>
          </cell>
          <cell r="HI121" t="str">
            <v>0</v>
          </cell>
          <cell r="HJ121" t="str">
            <v>0</v>
          </cell>
          <cell r="HK121" t="str">
            <v>0</v>
          </cell>
          <cell r="HL121" t="str">
            <v/>
          </cell>
          <cell r="HM121" t="str">
            <v>Farine de blé (blanche) Riz Sucre Maïs Huile végétale</v>
          </cell>
          <cell r="HN121" t="str">
            <v>1</v>
          </cell>
          <cell r="HO121" t="str">
            <v>1</v>
          </cell>
          <cell r="HP121" t="str">
            <v>1</v>
          </cell>
          <cell r="HQ121" t="str">
            <v>1</v>
          </cell>
          <cell r="HR121" t="str">
            <v>0</v>
          </cell>
          <cell r="HS121" t="str">
            <v>0</v>
          </cell>
          <cell r="HT121" t="str">
            <v>1</v>
          </cell>
          <cell r="HU121" t="str">
            <v>0</v>
          </cell>
          <cell r="HV121" t="str">
            <v>Oui</v>
          </cell>
          <cell r="HW121" t="str">
            <v>Ouest</v>
          </cell>
          <cell r="HX121" t="str">
            <v>Port-au-Prince</v>
          </cell>
          <cell r="HY121" t="str">
            <v>Non</v>
          </cell>
          <cell r="HZ121" t="str">
            <v>Non</v>
          </cell>
          <cell r="IA121" t="str">
            <v>Oui</v>
          </cell>
          <cell r="IB121" t="str">
            <v>1606309816041.jpg</v>
          </cell>
          <cell r="IC121" t="str">
            <v/>
          </cell>
          <cell r="ID121" t="str">
            <v/>
          </cell>
          <cell r="IE121" t="str">
            <v/>
          </cell>
          <cell r="IF121" t="str">
            <v/>
          </cell>
          <cell r="IG121" t="str">
            <v/>
          </cell>
          <cell r="IH121" t="str">
            <v/>
          </cell>
          <cell r="II121" t="str">
            <v/>
          </cell>
          <cell r="IJ121" t="str">
            <v/>
          </cell>
          <cell r="IK121" t="str">
            <v/>
          </cell>
          <cell r="IL121" t="str">
            <v/>
          </cell>
          <cell r="IM121" t="str">
            <v/>
          </cell>
          <cell r="IN121" t="str">
            <v/>
          </cell>
          <cell r="IO121" t="str">
            <v/>
          </cell>
          <cell r="IP121" t="str">
            <v/>
          </cell>
          <cell r="IQ121"/>
          <cell r="IR121" t="str">
            <v/>
          </cell>
          <cell r="IS121" t="str">
            <v/>
          </cell>
          <cell r="IT121" t="str">
            <v/>
          </cell>
          <cell r="IU121" t="str">
            <v/>
          </cell>
          <cell r="IV121" t="str">
            <v/>
          </cell>
          <cell r="IW121"/>
          <cell r="IX121" t="str">
            <v/>
          </cell>
          <cell r="IY121" t="str">
            <v/>
          </cell>
          <cell r="IZ121" t="str">
            <v/>
          </cell>
          <cell r="JA121" t="str">
            <v/>
          </cell>
          <cell r="JB121" t="str">
            <v/>
          </cell>
          <cell r="JC121"/>
          <cell r="JD121" t="str">
            <v/>
          </cell>
          <cell r="JE121" t="str">
            <v/>
          </cell>
          <cell r="JF121" t="str">
            <v/>
          </cell>
          <cell r="JG121" t="str">
            <v/>
          </cell>
          <cell r="JH121" t="str">
            <v/>
          </cell>
          <cell r="JI121"/>
          <cell r="JJ121" t="str">
            <v/>
          </cell>
          <cell r="JK121" t="str">
            <v/>
          </cell>
          <cell r="JL121" t="str">
            <v/>
          </cell>
          <cell r="JM121" t="str">
            <v/>
          </cell>
          <cell r="JN121" t="str">
            <v/>
          </cell>
          <cell r="JO121"/>
          <cell r="JP121" t="str">
            <v/>
          </cell>
          <cell r="JQ121" t="str">
            <v/>
          </cell>
          <cell r="JR121" t="str">
            <v/>
          </cell>
          <cell r="JS121" t="str">
            <v/>
          </cell>
          <cell r="JT121" t="str">
            <v/>
          </cell>
          <cell r="JU121" t="str">
            <v/>
          </cell>
          <cell r="JV121" t="str">
            <v/>
          </cell>
          <cell r="JW121" t="str">
            <v/>
          </cell>
          <cell r="JX121" t="str">
            <v/>
          </cell>
          <cell r="JZ121" t="str">
            <v/>
          </cell>
          <cell r="KA121" t="str">
            <v/>
          </cell>
          <cell r="KC121" t="str">
            <v/>
          </cell>
          <cell r="KD121" t="str">
            <v/>
          </cell>
          <cell r="KE121" t="str">
            <v/>
          </cell>
          <cell r="KF121" t="str">
            <v/>
          </cell>
          <cell r="KG121" t="str">
            <v/>
          </cell>
          <cell r="KH121" t="str">
            <v/>
          </cell>
          <cell r="KI121" t="str">
            <v/>
          </cell>
          <cell r="KJ121" t="str">
            <v/>
          </cell>
          <cell r="KK121" t="str">
            <v/>
          </cell>
          <cell r="KL121" t="str">
            <v/>
          </cell>
          <cell r="KM121" t="str">
            <v/>
          </cell>
          <cell r="KN121"/>
          <cell r="KO121" t="str">
            <v/>
          </cell>
          <cell r="KP121" t="str">
            <v/>
          </cell>
          <cell r="KQ121" t="str">
            <v/>
          </cell>
          <cell r="KR121" t="str">
            <v/>
          </cell>
          <cell r="KS121" t="str">
            <v/>
          </cell>
          <cell r="KT121"/>
          <cell r="KU121" t="str">
            <v/>
          </cell>
          <cell r="KV121" t="str">
            <v/>
          </cell>
          <cell r="KW121" t="str">
            <v/>
          </cell>
          <cell r="KX121" t="str">
            <v/>
          </cell>
          <cell r="KY121" t="str">
            <v/>
          </cell>
          <cell r="KZ121" t="str">
            <v/>
          </cell>
          <cell r="LA121" t="str">
            <v/>
          </cell>
          <cell r="LB121" t="str">
            <v/>
          </cell>
          <cell r="LC121" t="str">
            <v/>
          </cell>
          <cell r="LD121" t="str">
            <v/>
          </cell>
          <cell r="LE121" t="str">
            <v/>
          </cell>
          <cell r="LF121" t="str">
            <v/>
          </cell>
          <cell r="LG121" t="str">
            <v/>
          </cell>
          <cell r="LH121" t="str">
            <v/>
          </cell>
          <cell r="LI121" t="str">
            <v/>
          </cell>
          <cell r="LJ121" t="str">
            <v/>
          </cell>
          <cell r="LK121" t="str">
            <v/>
          </cell>
          <cell r="LL121" t="str">
            <v/>
          </cell>
          <cell r="LM121" t="str">
            <v/>
          </cell>
          <cell r="LN121" t="str">
            <v/>
          </cell>
          <cell r="LO121" t="str">
            <v/>
          </cell>
          <cell r="LP121" t="str">
            <v/>
          </cell>
          <cell r="LQ121" t="str">
            <v/>
          </cell>
          <cell r="LR121" t="str">
            <v/>
          </cell>
          <cell r="LS121" t="str">
            <v/>
          </cell>
          <cell r="LT121" t="str">
            <v/>
          </cell>
          <cell r="LU121" t="str">
            <v/>
          </cell>
          <cell r="LV121" t="str">
            <v/>
          </cell>
          <cell r="LW121" t="str">
            <v/>
          </cell>
          <cell r="LX121" t="str">
            <v/>
          </cell>
          <cell r="LY121" t="str">
            <v/>
          </cell>
          <cell r="LZ121" t="str">
            <v/>
          </cell>
          <cell r="MA121" t="str">
            <v/>
          </cell>
          <cell r="MB121" t="str">
            <v/>
          </cell>
          <cell r="MC121" t="str">
            <v/>
          </cell>
          <cell r="MD121" t="str">
            <v/>
          </cell>
          <cell r="ME121" t="str">
            <v/>
          </cell>
          <cell r="MF121" t="str">
            <v/>
          </cell>
          <cell r="MG121" t="str">
            <v/>
          </cell>
          <cell r="MH121" t="str">
            <v/>
          </cell>
          <cell r="MI121" t="str">
            <v>Les marches sont tres reticents suivant le problemes de l'insécurité du pays.</v>
          </cell>
          <cell r="MJ121" t="str">
            <v/>
          </cell>
          <cell r="MK121">
            <v>140646272</v>
          </cell>
          <cell r="ML121" t="str">
            <v>f5e2426e-2ede-4f80-a2cb-22cdc8349139</v>
          </cell>
          <cell r="MM121" t="str">
            <v>2020-11-26T18:54:03</v>
          </cell>
          <cell r="MN121" t="str">
            <v/>
          </cell>
          <cell r="MO121">
            <v>118</v>
          </cell>
        </row>
        <row r="122">
          <cell r="A122" t="str">
            <v>31863635-79f3-4d0d-8cca-a1af49eaafb6</v>
          </cell>
          <cell r="B122" t="str">
            <v>Bainet, Sud-Est</v>
          </cell>
          <cell r="C122" t="str">
            <v>ATEPASE Code enquêteur 2</v>
          </cell>
          <cell r="D122" t="str">
            <v>2020-11-27T13:38:54.877Z</v>
          </cell>
          <cell r="E122" t="str">
            <v>2020-11-27T13:56:34.910Z</v>
          </cell>
          <cell r="F122" t="str">
            <v>2020-11-27 13:38</v>
          </cell>
          <cell r="G122" t="str">
            <v>2020-11-27 13:56</v>
          </cell>
          <cell r="H122">
            <v>1.2499999997089617E-2</v>
          </cell>
          <cell r="I122">
            <v>6</v>
          </cell>
          <cell r="J122" t="str">
            <v>2020-11-27</v>
          </cell>
          <cell r="K122" t="str">
            <v>icsm_haiti</v>
          </cell>
          <cell r="L122" t="str">
            <v>338050933360951</v>
          </cell>
          <cell r="M122" t="str">
            <v/>
          </cell>
          <cell r="N122" t="str">
            <v>2020-11-27</v>
          </cell>
          <cell r="O122" t="str">
            <v>ATEPASE</v>
          </cell>
          <cell r="P122" t="str">
            <v/>
          </cell>
          <cell r="Q122" t="str">
            <v>atepase</v>
          </cell>
          <cell r="R122" t="str">
            <v>ATEPASE</v>
          </cell>
          <cell r="S122" t="str">
            <v>ATEPASE</v>
          </cell>
          <cell r="T122" t="str">
            <v>Code enquêteur 2</v>
          </cell>
          <cell r="U122" t="str">
            <v/>
          </cell>
          <cell r="V122" t="str">
            <v>Sud-Est</v>
          </cell>
          <cell r="W122" t="str">
            <v>Bainet</v>
          </cell>
          <cell r="X122" t="str">
            <v>HT0221</v>
          </cell>
          <cell r="Y122" t="str">
            <v>Bainet</v>
          </cell>
          <cell r="Z122" t="str">
            <v>Nan Ga</v>
          </cell>
          <cell r="AA122" t="str">
            <v>Marche Blokhauss</v>
          </cell>
          <cell r="AB122" t="str">
            <v/>
          </cell>
          <cell r="AC122" t="str">
            <v>bainet</v>
          </cell>
          <cell r="AD122" t="str">
            <v>Marche Blokhauss</v>
          </cell>
          <cell r="AE122" t="str">
            <v>Marche Blokhauss</v>
          </cell>
          <cell r="AF122" t="str">
            <v>Oui</v>
          </cell>
          <cell r="AG122" t="str">
            <v/>
          </cell>
          <cell r="AH122" t="str">
            <v>Oui</v>
          </cell>
          <cell r="AI122" t="str">
            <v/>
          </cell>
          <cell r="AJ122" t="str">
            <v>Berose Louissaint</v>
          </cell>
          <cell r="AK122" t="str">
            <v>38473010</v>
          </cell>
          <cell r="AL122" t="str">
            <v>Nourriture</v>
          </cell>
          <cell r="AM122" t="str">
            <v>1</v>
          </cell>
          <cell r="AN122" t="str">
            <v>0</v>
          </cell>
          <cell r="AO122" t="str">
            <v>0</v>
          </cell>
          <cell r="AP122" t="str">
            <v>0</v>
          </cell>
          <cell r="AQ122" t="str">
            <v>0</v>
          </cell>
          <cell r="AR122" t="str">
            <v>nourriture</v>
          </cell>
          <cell r="AS122" t="str">
            <v>Nourriture</v>
          </cell>
          <cell r="AT122" t="str">
            <v>En espèces (Gourde) À crédit</v>
          </cell>
          <cell r="AU122" t="str">
            <v>1</v>
          </cell>
          <cell r="AV122" t="str">
            <v>0</v>
          </cell>
          <cell r="AW122" t="str">
            <v>0</v>
          </cell>
          <cell r="AX122" t="str">
            <v>1</v>
          </cell>
          <cell r="AY122" t="str">
            <v>0</v>
          </cell>
          <cell r="AZ122" t="str">
            <v>0</v>
          </cell>
          <cell r="BA122" t="str">
            <v>0</v>
          </cell>
          <cell r="BB122" t="str">
            <v/>
          </cell>
          <cell r="BC122" t="str">
            <v>Oui, il y a plus de commerçants par rapport au mois passé</v>
          </cell>
          <cell r="BD122" t="str">
            <v>Je ne sais pas / Je ne souhaite pas répondre</v>
          </cell>
          <cell r="BE122" t="str">
            <v>Farine de blé (blanche) Riz Maïs Sucre Haricot noir Huile végétale</v>
          </cell>
          <cell r="BF122">
            <v>1</v>
          </cell>
          <cell r="BG122">
            <v>1</v>
          </cell>
          <cell r="BH122">
            <v>1</v>
          </cell>
          <cell r="BI122">
            <v>1</v>
          </cell>
          <cell r="BJ122">
            <v>1</v>
          </cell>
          <cell r="BK122">
            <v>0</v>
          </cell>
          <cell r="BL122">
            <v>1</v>
          </cell>
          <cell r="BM122">
            <v>0</v>
          </cell>
          <cell r="BN122" t="str">
            <v>Non</v>
          </cell>
          <cell r="BO122"/>
          <cell r="BP122" t="str">
            <v/>
          </cell>
          <cell r="BQ122" t="str">
            <v>Livres (lb)</v>
          </cell>
          <cell r="BR122" t="str">
            <v/>
          </cell>
          <cell r="BS122" t="str">
            <v>lb</v>
          </cell>
          <cell r="BT122" t="str">
            <v>Livres (lb)</v>
          </cell>
          <cell r="BU122" t="str">
            <v>Livres (lb)</v>
          </cell>
          <cell r="BV122"/>
          <cell r="BW122" t="str">
            <v>1.0</v>
          </cell>
          <cell r="BX122" t="str">
            <v>25.0</v>
          </cell>
          <cell r="BY122">
            <v>55.000000000000007</v>
          </cell>
          <cell r="BZ122" t="str">
            <v>Oui</v>
          </cell>
          <cell r="CA122" t="str">
            <v>Oui</v>
          </cell>
          <cell r="CB122" t="str">
            <v>150.0</v>
          </cell>
          <cell r="CC122">
            <v>150</v>
          </cell>
          <cell r="CD122" t="str">
            <v>Non</v>
          </cell>
          <cell r="CE122" t="str">
            <v/>
          </cell>
          <cell r="CF122" t="str">
            <v/>
          </cell>
          <cell r="CG122" t="str">
            <v/>
          </cell>
          <cell r="CH122" t="str">
            <v/>
          </cell>
          <cell r="CI122" t="str">
            <v>Oui</v>
          </cell>
          <cell r="CJ122" t="str">
            <v>45.0</v>
          </cell>
          <cell r="CK122" t="str">
            <v/>
          </cell>
          <cell r="CL122" t="str">
            <v/>
          </cell>
          <cell r="CM122" t="str">
            <v/>
          </cell>
          <cell r="CN122" t="str">
            <v/>
          </cell>
          <cell r="CO122" t="str">
            <v/>
          </cell>
          <cell r="CP122" t="str">
            <v/>
          </cell>
          <cell r="CQ122"/>
          <cell r="CR122" t="str">
            <v/>
          </cell>
          <cell r="CS122" t="str">
            <v/>
          </cell>
          <cell r="CT122">
            <v>45</v>
          </cell>
          <cell r="CU122" t="str">
            <v>Oui</v>
          </cell>
          <cell r="CV122" t="str">
            <v>Oui</v>
          </cell>
          <cell r="CW122" t="str">
            <v>250.0</v>
          </cell>
          <cell r="CX122" t="str">
            <v>Non</v>
          </cell>
          <cell r="CY122" t="str">
            <v/>
          </cell>
          <cell r="CZ122" t="str">
            <v/>
          </cell>
          <cell r="DA122" t="str">
            <v/>
          </cell>
          <cell r="DB122" t="str">
            <v/>
          </cell>
          <cell r="DC122" t="str">
            <v>Non</v>
          </cell>
          <cell r="DD122" t="str">
            <v/>
          </cell>
          <cell r="DE122" t="str">
            <v/>
          </cell>
          <cell r="DF122" t="str">
            <v>Livres (lb)</v>
          </cell>
          <cell r="DG122" t="str">
            <v/>
          </cell>
          <cell r="DH122" t="str">
            <v>lb</v>
          </cell>
          <cell r="DI122" t="str">
            <v>Livres (lb)</v>
          </cell>
          <cell r="DJ122" t="str">
            <v>Livres (lb)</v>
          </cell>
          <cell r="DK122"/>
          <cell r="DL122" t="str">
            <v>1.0</v>
          </cell>
          <cell r="DM122" t="str">
            <v>35.0</v>
          </cell>
          <cell r="DN122">
            <v>77</v>
          </cell>
          <cell r="DO122" t="str">
            <v>Oui</v>
          </cell>
          <cell r="DP122" t="str">
            <v>Oui</v>
          </cell>
          <cell r="DQ122" t="str">
            <v>200.0</v>
          </cell>
          <cell r="DR122" t="str">
            <v>Non</v>
          </cell>
          <cell r="DS122" t="str">
            <v/>
          </cell>
          <cell r="DT122" t="str">
            <v/>
          </cell>
          <cell r="DU122" t="str">
            <v/>
          </cell>
          <cell r="DV122" t="str">
            <v/>
          </cell>
          <cell r="DW122" t="str">
            <v>Non</v>
          </cell>
          <cell r="DX122" t="str">
            <v/>
          </cell>
          <cell r="DY122" t="str">
            <v/>
          </cell>
          <cell r="DZ122" t="str">
            <v>Livres (lb)</v>
          </cell>
          <cell r="EA122" t="str">
            <v/>
          </cell>
          <cell r="EB122" t="str">
            <v>lb</v>
          </cell>
          <cell r="EC122" t="str">
            <v>Livres (lb)</v>
          </cell>
          <cell r="ED122" t="str">
            <v>Livres (lb)</v>
          </cell>
          <cell r="EE122"/>
          <cell r="EF122" t="str">
            <v>1.0</v>
          </cell>
          <cell r="EG122" t="str">
            <v>35.0</v>
          </cell>
          <cell r="EH122">
            <v>77</v>
          </cell>
          <cell r="EI122" t="str">
            <v>Oui</v>
          </cell>
          <cell r="EJ122" t="str">
            <v>Oui</v>
          </cell>
          <cell r="EK122" t="str">
            <v>200.0</v>
          </cell>
          <cell r="EL122" t="str">
            <v>Non</v>
          </cell>
          <cell r="EM122" t="str">
            <v/>
          </cell>
          <cell r="EN122" t="str">
            <v/>
          </cell>
          <cell r="EO122" t="str">
            <v/>
          </cell>
          <cell r="EP122" t="str">
            <v/>
          </cell>
          <cell r="EQ122" t="str">
            <v>Non</v>
          </cell>
          <cell r="ER122" t="str">
            <v/>
          </cell>
          <cell r="ES122" t="str">
            <v/>
          </cell>
          <cell r="ET122" t="str">
            <v>Livres (lb)</v>
          </cell>
          <cell r="EU122" t="str">
            <v/>
          </cell>
          <cell r="EV122" t="str">
            <v>lb</v>
          </cell>
          <cell r="EW122" t="str">
            <v>Livres (lb)</v>
          </cell>
          <cell r="EX122" t="str">
            <v>Livres (lb)</v>
          </cell>
          <cell r="EY122"/>
          <cell r="EZ122" t="str">
            <v>1.0</v>
          </cell>
          <cell r="FA122" t="str">
            <v>75.0</v>
          </cell>
          <cell r="FB122">
            <v>165</v>
          </cell>
          <cell r="FC122" t="str">
            <v>Non</v>
          </cell>
          <cell r="FD122" t="str">
            <v>Oui</v>
          </cell>
          <cell r="FE122" t="str">
            <v>450.0</v>
          </cell>
          <cell r="FF122"/>
          <cell r="FG122" t="str">
            <v>Non</v>
          </cell>
          <cell r="FH122" t="str">
            <v/>
          </cell>
          <cell r="FI122" t="str">
            <v/>
          </cell>
          <cell r="FJ122" t="str">
            <v/>
          </cell>
          <cell r="FK122" t="str">
            <v/>
          </cell>
          <cell r="FL122" t="str">
            <v/>
          </cell>
          <cell r="FM122" t="str">
            <v/>
          </cell>
          <cell r="FN122" t="str">
            <v/>
          </cell>
          <cell r="FO122" t="str">
            <v/>
          </cell>
          <cell r="FP122" t="str">
            <v/>
          </cell>
          <cell r="FQ122" t="str">
            <v/>
          </cell>
          <cell r="FR122" t="str">
            <v/>
          </cell>
          <cell r="FS122" t="str">
            <v/>
          </cell>
          <cell r="FT122"/>
          <cell r="FU122" t="str">
            <v/>
          </cell>
          <cell r="FV122" t="str">
            <v/>
          </cell>
          <cell r="FW122"/>
          <cell r="FX122" t="str">
            <v/>
          </cell>
          <cell r="FY122" t="str">
            <v/>
          </cell>
          <cell r="FZ122" t="str">
            <v/>
          </cell>
          <cell r="GA122"/>
          <cell r="GB122" t="str">
            <v/>
          </cell>
          <cell r="GC122" t="str">
            <v/>
          </cell>
          <cell r="GD122" t="str">
            <v/>
          </cell>
          <cell r="GE122" t="str">
            <v/>
          </cell>
          <cell r="GF122" t="str">
            <v/>
          </cell>
          <cell r="GG122" t="str">
            <v>Oui</v>
          </cell>
          <cell r="GH122" t="str">
            <v>600.0</v>
          </cell>
          <cell r="GI122" t="str">
            <v/>
          </cell>
          <cell r="GJ122" t="str">
            <v/>
          </cell>
          <cell r="GK122" t="str">
            <v/>
          </cell>
          <cell r="GL122" t="str">
            <v/>
          </cell>
          <cell r="GM122" t="str">
            <v/>
          </cell>
          <cell r="GN122" t="str">
            <v/>
          </cell>
          <cell r="GO122" t="str">
            <v/>
          </cell>
          <cell r="GP122" t="str">
            <v/>
          </cell>
          <cell r="GQ122">
            <v>600</v>
          </cell>
          <cell r="GR122" t="str">
            <v>Oui</v>
          </cell>
          <cell r="GS122" t="str">
            <v>Oui</v>
          </cell>
          <cell r="GT122" t="str">
            <v>Changement du taux de change de la Gourde Insécurité sur les routes Insécurité en ville</v>
          </cell>
          <cell r="GU122" t="str">
            <v>1</v>
          </cell>
          <cell r="GV122" t="str">
            <v>1</v>
          </cell>
          <cell r="GW122" t="str">
            <v>1</v>
          </cell>
          <cell r="GX122" t="str">
            <v>0</v>
          </cell>
          <cell r="GY122" t="str">
            <v>0</v>
          </cell>
          <cell r="GZ122" t="str">
            <v>0</v>
          </cell>
          <cell r="HA122" t="str">
            <v>0</v>
          </cell>
          <cell r="HB122" t="str">
            <v>0</v>
          </cell>
          <cell r="HC122" t="str">
            <v>0</v>
          </cell>
          <cell r="HD122" t="str">
            <v>0</v>
          </cell>
          <cell r="HE122" t="str">
            <v>0</v>
          </cell>
          <cell r="HF122" t="str">
            <v>0</v>
          </cell>
          <cell r="HG122" t="str">
            <v>0</v>
          </cell>
          <cell r="HH122" t="str">
            <v>0</v>
          </cell>
          <cell r="HI122" t="str">
            <v>0</v>
          </cell>
          <cell r="HJ122" t="str">
            <v>0</v>
          </cell>
          <cell r="HK122" t="str">
            <v>0</v>
          </cell>
          <cell r="HL122" t="str">
            <v/>
          </cell>
          <cell r="HM122" t="str">
            <v>Farine de blé (blanche) Riz Maïs Sucre Huile végétale</v>
          </cell>
          <cell r="HN122" t="str">
            <v>1</v>
          </cell>
          <cell r="HO122" t="str">
            <v>1</v>
          </cell>
          <cell r="HP122" t="str">
            <v>1</v>
          </cell>
          <cell r="HQ122" t="str">
            <v>1</v>
          </cell>
          <cell r="HR122" t="str">
            <v>0</v>
          </cell>
          <cell r="HS122" t="str">
            <v>0</v>
          </cell>
          <cell r="HT122" t="str">
            <v>1</v>
          </cell>
          <cell r="HU122" t="str">
            <v>0</v>
          </cell>
          <cell r="HV122" t="str">
            <v>Oui</v>
          </cell>
          <cell r="HW122" t="str">
            <v>Ouest</v>
          </cell>
          <cell r="HX122" t="str">
            <v>Port-au-Prince</v>
          </cell>
          <cell r="HY122" t="str">
            <v>Non</v>
          </cell>
          <cell r="HZ122" t="str">
            <v>Non</v>
          </cell>
          <cell r="IA122" t="str">
            <v>Non</v>
          </cell>
          <cell r="IB122" t="str">
            <v>1606485379870.jpg</v>
          </cell>
          <cell r="IC122" t="str">
            <v/>
          </cell>
          <cell r="ID122" t="str">
            <v/>
          </cell>
          <cell r="IE122" t="str">
            <v/>
          </cell>
          <cell r="IF122" t="str">
            <v/>
          </cell>
          <cell r="IG122" t="str">
            <v/>
          </cell>
          <cell r="IH122" t="str">
            <v/>
          </cell>
          <cell r="II122" t="str">
            <v/>
          </cell>
          <cell r="IJ122" t="str">
            <v/>
          </cell>
          <cell r="IK122" t="str">
            <v/>
          </cell>
          <cell r="IL122" t="str">
            <v/>
          </cell>
          <cell r="IM122" t="str">
            <v/>
          </cell>
          <cell r="IN122" t="str">
            <v/>
          </cell>
          <cell r="IO122" t="str">
            <v/>
          </cell>
          <cell r="IP122" t="str">
            <v/>
          </cell>
          <cell r="IQ122"/>
          <cell r="IR122" t="str">
            <v/>
          </cell>
          <cell r="IS122" t="str">
            <v/>
          </cell>
          <cell r="IT122" t="str">
            <v/>
          </cell>
          <cell r="IU122" t="str">
            <v/>
          </cell>
          <cell r="IV122" t="str">
            <v/>
          </cell>
          <cell r="IW122"/>
          <cell r="IX122" t="str">
            <v/>
          </cell>
          <cell r="IY122" t="str">
            <v/>
          </cell>
          <cell r="IZ122" t="str">
            <v/>
          </cell>
          <cell r="JA122" t="str">
            <v/>
          </cell>
          <cell r="JB122" t="str">
            <v/>
          </cell>
          <cell r="JC122"/>
          <cell r="JD122" t="str">
            <v/>
          </cell>
          <cell r="JE122" t="str">
            <v/>
          </cell>
          <cell r="JF122" t="str">
            <v/>
          </cell>
          <cell r="JG122" t="str">
            <v/>
          </cell>
          <cell r="JH122" t="str">
            <v/>
          </cell>
          <cell r="JI122"/>
          <cell r="JJ122" t="str">
            <v/>
          </cell>
          <cell r="JK122" t="str">
            <v/>
          </cell>
          <cell r="JL122" t="str">
            <v/>
          </cell>
          <cell r="JM122" t="str">
            <v/>
          </cell>
          <cell r="JN122" t="str">
            <v/>
          </cell>
          <cell r="JO122"/>
          <cell r="JP122" t="str">
            <v/>
          </cell>
          <cell r="JQ122" t="str">
            <v/>
          </cell>
          <cell r="JR122" t="str">
            <v/>
          </cell>
          <cell r="JS122" t="str">
            <v/>
          </cell>
          <cell r="JT122" t="str">
            <v/>
          </cell>
          <cell r="JU122" t="str">
            <v/>
          </cell>
          <cell r="JV122" t="str">
            <v/>
          </cell>
          <cell r="JW122" t="str">
            <v/>
          </cell>
          <cell r="JX122" t="str">
            <v/>
          </cell>
          <cell r="JZ122" t="str">
            <v/>
          </cell>
          <cell r="KA122" t="str">
            <v/>
          </cell>
          <cell r="KC122" t="str">
            <v/>
          </cell>
          <cell r="KD122" t="str">
            <v/>
          </cell>
          <cell r="KE122" t="str">
            <v/>
          </cell>
          <cell r="KF122" t="str">
            <v/>
          </cell>
          <cell r="KG122" t="str">
            <v/>
          </cell>
          <cell r="KH122" t="str">
            <v/>
          </cell>
          <cell r="KI122" t="str">
            <v/>
          </cell>
          <cell r="KJ122" t="str">
            <v/>
          </cell>
          <cell r="KK122" t="str">
            <v/>
          </cell>
          <cell r="KL122" t="str">
            <v/>
          </cell>
          <cell r="KM122" t="str">
            <v/>
          </cell>
          <cell r="KN122"/>
          <cell r="KO122" t="str">
            <v/>
          </cell>
          <cell r="KP122" t="str">
            <v/>
          </cell>
          <cell r="KQ122" t="str">
            <v/>
          </cell>
          <cell r="KR122" t="str">
            <v/>
          </cell>
          <cell r="KS122" t="str">
            <v/>
          </cell>
          <cell r="KT122"/>
          <cell r="KU122" t="str">
            <v/>
          </cell>
          <cell r="KV122" t="str">
            <v/>
          </cell>
          <cell r="KW122" t="str">
            <v/>
          </cell>
          <cell r="KX122" t="str">
            <v/>
          </cell>
          <cell r="KY122" t="str">
            <v/>
          </cell>
          <cell r="KZ122" t="str">
            <v/>
          </cell>
          <cell r="LA122" t="str">
            <v/>
          </cell>
          <cell r="LB122" t="str">
            <v/>
          </cell>
          <cell r="LC122" t="str">
            <v/>
          </cell>
          <cell r="LD122" t="str">
            <v/>
          </cell>
          <cell r="LE122" t="str">
            <v/>
          </cell>
          <cell r="LF122" t="str">
            <v/>
          </cell>
          <cell r="LG122" t="str">
            <v/>
          </cell>
          <cell r="LH122" t="str">
            <v/>
          </cell>
          <cell r="LI122" t="str">
            <v/>
          </cell>
          <cell r="LJ122" t="str">
            <v/>
          </cell>
          <cell r="LK122" t="str">
            <v/>
          </cell>
          <cell r="LL122" t="str">
            <v/>
          </cell>
          <cell r="LM122" t="str">
            <v/>
          </cell>
          <cell r="LN122" t="str">
            <v/>
          </cell>
          <cell r="LO122" t="str">
            <v/>
          </cell>
          <cell r="LP122" t="str">
            <v/>
          </cell>
          <cell r="LQ122" t="str">
            <v/>
          </cell>
          <cell r="LR122" t="str">
            <v/>
          </cell>
          <cell r="LS122" t="str">
            <v/>
          </cell>
          <cell r="LT122" t="str">
            <v/>
          </cell>
          <cell r="LU122" t="str">
            <v/>
          </cell>
          <cell r="LV122" t="str">
            <v/>
          </cell>
          <cell r="LW122" t="str">
            <v/>
          </cell>
          <cell r="LX122" t="str">
            <v/>
          </cell>
          <cell r="LY122" t="str">
            <v/>
          </cell>
          <cell r="LZ122" t="str">
            <v/>
          </cell>
          <cell r="MA122" t="str">
            <v/>
          </cell>
          <cell r="MB122" t="str">
            <v/>
          </cell>
          <cell r="MC122" t="str">
            <v/>
          </cell>
          <cell r="MD122" t="str">
            <v/>
          </cell>
          <cell r="ME122" t="str">
            <v/>
          </cell>
          <cell r="MF122" t="str">
            <v/>
          </cell>
          <cell r="MG122" t="str">
            <v/>
          </cell>
          <cell r="MH122" t="str">
            <v/>
          </cell>
          <cell r="MI122" t="str">
            <v/>
          </cell>
          <cell r="MJ122" t="str">
            <v/>
          </cell>
          <cell r="MK122">
            <v>140894726</v>
          </cell>
          <cell r="ML122" t="str">
            <v>31863635-79f3-4d0d-8cca-a1af49eaafb6</v>
          </cell>
          <cell r="MM122" t="str">
            <v>2020-11-27T22:04:29</v>
          </cell>
          <cell r="MN122" t="str">
            <v/>
          </cell>
          <cell r="MO122">
            <v>139</v>
          </cell>
        </row>
        <row r="123">
          <cell r="A123" t="str">
            <v>0d0b5889-9d8c-4c82-8b35-5db52a57bb85</v>
          </cell>
          <cell r="B123" t="str">
            <v>Port-à-Piment, Sud</v>
          </cell>
          <cell r="C123" t="str">
            <v>MOJDDE SA0099</v>
          </cell>
          <cell r="D123" t="str">
            <v>2020-11-21T11:52:58.261-05:00</v>
          </cell>
          <cell r="E123" t="str">
            <v>2020-11-21T12:10:09.090-05:00</v>
          </cell>
          <cell r="F123" t="str">
            <v>2020-11-21 11:52</v>
          </cell>
          <cell r="G123" t="str">
            <v>2020-11-21 12:10</v>
          </cell>
          <cell r="H123">
            <v>1.2500000004365575E-2</v>
          </cell>
          <cell r="I123">
            <v>6</v>
          </cell>
          <cell r="J123" t="str">
            <v>2020-11-21</v>
          </cell>
          <cell r="K123" t="str">
            <v>icsm_haiti</v>
          </cell>
          <cell r="L123" t="str">
            <v>338050936299154</v>
          </cell>
          <cell r="M123" t="str">
            <v/>
          </cell>
          <cell r="N123" t="str">
            <v>2020-11-21</v>
          </cell>
          <cell r="O123" t="str">
            <v>MOJDDE</v>
          </cell>
          <cell r="P123" t="str">
            <v/>
          </cell>
          <cell r="Q123" t="str">
            <v>mojdde</v>
          </cell>
          <cell r="R123" t="str">
            <v>MOJDDE</v>
          </cell>
          <cell r="S123" t="str">
            <v>MOJDDE</v>
          </cell>
          <cell r="T123" t="str">
            <v>SA0099</v>
          </cell>
          <cell r="U123" t="str">
            <v/>
          </cell>
          <cell r="V123" t="str">
            <v>Sud</v>
          </cell>
          <cell r="W123" t="str">
            <v>Port-à-Piment</v>
          </cell>
          <cell r="X123" t="str">
            <v>HT0742</v>
          </cell>
          <cell r="Y123" t="str">
            <v>Port-à-Piment</v>
          </cell>
          <cell r="Z123" t="str">
            <v>Port-à-piment</v>
          </cell>
          <cell r="AA123" t="str">
            <v>Marché de Port-à-Piment</v>
          </cell>
          <cell r="AB123" t="str">
            <v/>
          </cell>
          <cell r="AC123" t="str">
            <v>port-piment</v>
          </cell>
          <cell r="AD123" t="str">
            <v>Marché de Port-à-Piment</v>
          </cell>
          <cell r="AE123" t="str">
            <v>Marché de Port-à-Piment</v>
          </cell>
          <cell r="AF123" t="str">
            <v>Oui</v>
          </cell>
          <cell r="AG123" t="str">
            <v/>
          </cell>
          <cell r="AH123" t="str">
            <v>Oui</v>
          </cell>
          <cell r="AI123" t="str">
            <v/>
          </cell>
          <cell r="AJ123" t="str">
            <v>Lina François</v>
          </cell>
          <cell r="AK123" t="str">
            <v>34129271</v>
          </cell>
          <cell r="AL123" t="str">
            <v>Nourriture</v>
          </cell>
          <cell r="AM123" t="str">
            <v>1</v>
          </cell>
          <cell r="AN123" t="str">
            <v>0</v>
          </cell>
          <cell r="AO123" t="str">
            <v>0</v>
          </cell>
          <cell r="AP123" t="str">
            <v>0</v>
          </cell>
          <cell r="AQ123" t="str">
            <v>0</v>
          </cell>
          <cell r="AR123" t="str">
            <v>nourriture</v>
          </cell>
          <cell r="AS123" t="str">
            <v>Nourriture</v>
          </cell>
          <cell r="AT123" t="str">
            <v>En espèces (Gourde)</v>
          </cell>
          <cell r="AU123" t="str">
            <v>1</v>
          </cell>
          <cell r="AV123" t="str">
            <v>0</v>
          </cell>
          <cell r="AW123" t="str">
            <v>0</v>
          </cell>
          <cell r="AX123" t="str">
            <v>0</v>
          </cell>
          <cell r="AY123" t="str">
            <v>0</v>
          </cell>
          <cell r="AZ123" t="str">
            <v>0</v>
          </cell>
          <cell r="BA123" t="str">
            <v>0</v>
          </cell>
          <cell r="BB123" t="str">
            <v/>
          </cell>
          <cell r="BC123" t="str">
            <v>Oui, il y a plus de commerçants par rapport au mois passé</v>
          </cell>
          <cell r="BD123" t="str">
            <v>Moins de 30</v>
          </cell>
          <cell r="BE123" t="str">
            <v>Farine de blé (blanche) Riz Maïs Sucre Haricot noir Huile végétale</v>
          </cell>
          <cell r="BF123">
            <v>1</v>
          </cell>
          <cell r="BG123">
            <v>1</v>
          </cell>
          <cell r="BH123">
            <v>1</v>
          </cell>
          <cell r="BI123">
            <v>1</v>
          </cell>
          <cell r="BJ123">
            <v>1</v>
          </cell>
          <cell r="BK123">
            <v>0</v>
          </cell>
          <cell r="BL123">
            <v>1</v>
          </cell>
          <cell r="BM123">
            <v>0</v>
          </cell>
          <cell r="BN123" t="str">
            <v>Non</v>
          </cell>
          <cell r="BO123"/>
          <cell r="BP123" t="str">
            <v/>
          </cell>
          <cell r="BQ123" t="str">
            <v>Kilogrammes (kg)</v>
          </cell>
          <cell r="BR123" t="str">
            <v/>
          </cell>
          <cell r="BS123" t="str">
            <v>kg</v>
          </cell>
          <cell r="BT123" t="str">
            <v>Kilogrammes (kg)</v>
          </cell>
          <cell r="BU123" t="str">
            <v>Kilogrammes (kg)</v>
          </cell>
          <cell r="BV123">
            <v>1</v>
          </cell>
          <cell r="BW123" t="str">
            <v>2.7</v>
          </cell>
          <cell r="BX123" t="str">
            <v>100.0</v>
          </cell>
          <cell r="BY123">
            <v>37.037037037037038</v>
          </cell>
          <cell r="BZ123" t="str">
            <v>Oui</v>
          </cell>
          <cell r="CA123" t="str">
            <v>Non</v>
          </cell>
          <cell r="CB123" t="str">
            <v/>
          </cell>
          <cell r="CC123"/>
          <cell r="CD123" t="str">
            <v/>
          </cell>
          <cell r="CE123" t="str">
            <v/>
          </cell>
          <cell r="CF123" t="str">
            <v/>
          </cell>
          <cell r="CG123" t="str">
            <v/>
          </cell>
          <cell r="CH123" t="str">
            <v/>
          </cell>
          <cell r="CI123" t="str">
            <v>Oui</v>
          </cell>
          <cell r="CJ123" t="str">
            <v>200.0</v>
          </cell>
          <cell r="CK123" t="str">
            <v/>
          </cell>
          <cell r="CL123" t="str">
            <v/>
          </cell>
          <cell r="CM123" t="str">
            <v/>
          </cell>
          <cell r="CN123" t="str">
            <v/>
          </cell>
          <cell r="CO123" t="str">
            <v/>
          </cell>
          <cell r="CP123" t="str">
            <v/>
          </cell>
          <cell r="CQ123"/>
          <cell r="CR123" t="str">
            <v/>
          </cell>
          <cell r="CS123" t="str">
            <v/>
          </cell>
          <cell r="CT123">
            <v>200</v>
          </cell>
          <cell r="CU123" t="str">
            <v>Oui</v>
          </cell>
          <cell r="CV123" t="str">
            <v>Non</v>
          </cell>
          <cell r="CW123" t="str">
            <v/>
          </cell>
          <cell r="CX123" t="str">
            <v/>
          </cell>
          <cell r="CY123" t="str">
            <v/>
          </cell>
          <cell r="CZ123" t="str">
            <v/>
          </cell>
          <cell r="DA123" t="str">
            <v/>
          </cell>
          <cell r="DB123" t="str">
            <v/>
          </cell>
          <cell r="DC123" t="str">
            <v>Oui</v>
          </cell>
          <cell r="DD123" t="str">
            <v>150.0</v>
          </cell>
          <cell r="DE123" t="str">
            <v/>
          </cell>
          <cell r="DF123" t="str">
            <v/>
          </cell>
          <cell r="DG123" t="str">
            <v/>
          </cell>
          <cell r="DH123" t="str">
            <v/>
          </cell>
          <cell r="DI123" t="str">
            <v/>
          </cell>
          <cell r="DJ123" t="str">
            <v/>
          </cell>
          <cell r="DK123"/>
          <cell r="DL123" t="str">
            <v/>
          </cell>
          <cell r="DM123" t="str">
            <v/>
          </cell>
          <cell r="DN123">
            <v>150</v>
          </cell>
          <cell r="DO123" t="str">
            <v>Non</v>
          </cell>
          <cell r="DP123" t="str">
            <v>Non</v>
          </cell>
          <cell r="DQ123" t="str">
            <v/>
          </cell>
          <cell r="DR123" t="str">
            <v/>
          </cell>
          <cell r="DS123" t="str">
            <v/>
          </cell>
          <cell r="DT123" t="str">
            <v/>
          </cell>
          <cell r="DU123" t="str">
            <v/>
          </cell>
          <cell r="DV123" t="str">
            <v/>
          </cell>
          <cell r="DW123" t="str">
            <v>Oui</v>
          </cell>
          <cell r="DX123" t="str">
            <v>180.0</v>
          </cell>
          <cell r="DY123" t="str">
            <v/>
          </cell>
          <cell r="DZ123" t="str">
            <v/>
          </cell>
          <cell r="EA123" t="str">
            <v/>
          </cell>
          <cell r="EB123" t="str">
            <v/>
          </cell>
          <cell r="EC123" t="str">
            <v/>
          </cell>
          <cell r="ED123" t="str">
            <v/>
          </cell>
          <cell r="EE123"/>
          <cell r="EF123" t="str">
            <v/>
          </cell>
          <cell r="EG123" t="str">
            <v/>
          </cell>
          <cell r="EH123">
            <v>180</v>
          </cell>
          <cell r="EI123" t="str">
            <v>Oui</v>
          </cell>
          <cell r="EJ123" t="str">
            <v>Non</v>
          </cell>
          <cell r="EK123" t="str">
            <v/>
          </cell>
          <cell r="EL123" t="str">
            <v/>
          </cell>
          <cell r="EM123" t="str">
            <v/>
          </cell>
          <cell r="EN123" t="str">
            <v/>
          </cell>
          <cell r="EO123" t="str">
            <v/>
          </cell>
          <cell r="EP123" t="str">
            <v/>
          </cell>
          <cell r="EQ123" t="str">
            <v>Non</v>
          </cell>
          <cell r="ER123" t="str">
            <v/>
          </cell>
          <cell r="ES123" t="str">
            <v/>
          </cell>
          <cell r="ET123" t="str">
            <v>Autre</v>
          </cell>
          <cell r="EU123" t="str">
            <v>Petit marmite</v>
          </cell>
          <cell r="EV123" t="str">
            <v>autre</v>
          </cell>
          <cell r="EW123" t="str">
            <v>Autre</v>
          </cell>
          <cell r="EX123" t="str">
            <v>Kilogramme</v>
          </cell>
          <cell r="EY123"/>
          <cell r="EZ123">
            <v>0.54</v>
          </cell>
          <cell r="FA123" t="str">
            <v>75.0</v>
          </cell>
          <cell r="FB123">
            <v>138.88888888888889</v>
          </cell>
          <cell r="FC123" t="str">
            <v>Non</v>
          </cell>
          <cell r="FD123" t="str">
            <v>Non</v>
          </cell>
          <cell r="FE123" t="str">
            <v/>
          </cell>
          <cell r="FF123"/>
          <cell r="FG123" t="str">
            <v/>
          </cell>
          <cell r="FH123" t="str">
            <v/>
          </cell>
          <cell r="FI123" t="str">
            <v/>
          </cell>
          <cell r="FJ123" t="str">
            <v/>
          </cell>
          <cell r="FK123" t="str">
            <v/>
          </cell>
          <cell r="FL123" t="str">
            <v/>
          </cell>
          <cell r="FM123" t="str">
            <v/>
          </cell>
          <cell r="FN123" t="str">
            <v/>
          </cell>
          <cell r="FO123" t="str">
            <v/>
          </cell>
          <cell r="FP123" t="str">
            <v/>
          </cell>
          <cell r="FQ123" t="str">
            <v/>
          </cell>
          <cell r="FR123" t="str">
            <v/>
          </cell>
          <cell r="FS123" t="str">
            <v/>
          </cell>
          <cell r="FT123"/>
          <cell r="FU123" t="str">
            <v/>
          </cell>
          <cell r="FV123" t="str">
            <v/>
          </cell>
          <cell r="FW123"/>
          <cell r="FX123" t="str">
            <v/>
          </cell>
          <cell r="FY123" t="str">
            <v/>
          </cell>
          <cell r="FZ123" t="str">
            <v/>
          </cell>
          <cell r="GA123"/>
          <cell r="GB123" t="str">
            <v/>
          </cell>
          <cell r="GC123" t="str">
            <v/>
          </cell>
          <cell r="GD123" t="str">
            <v/>
          </cell>
          <cell r="GE123" t="str">
            <v/>
          </cell>
          <cell r="GF123" t="str">
            <v/>
          </cell>
          <cell r="GG123" t="str">
            <v>Oui</v>
          </cell>
          <cell r="GH123" t="str">
            <v>300.0</v>
          </cell>
          <cell r="GI123" t="str">
            <v/>
          </cell>
          <cell r="GJ123" t="str">
            <v/>
          </cell>
          <cell r="GK123" t="str">
            <v/>
          </cell>
          <cell r="GL123" t="str">
            <v/>
          </cell>
          <cell r="GM123" t="str">
            <v/>
          </cell>
          <cell r="GN123" t="str">
            <v/>
          </cell>
          <cell r="GO123" t="str">
            <v/>
          </cell>
          <cell r="GP123" t="str">
            <v/>
          </cell>
          <cell r="GQ123">
            <v>300</v>
          </cell>
          <cell r="GR123" t="str">
            <v>Oui</v>
          </cell>
          <cell r="GS123" t="str">
            <v>Non</v>
          </cell>
          <cell r="GT123" t="str">
            <v/>
          </cell>
          <cell r="GU123" t="str">
            <v/>
          </cell>
          <cell r="GV123" t="str">
            <v/>
          </cell>
          <cell r="GW123" t="str">
            <v/>
          </cell>
          <cell r="GX123" t="str">
            <v/>
          </cell>
          <cell r="GY123" t="str">
            <v/>
          </cell>
          <cell r="GZ123" t="str">
            <v/>
          </cell>
          <cell r="HA123" t="str">
            <v/>
          </cell>
          <cell r="HB123" t="str">
            <v/>
          </cell>
          <cell r="HC123" t="str">
            <v/>
          </cell>
          <cell r="HD123" t="str">
            <v/>
          </cell>
          <cell r="HE123" t="str">
            <v/>
          </cell>
          <cell r="HF123" t="str">
            <v/>
          </cell>
          <cell r="HG123" t="str">
            <v/>
          </cell>
          <cell r="HH123" t="str">
            <v/>
          </cell>
          <cell r="HI123" t="str">
            <v/>
          </cell>
          <cell r="HJ123" t="str">
            <v/>
          </cell>
          <cell r="HK123" t="str">
            <v/>
          </cell>
          <cell r="HL123" t="str">
            <v/>
          </cell>
          <cell r="HM123" t="str">
            <v/>
          </cell>
          <cell r="HN123" t="str">
            <v/>
          </cell>
          <cell r="HO123" t="str">
            <v/>
          </cell>
          <cell r="HP123" t="str">
            <v/>
          </cell>
          <cell r="HQ123" t="str">
            <v/>
          </cell>
          <cell r="HR123" t="str">
            <v/>
          </cell>
          <cell r="HS123" t="str">
            <v/>
          </cell>
          <cell r="HT123" t="str">
            <v/>
          </cell>
          <cell r="HU123" t="str">
            <v/>
          </cell>
          <cell r="HV123" t="str">
            <v>Oui</v>
          </cell>
          <cell r="HW123" t="str">
            <v>Sud</v>
          </cell>
          <cell r="HX123" t="str">
            <v>Les Cayes</v>
          </cell>
          <cell r="HY123" t="str">
            <v>Non</v>
          </cell>
          <cell r="HZ123" t="str">
            <v>Non</v>
          </cell>
          <cell r="IA123" t="str">
            <v>Non</v>
          </cell>
          <cell r="IB123" t="str">
            <v/>
          </cell>
          <cell r="IC123" t="str">
            <v/>
          </cell>
          <cell r="ID123" t="str">
            <v/>
          </cell>
          <cell r="IE123" t="str">
            <v/>
          </cell>
          <cell r="IF123" t="str">
            <v/>
          </cell>
          <cell r="IG123" t="str">
            <v/>
          </cell>
          <cell r="IH123" t="str">
            <v/>
          </cell>
          <cell r="II123" t="str">
            <v/>
          </cell>
          <cell r="IJ123" t="str">
            <v/>
          </cell>
          <cell r="IK123" t="str">
            <v/>
          </cell>
          <cell r="IL123" t="str">
            <v/>
          </cell>
          <cell r="IM123" t="str">
            <v/>
          </cell>
          <cell r="IN123" t="str">
            <v/>
          </cell>
          <cell r="IO123" t="str">
            <v/>
          </cell>
          <cell r="IP123" t="str">
            <v/>
          </cell>
          <cell r="IQ123"/>
          <cell r="IR123" t="str">
            <v/>
          </cell>
          <cell r="IS123" t="str">
            <v/>
          </cell>
          <cell r="IT123" t="str">
            <v/>
          </cell>
          <cell r="IU123" t="str">
            <v/>
          </cell>
          <cell r="IV123" t="str">
            <v/>
          </cell>
          <cell r="IW123"/>
          <cell r="IX123" t="str">
            <v/>
          </cell>
          <cell r="IY123" t="str">
            <v/>
          </cell>
          <cell r="IZ123" t="str">
            <v/>
          </cell>
          <cell r="JA123" t="str">
            <v/>
          </cell>
          <cell r="JB123" t="str">
            <v/>
          </cell>
          <cell r="JC123"/>
          <cell r="JD123" t="str">
            <v/>
          </cell>
          <cell r="JE123" t="str">
            <v/>
          </cell>
          <cell r="JF123" t="str">
            <v/>
          </cell>
          <cell r="JG123" t="str">
            <v/>
          </cell>
          <cell r="JH123" t="str">
            <v/>
          </cell>
          <cell r="JI123"/>
          <cell r="JJ123" t="str">
            <v/>
          </cell>
          <cell r="JK123" t="str">
            <v/>
          </cell>
          <cell r="JL123" t="str">
            <v/>
          </cell>
          <cell r="JM123" t="str">
            <v/>
          </cell>
          <cell r="JN123" t="str">
            <v/>
          </cell>
          <cell r="JO123"/>
          <cell r="JP123" t="str">
            <v/>
          </cell>
          <cell r="JQ123" t="str">
            <v/>
          </cell>
          <cell r="JR123" t="str">
            <v/>
          </cell>
          <cell r="JS123" t="str">
            <v/>
          </cell>
          <cell r="JT123" t="str">
            <v/>
          </cell>
          <cell r="JU123" t="str">
            <v/>
          </cell>
          <cell r="JV123" t="str">
            <v/>
          </cell>
          <cell r="JW123" t="str">
            <v/>
          </cell>
          <cell r="JX123" t="str">
            <v/>
          </cell>
          <cell r="JZ123" t="str">
            <v/>
          </cell>
          <cell r="KA123" t="str">
            <v/>
          </cell>
          <cell r="KC123" t="str">
            <v/>
          </cell>
          <cell r="KD123" t="str">
            <v/>
          </cell>
          <cell r="KE123" t="str">
            <v/>
          </cell>
          <cell r="KF123" t="str">
            <v/>
          </cell>
          <cell r="KG123" t="str">
            <v/>
          </cell>
          <cell r="KH123" t="str">
            <v/>
          </cell>
          <cell r="KI123" t="str">
            <v/>
          </cell>
          <cell r="KJ123" t="str">
            <v/>
          </cell>
          <cell r="KK123" t="str">
            <v/>
          </cell>
          <cell r="KL123" t="str">
            <v/>
          </cell>
          <cell r="KM123" t="str">
            <v/>
          </cell>
          <cell r="KN123"/>
          <cell r="KO123" t="str">
            <v/>
          </cell>
          <cell r="KP123" t="str">
            <v/>
          </cell>
          <cell r="KQ123" t="str">
            <v/>
          </cell>
          <cell r="KR123" t="str">
            <v/>
          </cell>
          <cell r="KS123" t="str">
            <v/>
          </cell>
          <cell r="KT123"/>
          <cell r="KU123" t="str">
            <v/>
          </cell>
          <cell r="KV123" t="str">
            <v/>
          </cell>
          <cell r="KW123" t="str">
            <v/>
          </cell>
          <cell r="KX123" t="str">
            <v/>
          </cell>
          <cell r="KY123" t="str">
            <v/>
          </cell>
          <cell r="KZ123" t="str">
            <v/>
          </cell>
          <cell r="LA123" t="str">
            <v/>
          </cell>
          <cell r="LB123" t="str">
            <v/>
          </cell>
          <cell r="LC123" t="str">
            <v/>
          </cell>
          <cell r="LD123" t="str">
            <v/>
          </cell>
          <cell r="LE123" t="str">
            <v/>
          </cell>
          <cell r="LF123" t="str">
            <v/>
          </cell>
          <cell r="LG123" t="str">
            <v/>
          </cell>
          <cell r="LH123" t="str">
            <v/>
          </cell>
          <cell r="LI123" t="str">
            <v/>
          </cell>
          <cell r="LJ123" t="str">
            <v/>
          </cell>
          <cell r="LK123" t="str">
            <v/>
          </cell>
          <cell r="LL123" t="str">
            <v/>
          </cell>
          <cell r="LM123" t="str">
            <v/>
          </cell>
          <cell r="LN123" t="str">
            <v/>
          </cell>
          <cell r="LO123" t="str">
            <v/>
          </cell>
          <cell r="LP123" t="str">
            <v/>
          </cell>
          <cell r="LQ123" t="str">
            <v/>
          </cell>
          <cell r="LR123" t="str">
            <v/>
          </cell>
          <cell r="LS123" t="str">
            <v/>
          </cell>
          <cell r="LT123" t="str">
            <v/>
          </cell>
          <cell r="LU123" t="str">
            <v/>
          </cell>
          <cell r="LV123" t="str">
            <v/>
          </cell>
          <cell r="LW123" t="str">
            <v/>
          </cell>
          <cell r="LX123" t="str">
            <v/>
          </cell>
          <cell r="LY123" t="str">
            <v/>
          </cell>
          <cell r="LZ123" t="str">
            <v/>
          </cell>
          <cell r="MA123" t="str">
            <v/>
          </cell>
          <cell r="MB123" t="str">
            <v/>
          </cell>
          <cell r="MC123" t="str">
            <v/>
          </cell>
          <cell r="MD123" t="str">
            <v/>
          </cell>
          <cell r="ME123" t="str">
            <v/>
          </cell>
          <cell r="MF123" t="str">
            <v/>
          </cell>
          <cell r="MG123" t="str">
            <v/>
          </cell>
          <cell r="MH123" t="str">
            <v/>
          </cell>
          <cell r="MI123" t="str">
            <v/>
          </cell>
          <cell r="MJ123" t="str">
            <v/>
          </cell>
          <cell r="MK123">
            <v>139485282</v>
          </cell>
          <cell r="ML123" t="str">
            <v>0d0b5889-9d8c-4c82-8b35-5db52a57bb85</v>
          </cell>
          <cell r="MM123" t="str">
            <v>2020-11-22T21:07:24</v>
          </cell>
          <cell r="MN123" t="str">
            <v/>
          </cell>
          <cell r="MO123">
            <v>37</v>
          </cell>
        </row>
        <row r="124">
          <cell r="A124" t="str">
            <v>15c95c9b-9e1b-4610-a53b-3d9655a22587</v>
          </cell>
          <cell r="B124" t="str">
            <v>Baradères, Nippes</v>
          </cell>
          <cell r="C124" t="str">
            <v>CRS 746</v>
          </cell>
          <cell r="D124" t="str">
            <v>2020-11-21T09:57:22.036-05:00</v>
          </cell>
          <cell r="E124" t="str">
            <v>2020-11-21T17:30:26.264-05:00</v>
          </cell>
          <cell r="F124" t="str">
            <v>2020-11-21 09:57</v>
          </cell>
          <cell r="G124" t="str">
            <v>2020-11-21 17:30</v>
          </cell>
          <cell r="H124">
            <v>0.31458333333284827</v>
          </cell>
          <cell r="I124">
            <v>7</v>
          </cell>
          <cell r="J124" t="str">
            <v>2020-11-21</v>
          </cell>
          <cell r="K124" t="str">
            <v>icsm_haiti</v>
          </cell>
          <cell r="L124" t="str">
            <v/>
          </cell>
          <cell r="M124" t="str">
            <v>0</v>
          </cell>
          <cell r="N124" t="str">
            <v>2020-11-21</v>
          </cell>
          <cell r="O124" t="str">
            <v>CRS</v>
          </cell>
          <cell r="P124" t="str">
            <v/>
          </cell>
          <cell r="Q124" t="str">
            <v>crs</v>
          </cell>
          <cell r="R124" t="str">
            <v>CRS</v>
          </cell>
          <cell r="S124" t="str">
            <v>CRS</v>
          </cell>
          <cell r="T124" t="str">
            <v>746</v>
          </cell>
          <cell r="U124" t="str">
            <v/>
          </cell>
          <cell r="V124" t="str">
            <v>Nippes</v>
          </cell>
          <cell r="W124" t="str">
            <v>Baradères</v>
          </cell>
          <cell r="X124" t="str">
            <v>HT1031</v>
          </cell>
          <cell r="Y124" t="str">
            <v>Baradères</v>
          </cell>
          <cell r="Z124" t="str">
            <v>Baradères</v>
          </cell>
          <cell r="AA124" t="str">
            <v>Marché Du Centre-Ville Barradères</v>
          </cell>
          <cell r="AB124" t="str">
            <v/>
          </cell>
          <cell r="AC124" t="str">
            <v>baraderes1</v>
          </cell>
          <cell r="AD124" t="str">
            <v>Marché Du Centre-Ville Barradères</v>
          </cell>
          <cell r="AE124" t="str">
            <v>Marché Du Centre-Ville Barradères</v>
          </cell>
          <cell r="AF124" t="str">
            <v>Oui</v>
          </cell>
          <cell r="AG124" t="str">
            <v/>
          </cell>
          <cell r="AH124" t="str">
            <v>Oui</v>
          </cell>
          <cell r="AI124" t="str">
            <v/>
          </cell>
          <cell r="AJ124" t="str">
            <v>YLUCE MAGUILE</v>
          </cell>
          <cell r="AK124" t="str">
            <v>46421907</v>
          </cell>
          <cell r="AL124" t="str">
            <v>Nourriture Produits d'hygiène, eau ou assainissement</v>
          </cell>
          <cell r="AM124" t="str">
            <v>1</v>
          </cell>
          <cell r="AN124" t="str">
            <v>1</v>
          </cell>
          <cell r="AO124" t="str">
            <v>0</v>
          </cell>
          <cell r="AP124" t="str">
            <v>0</v>
          </cell>
          <cell r="AQ124" t="str">
            <v>0</v>
          </cell>
          <cell r="AR124" t="str">
            <v>nourriture</v>
          </cell>
          <cell r="AS124" t="str">
            <v>Nourriture</v>
          </cell>
          <cell r="AT124" t="str">
            <v>En espèces (Gourde) À crédit</v>
          </cell>
          <cell r="AU124" t="str">
            <v>1</v>
          </cell>
          <cell r="AV124" t="str">
            <v>0</v>
          </cell>
          <cell r="AW124" t="str">
            <v>0</v>
          </cell>
          <cell r="AX124" t="str">
            <v>1</v>
          </cell>
          <cell r="AY124" t="str">
            <v>0</v>
          </cell>
          <cell r="AZ124" t="str">
            <v>0</v>
          </cell>
          <cell r="BA124" t="str">
            <v>0</v>
          </cell>
          <cell r="BB124" t="str">
            <v/>
          </cell>
          <cell r="BC124" t="str">
            <v>Non, il n'y a pas eu de variation</v>
          </cell>
          <cell r="BD124" t="str">
            <v>Moins de 30</v>
          </cell>
          <cell r="BE124" t="str">
            <v>Farine de blé (blanche) Haricot noir Huile végétale Riz</v>
          </cell>
          <cell r="BF124">
            <v>1</v>
          </cell>
          <cell r="BG124">
            <v>1</v>
          </cell>
          <cell r="BH124">
            <v>0</v>
          </cell>
          <cell r="BI124">
            <v>0</v>
          </cell>
          <cell r="BJ124">
            <v>1</v>
          </cell>
          <cell r="BK124">
            <v>0</v>
          </cell>
          <cell r="BL124">
            <v>1</v>
          </cell>
          <cell r="BM124">
            <v>0</v>
          </cell>
          <cell r="BN124" t="str">
            <v>Non</v>
          </cell>
          <cell r="BO124" t="str">
            <v/>
          </cell>
          <cell r="BP124" t="str">
            <v/>
          </cell>
          <cell r="BQ124" t="str">
            <v>Livres (lb)</v>
          </cell>
          <cell r="BR124" t="str">
            <v/>
          </cell>
          <cell r="BS124" t="str">
            <v>lb</v>
          </cell>
          <cell r="BT124" t="str">
            <v>Livres (lb)</v>
          </cell>
          <cell r="BU124" t="str">
            <v>Livres (lb)</v>
          </cell>
          <cell r="BV124"/>
          <cell r="BW124" t="str">
            <v>1.0</v>
          </cell>
          <cell r="BX124" t="str">
            <v>25.0</v>
          </cell>
          <cell r="BY124">
            <v>55.000000000000007</v>
          </cell>
          <cell r="BZ124" t="str">
            <v>Oui</v>
          </cell>
          <cell r="CA124" t="str">
            <v>Oui</v>
          </cell>
          <cell r="CB124" t="str">
            <v>125.0</v>
          </cell>
          <cell r="CC124">
            <v>125</v>
          </cell>
          <cell r="CD124" t="str">
            <v>Oui</v>
          </cell>
          <cell r="CE124" t="str">
            <v>Livres (lb)</v>
          </cell>
          <cell r="CF124" t="str">
            <v>lb</v>
          </cell>
          <cell r="CG124" t="str">
            <v>Livres (lb)</v>
          </cell>
          <cell r="CH124" t="str">
            <v>5.0</v>
          </cell>
          <cell r="CI124" t="str">
            <v>Non</v>
          </cell>
          <cell r="CJ124" t="str">
            <v/>
          </cell>
          <cell r="CK124" t="str">
            <v/>
          </cell>
          <cell r="CL124" t="str">
            <v>Livres (lb)</v>
          </cell>
          <cell r="CM124" t="str">
            <v/>
          </cell>
          <cell r="CN124" t="str">
            <v>lb</v>
          </cell>
          <cell r="CO124" t="str">
            <v>Livres (lb)</v>
          </cell>
          <cell r="CP124" t="str">
            <v>Livres (lb)</v>
          </cell>
          <cell r="CQ124">
            <v>0.45300000000000001</v>
          </cell>
          <cell r="CR124" t="str">
            <v>1.0</v>
          </cell>
          <cell r="CS124" t="str">
            <v>50.0</v>
          </cell>
          <cell r="CT124">
            <v>110.37527593818984</v>
          </cell>
          <cell r="CU124" t="str">
            <v>Oui</v>
          </cell>
          <cell r="CV124" t="str">
            <v>Oui</v>
          </cell>
          <cell r="CW124" t="str">
            <v>250.0</v>
          </cell>
          <cell r="CX124" t="str">
            <v>Oui</v>
          </cell>
          <cell r="CY124" t="str">
            <v>Livres (lb)</v>
          </cell>
          <cell r="CZ124" t="str">
            <v>lb</v>
          </cell>
          <cell r="DA124" t="str">
            <v>Livres (lb)</v>
          </cell>
          <cell r="DB124" t="str">
            <v>5.0</v>
          </cell>
          <cell r="DC124" t="str">
            <v/>
          </cell>
          <cell r="DD124" t="str">
            <v/>
          </cell>
          <cell r="DE124" t="str">
            <v/>
          </cell>
          <cell r="DF124" t="str">
            <v/>
          </cell>
          <cell r="DG124" t="str">
            <v/>
          </cell>
          <cell r="DH124" t="str">
            <v/>
          </cell>
          <cell r="DI124" t="str">
            <v/>
          </cell>
          <cell r="DJ124" t="str">
            <v/>
          </cell>
          <cell r="DK124"/>
          <cell r="DL124" t="str">
            <v/>
          </cell>
          <cell r="DM124" t="str">
            <v/>
          </cell>
          <cell r="DN124"/>
          <cell r="DO124" t="str">
            <v/>
          </cell>
          <cell r="DP124" t="str">
            <v/>
          </cell>
          <cell r="DQ124" t="str">
            <v/>
          </cell>
          <cell r="DR124" t="str">
            <v/>
          </cell>
          <cell r="DS124" t="str">
            <v/>
          </cell>
          <cell r="DT124" t="str">
            <v/>
          </cell>
          <cell r="DU124" t="str">
            <v/>
          </cell>
          <cell r="DV124" t="str">
            <v/>
          </cell>
          <cell r="DW124" t="str">
            <v/>
          </cell>
          <cell r="DX124" t="str">
            <v/>
          </cell>
          <cell r="DY124" t="str">
            <v/>
          </cell>
          <cell r="DZ124" t="str">
            <v/>
          </cell>
          <cell r="EA124" t="str">
            <v/>
          </cell>
          <cell r="EB124" t="str">
            <v/>
          </cell>
          <cell r="EC124" t="str">
            <v/>
          </cell>
          <cell r="ED124" t="str">
            <v/>
          </cell>
          <cell r="EE124"/>
          <cell r="EF124" t="str">
            <v/>
          </cell>
          <cell r="EG124" t="str">
            <v/>
          </cell>
          <cell r="EH124"/>
          <cell r="EI124" t="str">
            <v/>
          </cell>
          <cell r="EJ124" t="str">
            <v/>
          </cell>
          <cell r="EK124" t="str">
            <v/>
          </cell>
          <cell r="EL124" t="str">
            <v/>
          </cell>
          <cell r="EM124" t="str">
            <v/>
          </cell>
          <cell r="EN124" t="str">
            <v/>
          </cell>
          <cell r="EO124" t="str">
            <v/>
          </cell>
          <cell r="EP124" t="str">
            <v/>
          </cell>
          <cell r="EQ124" t="str">
            <v>Non</v>
          </cell>
          <cell r="ER124" t="str">
            <v/>
          </cell>
          <cell r="ES124" t="str">
            <v/>
          </cell>
          <cell r="ET124" t="str">
            <v>Livres (lb)</v>
          </cell>
          <cell r="EU124" t="str">
            <v/>
          </cell>
          <cell r="EV124" t="str">
            <v>lb</v>
          </cell>
          <cell r="EW124" t="str">
            <v>Livres (lb)</v>
          </cell>
          <cell r="EX124" t="str">
            <v>Livres (lb)</v>
          </cell>
          <cell r="EY124"/>
          <cell r="EZ124" t="str">
            <v>1.0</v>
          </cell>
          <cell r="FA124" t="str">
            <v>100.0</v>
          </cell>
          <cell r="FB124">
            <v>220.00000000000003</v>
          </cell>
          <cell r="FC124" t="str">
            <v>Oui</v>
          </cell>
          <cell r="FD124" t="str">
            <v>Oui</v>
          </cell>
          <cell r="FE124" t="str">
            <v>500.0</v>
          </cell>
          <cell r="FF124"/>
          <cell r="FG124" t="str">
            <v>Oui</v>
          </cell>
          <cell r="FH124" t="str">
            <v>Livres (lb)</v>
          </cell>
          <cell r="FI124" t="str">
            <v>lb</v>
          </cell>
          <cell r="FJ124" t="str">
            <v>Livres (lb)</v>
          </cell>
          <cell r="FK124" t="str">
            <v>5.0</v>
          </cell>
          <cell r="FL124" t="str">
            <v/>
          </cell>
          <cell r="FM124" t="str">
            <v/>
          </cell>
          <cell r="FN124" t="str">
            <v/>
          </cell>
          <cell r="FO124" t="str">
            <v/>
          </cell>
          <cell r="FP124" t="str">
            <v/>
          </cell>
          <cell r="FQ124" t="str">
            <v/>
          </cell>
          <cell r="FR124" t="str">
            <v/>
          </cell>
          <cell r="FS124" t="str">
            <v/>
          </cell>
          <cell r="FT124"/>
          <cell r="FU124" t="str">
            <v/>
          </cell>
          <cell r="FV124" t="str">
            <v/>
          </cell>
          <cell r="FW124"/>
          <cell r="FX124" t="str">
            <v/>
          </cell>
          <cell r="FY124" t="str">
            <v/>
          </cell>
          <cell r="FZ124" t="str">
            <v/>
          </cell>
          <cell r="GA124"/>
          <cell r="GB124" t="str">
            <v/>
          </cell>
          <cell r="GC124" t="str">
            <v/>
          </cell>
          <cell r="GD124" t="str">
            <v/>
          </cell>
          <cell r="GE124" t="str">
            <v/>
          </cell>
          <cell r="GF124" t="str">
            <v/>
          </cell>
          <cell r="GG124" t="str">
            <v>Oui</v>
          </cell>
          <cell r="GH124" t="str">
            <v>450.0</v>
          </cell>
          <cell r="GI124" t="str">
            <v/>
          </cell>
          <cell r="GJ124" t="str">
            <v/>
          </cell>
          <cell r="GK124" t="str">
            <v/>
          </cell>
          <cell r="GL124" t="str">
            <v/>
          </cell>
          <cell r="GM124" t="str">
            <v/>
          </cell>
          <cell r="GN124" t="str">
            <v/>
          </cell>
          <cell r="GO124" t="str">
            <v/>
          </cell>
          <cell r="GP124" t="str">
            <v/>
          </cell>
          <cell r="GQ124">
            <v>450</v>
          </cell>
          <cell r="GR124" t="str">
            <v>Oui</v>
          </cell>
          <cell r="GS124" t="str">
            <v>Non</v>
          </cell>
          <cell r="GT124" t="str">
            <v/>
          </cell>
          <cell r="GU124" t="str">
            <v/>
          </cell>
          <cell r="GV124" t="str">
            <v/>
          </cell>
          <cell r="GW124" t="str">
            <v/>
          </cell>
          <cell r="GX124" t="str">
            <v/>
          </cell>
          <cell r="GY124" t="str">
            <v/>
          </cell>
          <cell r="GZ124" t="str">
            <v/>
          </cell>
          <cell r="HA124" t="str">
            <v/>
          </cell>
          <cell r="HB124" t="str">
            <v/>
          </cell>
          <cell r="HC124" t="str">
            <v/>
          </cell>
          <cell r="HD124" t="str">
            <v/>
          </cell>
          <cell r="HE124" t="str">
            <v/>
          </cell>
          <cell r="HF124" t="str">
            <v/>
          </cell>
          <cell r="HG124" t="str">
            <v/>
          </cell>
          <cell r="HH124" t="str">
            <v/>
          </cell>
          <cell r="HI124" t="str">
            <v/>
          </cell>
          <cell r="HJ124" t="str">
            <v/>
          </cell>
          <cell r="HK124" t="str">
            <v/>
          </cell>
          <cell r="HL124" t="str">
            <v/>
          </cell>
          <cell r="HM124" t="str">
            <v/>
          </cell>
          <cell r="HN124" t="str">
            <v/>
          </cell>
          <cell r="HO124" t="str">
            <v/>
          </cell>
          <cell r="HP124" t="str">
            <v/>
          </cell>
          <cell r="HQ124" t="str">
            <v/>
          </cell>
          <cell r="HR124" t="str">
            <v/>
          </cell>
          <cell r="HS124" t="str">
            <v/>
          </cell>
          <cell r="HT124" t="str">
            <v/>
          </cell>
          <cell r="HU124" t="str">
            <v/>
          </cell>
          <cell r="HV124" t="str">
            <v>Oui</v>
          </cell>
          <cell r="HW124" t="str">
            <v>Nippes</v>
          </cell>
          <cell r="HX124" t="str">
            <v>Baradères</v>
          </cell>
          <cell r="HY124" t="str">
            <v>Oui</v>
          </cell>
          <cell r="HZ124" t="str">
            <v>Oui</v>
          </cell>
          <cell r="IA124" t="str">
            <v>Oui</v>
          </cell>
          <cell r="IB124" t="str">
            <v>1605971137342.jpg</v>
          </cell>
          <cell r="IC124" t="str">
            <v>Savon lessive Brosse à dent Dentifrice</v>
          </cell>
          <cell r="ID124">
            <v>1</v>
          </cell>
          <cell r="IE124">
            <v>1</v>
          </cell>
          <cell r="IF124">
            <v>1</v>
          </cell>
          <cell r="IG124">
            <v>0</v>
          </cell>
          <cell r="IH124">
            <v>0</v>
          </cell>
          <cell r="II124">
            <v>0</v>
          </cell>
          <cell r="IJ124">
            <v>0</v>
          </cell>
          <cell r="IK124">
            <v>0</v>
          </cell>
          <cell r="IL124">
            <v>0</v>
          </cell>
          <cell r="IM124" t="str">
            <v>Oui</v>
          </cell>
          <cell r="IN124" t="str">
            <v>25.0</v>
          </cell>
          <cell r="IO124" t="str">
            <v/>
          </cell>
          <cell r="IP124" t="str">
            <v/>
          </cell>
          <cell r="IQ124">
            <v>25</v>
          </cell>
          <cell r="IR124" t="str">
            <v>Oui</v>
          </cell>
          <cell r="IS124" t="str">
            <v>Oui</v>
          </cell>
          <cell r="IT124" t="str">
            <v>25.0</v>
          </cell>
          <cell r="IU124" t="str">
            <v/>
          </cell>
          <cell r="IV124" t="str">
            <v/>
          </cell>
          <cell r="IW124">
            <v>25</v>
          </cell>
          <cell r="IX124" t="str">
            <v>Oui</v>
          </cell>
          <cell r="IY124" t="str">
            <v>Non</v>
          </cell>
          <cell r="IZ124" t="str">
            <v/>
          </cell>
          <cell r="JA124" t="str">
            <v>150</v>
          </cell>
          <cell r="JB124" t="str">
            <v>75.0</v>
          </cell>
          <cell r="JC124">
            <v>42.5</v>
          </cell>
          <cell r="JD124" t="str">
            <v>Oui</v>
          </cell>
          <cell r="JE124" t="str">
            <v/>
          </cell>
          <cell r="JF124" t="str">
            <v/>
          </cell>
          <cell r="JG124" t="str">
            <v/>
          </cell>
          <cell r="JH124" t="str">
            <v/>
          </cell>
          <cell r="JJ124" t="str">
            <v/>
          </cell>
          <cell r="JK124" t="str">
            <v/>
          </cell>
          <cell r="JL124" t="str">
            <v/>
          </cell>
          <cell r="JM124" t="str">
            <v/>
          </cell>
          <cell r="JN124" t="str">
            <v/>
          </cell>
          <cell r="JP124" t="str">
            <v/>
          </cell>
          <cell r="JQ124" t="str">
            <v/>
          </cell>
          <cell r="JR124" t="str">
            <v/>
          </cell>
          <cell r="JS124" t="str">
            <v/>
          </cell>
          <cell r="JT124" t="str">
            <v/>
          </cell>
          <cell r="JU124" t="str">
            <v/>
          </cell>
          <cell r="JV124" t="str">
            <v/>
          </cell>
          <cell r="JW124" t="str">
            <v/>
          </cell>
          <cell r="JX124" t="str">
            <v/>
          </cell>
          <cell r="JZ124" t="str">
            <v/>
          </cell>
          <cell r="KA124" t="str">
            <v/>
          </cell>
          <cell r="KC124" t="str">
            <v/>
          </cell>
          <cell r="KD124" t="str">
            <v/>
          </cell>
          <cell r="KE124" t="str">
            <v/>
          </cell>
          <cell r="KF124" t="str">
            <v/>
          </cell>
          <cell r="KG124" t="str">
            <v/>
          </cell>
          <cell r="KH124" t="str">
            <v/>
          </cell>
          <cell r="KI124" t="str">
            <v/>
          </cell>
          <cell r="KJ124" t="str">
            <v/>
          </cell>
          <cell r="KK124" t="str">
            <v/>
          </cell>
          <cell r="KL124" t="str">
            <v/>
          </cell>
          <cell r="KM124" t="str">
            <v/>
          </cell>
          <cell r="KO124" t="str">
            <v/>
          </cell>
          <cell r="KP124" t="str">
            <v/>
          </cell>
          <cell r="KQ124" t="str">
            <v/>
          </cell>
          <cell r="KR124" t="str">
            <v/>
          </cell>
          <cell r="KS124" t="str">
            <v/>
          </cell>
          <cell r="KU124" t="str">
            <v/>
          </cell>
          <cell r="KV124" t="str">
            <v>Non</v>
          </cell>
          <cell r="KW124" t="str">
            <v/>
          </cell>
          <cell r="KX124" t="str">
            <v/>
          </cell>
          <cell r="KY124" t="str">
            <v/>
          </cell>
          <cell r="KZ124" t="str">
            <v/>
          </cell>
          <cell r="LA124" t="str">
            <v/>
          </cell>
          <cell r="LB124" t="str">
            <v/>
          </cell>
          <cell r="LC124" t="str">
            <v/>
          </cell>
          <cell r="LD124" t="str">
            <v/>
          </cell>
          <cell r="LE124" t="str">
            <v/>
          </cell>
          <cell r="LF124" t="str">
            <v/>
          </cell>
          <cell r="LG124" t="str">
            <v/>
          </cell>
          <cell r="LH124" t="str">
            <v/>
          </cell>
          <cell r="LI124" t="str">
            <v/>
          </cell>
          <cell r="LJ124" t="str">
            <v/>
          </cell>
          <cell r="LK124" t="str">
            <v/>
          </cell>
          <cell r="LL124" t="str">
            <v/>
          </cell>
          <cell r="LM124" t="str">
            <v/>
          </cell>
          <cell r="LN124" t="str">
            <v/>
          </cell>
          <cell r="LO124" t="str">
            <v/>
          </cell>
          <cell r="LP124" t="str">
            <v/>
          </cell>
          <cell r="LQ124" t="str">
            <v/>
          </cell>
          <cell r="LR124" t="str">
            <v/>
          </cell>
          <cell r="LS124" t="str">
            <v/>
          </cell>
          <cell r="LT124" t="str">
            <v/>
          </cell>
          <cell r="LU124" t="str">
            <v/>
          </cell>
          <cell r="LV124" t="str">
            <v/>
          </cell>
          <cell r="LW124" t="str">
            <v/>
          </cell>
          <cell r="LX124" t="str">
            <v/>
          </cell>
          <cell r="LY124" t="str">
            <v>Oui</v>
          </cell>
          <cell r="LZ124" t="str">
            <v>Nippes</v>
          </cell>
          <cell r="MA124" t="str">
            <v>Baradères</v>
          </cell>
          <cell r="MB124" t="str">
            <v>Oui</v>
          </cell>
          <cell r="MC124" t="str">
            <v>Oui</v>
          </cell>
          <cell r="MD124" t="str">
            <v>18.48437734 -73.6381168 -15.001617431640625 4.288</v>
          </cell>
          <cell r="ME124" t="str">
            <v>18.48437734</v>
          </cell>
          <cell r="MF124" t="str">
            <v>-73.6381168</v>
          </cell>
          <cell r="MG124" t="str">
            <v>-15.001617431640625</v>
          </cell>
          <cell r="MH124" t="str">
            <v>4.288</v>
          </cell>
          <cell r="MI124" t="str">
            <v>TEST</v>
          </cell>
          <cell r="MJ124" t="str">
            <v/>
          </cell>
          <cell r="MK124">
            <v>139438665</v>
          </cell>
          <cell r="ML124" t="str">
            <v>15c95c9b-9e1b-4610-a53b-3d9655a22587</v>
          </cell>
          <cell r="MM124" t="str">
            <v>2020-11-22T15:52:45</v>
          </cell>
          <cell r="MN124" t="str">
            <v/>
          </cell>
          <cell r="MO124">
            <v>24</v>
          </cell>
        </row>
        <row r="125">
          <cell r="A125" t="str">
            <v>5069f65f-3a7a-48cf-b2be-7339dddbfc14</v>
          </cell>
          <cell r="B125" t="str">
            <v>Baradères, Nippes</v>
          </cell>
          <cell r="C125" t="str">
            <v>CRS 746</v>
          </cell>
          <cell r="D125" t="str">
            <v>2020-11-21T10:56:34.989-05:00</v>
          </cell>
          <cell r="E125" t="str">
            <v>2020-11-21T17:26:00.459-05:00</v>
          </cell>
          <cell r="F125" t="str">
            <v>2020-11-21 10:56</v>
          </cell>
          <cell r="G125" t="str">
            <v>2020-11-21 17:26</v>
          </cell>
          <cell r="H125">
            <v>0.27083333333575865</v>
          </cell>
          <cell r="I125">
            <v>4</v>
          </cell>
          <cell r="J125" t="str">
            <v>2020-11-21</v>
          </cell>
          <cell r="K125" t="str">
            <v>icsm_haiti</v>
          </cell>
          <cell r="L125" t="str">
            <v/>
          </cell>
          <cell r="M125" t="str">
            <v>0</v>
          </cell>
          <cell r="N125" t="str">
            <v>2020-11-21</v>
          </cell>
          <cell r="O125" t="str">
            <v>CRS</v>
          </cell>
          <cell r="P125" t="str">
            <v/>
          </cell>
          <cell r="Q125" t="str">
            <v>crs</v>
          </cell>
          <cell r="R125" t="str">
            <v>CRS</v>
          </cell>
          <cell r="S125" t="str">
            <v>CRS</v>
          </cell>
          <cell r="T125" t="str">
            <v>746</v>
          </cell>
          <cell r="U125" t="str">
            <v/>
          </cell>
          <cell r="V125" t="str">
            <v>Nippes</v>
          </cell>
          <cell r="W125" t="str">
            <v>Baradères</v>
          </cell>
          <cell r="X125" t="str">
            <v>HT1031</v>
          </cell>
          <cell r="Y125" t="str">
            <v>Baradères</v>
          </cell>
          <cell r="Z125" t="str">
            <v>Baradères</v>
          </cell>
          <cell r="AA125" t="str">
            <v>Marché Du Centre-Ville Barradères</v>
          </cell>
          <cell r="AB125" t="str">
            <v/>
          </cell>
          <cell r="AC125" t="str">
            <v>baraderes1</v>
          </cell>
          <cell r="AD125" t="str">
            <v>Marché Du Centre-Ville Barradères</v>
          </cell>
          <cell r="AE125" t="str">
            <v>Marché Du Centre-Ville Barradères</v>
          </cell>
          <cell r="AF125" t="str">
            <v>Oui</v>
          </cell>
          <cell r="AG125" t="str">
            <v/>
          </cell>
          <cell r="AH125" t="str">
            <v>Oui</v>
          </cell>
          <cell r="AI125" t="str">
            <v/>
          </cell>
          <cell r="AJ125" t="str">
            <v>SULTANE FELICENA</v>
          </cell>
          <cell r="AK125" t="str">
            <v>31829442</v>
          </cell>
          <cell r="AL125" t="str">
            <v>Nourriture</v>
          </cell>
          <cell r="AM125" t="str">
            <v>1</v>
          </cell>
          <cell r="AN125" t="str">
            <v>0</v>
          </cell>
          <cell r="AO125" t="str">
            <v>0</v>
          </cell>
          <cell r="AP125" t="str">
            <v>0</v>
          </cell>
          <cell r="AQ125" t="str">
            <v>0</v>
          </cell>
          <cell r="AR125" t="str">
            <v>nourriture</v>
          </cell>
          <cell r="AS125" t="str">
            <v>Nourriture</v>
          </cell>
          <cell r="AT125" t="str">
            <v>En espèces (Gourde) À crédit</v>
          </cell>
          <cell r="AU125" t="str">
            <v>1</v>
          </cell>
          <cell r="AV125" t="str">
            <v>0</v>
          </cell>
          <cell r="AW125" t="str">
            <v>0</v>
          </cell>
          <cell r="AX125" t="str">
            <v>1</v>
          </cell>
          <cell r="AY125" t="str">
            <v>0</v>
          </cell>
          <cell r="AZ125" t="str">
            <v>0</v>
          </cell>
          <cell r="BA125" t="str">
            <v>0</v>
          </cell>
          <cell r="BB125" t="str">
            <v/>
          </cell>
          <cell r="BC125" t="str">
            <v>Non, il n'y a pas eu de variation</v>
          </cell>
          <cell r="BD125" t="str">
            <v>Moins de 30</v>
          </cell>
          <cell r="BE125" t="str">
            <v>Farine de blé (blanche) Riz Sucre Huile végétale</v>
          </cell>
          <cell r="BF125">
            <v>1</v>
          </cell>
          <cell r="BG125">
            <v>1</v>
          </cell>
          <cell r="BH125">
            <v>0</v>
          </cell>
          <cell r="BI125">
            <v>1</v>
          </cell>
          <cell r="BJ125">
            <v>0</v>
          </cell>
          <cell r="BK125">
            <v>0</v>
          </cell>
          <cell r="BL125">
            <v>1</v>
          </cell>
          <cell r="BM125">
            <v>0</v>
          </cell>
          <cell r="BN125" t="str">
            <v>Non</v>
          </cell>
          <cell r="BO125" t="str">
            <v/>
          </cell>
          <cell r="BP125" t="str">
            <v/>
          </cell>
          <cell r="BQ125" t="str">
            <v>Livres (lb)</v>
          </cell>
          <cell r="BR125" t="str">
            <v/>
          </cell>
          <cell r="BS125" t="str">
            <v>lb</v>
          </cell>
          <cell r="BT125" t="str">
            <v>Livres (lb)</v>
          </cell>
          <cell r="BU125" t="str">
            <v>Livres (lb)</v>
          </cell>
          <cell r="BV125"/>
          <cell r="BW125" t="str">
            <v>1.0</v>
          </cell>
          <cell r="BX125" t="str">
            <v>25.0</v>
          </cell>
          <cell r="BY125">
            <v>55.000000000000007</v>
          </cell>
          <cell r="BZ125" t="str">
            <v>Oui</v>
          </cell>
          <cell r="CA125" t="str">
            <v>Oui</v>
          </cell>
          <cell r="CB125" t="str">
            <v>125.0</v>
          </cell>
          <cell r="CC125">
            <v>125</v>
          </cell>
          <cell r="CD125" t="str">
            <v>Oui</v>
          </cell>
          <cell r="CE125" t="str">
            <v>Livres (lb)</v>
          </cell>
          <cell r="CF125" t="str">
            <v>lb</v>
          </cell>
          <cell r="CG125" t="str">
            <v>Livres (lb)</v>
          </cell>
          <cell r="CH125" t="str">
            <v>5.0</v>
          </cell>
          <cell r="CI125" t="str">
            <v>Non</v>
          </cell>
          <cell r="CJ125" t="str">
            <v/>
          </cell>
          <cell r="CK125" t="str">
            <v/>
          </cell>
          <cell r="CL125" t="str">
            <v>Livres (lb)</v>
          </cell>
          <cell r="CM125" t="str">
            <v/>
          </cell>
          <cell r="CN125" t="str">
            <v>lb</v>
          </cell>
          <cell r="CO125" t="str">
            <v>Livres (lb)</v>
          </cell>
          <cell r="CP125" t="str">
            <v>Livres (lb)</v>
          </cell>
          <cell r="CQ125">
            <v>0.45300000000000001</v>
          </cell>
          <cell r="CR125" t="str">
            <v>1.0</v>
          </cell>
          <cell r="CS125" t="str">
            <v>45.0</v>
          </cell>
          <cell r="CT125">
            <v>99.337748344370851</v>
          </cell>
          <cell r="CU125" t="str">
            <v>Oui</v>
          </cell>
          <cell r="CV125" t="str">
            <v>Oui</v>
          </cell>
          <cell r="CW125" t="str">
            <v>225.0</v>
          </cell>
          <cell r="CX125" t="str">
            <v>Oui</v>
          </cell>
          <cell r="CY125" t="str">
            <v>Livres (lb)</v>
          </cell>
          <cell r="CZ125" t="str">
            <v>lb</v>
          </cell>
          <cell r="DA125" t="str">
            <v>Livres (lb)</v>
          </cell>
          <cell r="DB125" t="str">
            <v>5.0</v>
          </cell>
          <cell r="DC125" t="str">
            <v/>
          </cell>
          <cell r="DD125" t="str">
            <v/>
          </cell>
          <cell r="DE125" t="str">
            <v/>
          </cell>
          <cell r="DF125" t="str">
            <v/>
          </cell>
          <cell r="DG125" t="str">
            <v/>
          </cell>
          <cell r="DH125" t="str">
            <v/>
          </cell>
          <cell r="DI125" t="str">
            <v/>
          </cell>
          <cell r="DJ125" t="str">
            <v/>
          </cell>
          <cell r="DK125"/>
          <cell r="DL125" t="str">
            <v/>
          </cell>
          <cell r="DM125" t="str">
            <v/>
          </cell>
          <cell r="DN125"/>
          <cell r="DO125" t="str">
            <v/>
          </cell>
          <cell r="DP125" t="str">
            <v/>
          </cell>
          <cell r="DQ125" t="str">
            <v/>
          </cell>
          <cell r="DR125" t="str">
            <v/>
          </cell>
          <cell r="DS125" t="str">
            <v/>
          </cell>
          <cell r="DT125" t="str">
            <v/>
          </cell>
          <cell r="DU125" t="str">
            <v/>
          </cell>
          <cell r="DV125" t="str">
            <v/>
          </cell>
          <cell r="DW125" t="str">
            <v>Non</v>
          </cell>
          <cell r="DX125" t="str">
            <v/>
          </cell>
          <cell r="DY125" t="str">
            <v/>
          </cell>
          <cell r="DZ125" t="str">
            <v>Livres (lb)</v>
          </cell>
          <cell r="EA125" t="str">
            <v/>
          </cell>
          <cell r="EB125" t="str">
            <v>lb</v>
          </cell>
          <cell r="EC125" t="str">
            <v>Livres (lb)</v>
          </cell>
          <cell r="ED125" t="str">
            <v>Livres (lb)</v>
          </cell>
          <cell r="EE125"/>
          <cell r="EF125" t="str">
            <v>1.0</v>
          </cell>
          <cell r="EG125" t="str">
            <v>40.0</v>
          </cell>
          <cell r="EH125">
            <v>88</v>
          </cell>
          <cell r="EI125" t="str">
            <v>Oui</v>
          </cell>
          <cell r="EJ125" t="str">
            <v>Oui</v>
          </cell>
          <cell r="EK125" t="str">
            <v>200.0</v>
          </cell>
          <cell r="EL125" t="str">
            <v>Oui</v>
          </cell>
          <cell r="EM125" t="str">
            <v>Livres (lb)</v>
          </cell>
          <cell r="EN125" t="str">
            <v>lb</v>
          </cell>
          <cell r="EO125" t="str">
            <v>Livres (lb)</v>
          </cell>
          <cell r="EP125" t="str">
            <v>5.0</v>
          </cell>
          <cell r="EQ125" t="str">
            <v/>
          </cell>
          <cell r="ER125" t="str">
            <v/>
          </cell>
          <cell r="ES125" t="str">
            <v/>
          </cell>
          <cell r="ET125" t="str">
            <v/>
          </cell>
          <cell r="EU125" t="str">
            <v/>
          </cell>
          <cell r="EV125" t="str">
            <v/>
          </cell>
          <cell r="EW125" t="str">
            <v/>
          </cell>
          <cell r="EX125" t="str">
            <v/>
          </cell>
          <cell r="EY125"/>
          <cell r="EZ125" t="str">
            <v/>
          </cell>
          <cell r="FA125" t="str">
            <v/>
          </cell>
          <cell r="FB125"/>
          <cell r="FC125" t="str">
            <v/>
          </cell>
          <cell r="FD125" t="str">
            <v/>
          </cell>
          <cell r="FE125" t="str">
            <v/>
          </cell>
          <cell r="FF125"/>
          <cell r="FG125" t="str">
            <v/>
          </cell>
          <cell r="FH125" t="str">
            <v/>
          </cell>
          <cell r="FI125" t="str">
            <v/>
          </cell>
          <cell r="FJ125" t="str">
            <v/>
          </cell>
          <cell r="FK125" t="str">
            <v/>
          </cell>
          <cell r="FL125" t="str">
            <v/>
          </cell>
          <cell r="FM125" t="str">
            <v/>
          </cell>
          <cell r="FN125" t="str">
            <v/>
          </cell>
          <cell r="FO125" t="str">
            <v/>
          </cell>
          <cell r="FP125" t="str">
            <v/>
          </cell>
          <cell r="FQ125" t="str">
            <v/>
          </cell>
          <cell r="FR125" t="str">
            <v/>
          </cell>
          <cell r="FS125" t="str">
            <v/>
          </cell>
          <cell r="FT125"/>
          <cell r="FU125" t="str">
            <v/>
          </cell>
          <cell r="FV125" t="str">
            <v/>
          </cell>
          <cell r="FW125"/>
          <cell r="FX125" t="str">
            <v/>
          </cell>
          <cell r="FY125" t="str">
            <v/>
          </cell>
          <cell r="FZ125" t="str">
            <v/>
          </cell>
          <cell r="GA125"/>
          <cell r="GB125" t="str">
            <v/>
          </cell>
          <cell r="GC125" t="str">
            <v/>
          </cell>
          <cell r="GD125" t="str">
            <v/>
          </cell>
          <cell r="GE125" t="str">
            <v/>
          </cell>
          <cell r="GF125" t="str">
            <v/>
          </cell>
          <cell r="GG125" t="str">
            <v>Oui</v>
          </cell>
          <cell r="GH125" t="str">
            <v>400.0</v>
          </cell>
          <cell r="GI125" t="str">
            <v/>
          </cell>
          <cell r="GJ125" t="str">
            <v/>
          </cell>
          <cell r="GK125" t="str">
            <v/>
          </cell>
          <cell r="GL125" t="str">
            <v/>
          </cell>
          <cell r="GM125" t="str">
            <v/>
          </cell>
          <cell r="GN125" t="str">
            <v/>
          </cell>
          <cell r="GO125" t="str">
            <v/>
          </cell>
          <cell r="GP125" t="str">
            <v/>
          </cell>
          <cell r="GQ125">
            <v>400</v>
          </cell>
          <cell r="GR125" t="str">
            <v>Oui</v>
          </cell>
          <cell r="GS125" t="str">
            <v>Oui</v>
          </cell>
          <cell r="GT125" t="str">
            <v>Changement du taux de change de la Gourde</v>
          </cell>
          <cell r="GU125" t="str">
            <v>1</v>
          </cell>
          <cell r="GV125" t="str">
            <v>0</v>
          </cell>
          <cell r="GW125" t="str">
            <v>0</v>
          </cell>
          <cell r="GX125" t="str">
            <v>0</v>
          </cell>
          <cell r="GY125" t="str">
            <v>0</v>
          </cell>
          <cell r="GZ125" t="str">
            <v>0</v>
          </cell>
          <cell r="HA125" t="str">
            <v>0</v>
          </cell>
          <cell r="HB125" t="str">
            <v>0</v>
          </cell>
          <cell r="HC125" t="str">
            <v>0</v>
          </cell>
          <cell r="HD125" t="str">
            <v>0</v>
          </cell>
          <cell r="HE125" t="str">
            <v>0</v>
          </cell>
          <cell r="HF125" t="str">
            <v>0</v>
          </cell>
          <cell r="HG125" t="str">
            <v>0</v>
          </cell>
          <cell r="HH125" t="str">
            <v>0</v>
          </cell>
          <cell r="HI125" t="str">
            <v>0</v>
          </cell>
          <cell r="HJ125" t="str">
            <v>0</v>
          </cell>
          <cell r="HK125" t="str">
            <v>0</v>
          </cell>
          <cell r="HL125" t="str">
            <v/>
          </cell>
          <cell r="HM125" t="str">
            <v>Farine de blé (blanche) Riz Sucre Huile végétale</v>
          </cell>
          <cell r="HN125" t="str">
            <v>1</v>
          </cell>
          <cell r="HO125" t="str">
            <v>1</v>
          </cell>
          <cell r="HP125" t="str">
            <v>0</v>
          </cell>
          <cell r="HQ125" t="str">
            <v>1</v>
          </cell>
          <cell r="HR125" t="str">
            <v>0</v>
          </cell>
          <cell r="HS125" t="str">
            <v>0</v>
          </cell>
          <cell r="HT125" t="str">
            <v>1</v>
          </cell>
          <cell r="HU125" t="str">
            <v>0</v>
          </cell>
          <cell r="HV125" t="str">
            <v>Oui</v>
          </cell>
          <cell r="HW125" t="str">
            <v>Nippes</v>
          </cell>
          <cell r="HX125" t="str">
            <v>Fonds des Nègres</v>
          </cell>
          <cell r="HY125" t="str">
            <v>Non</v>
          </cell>
          <cell r="HZ125" t="str">
            <v>Non</v>
          </cell>
          <cell r="IA125" t="str">
            <v>Oui</v>
          </cell>
          <cell r="IB125" t="str">
            <v>1605974586902.jpg</v>
          </cell>
          <cell r="IC125" t="str">
            <v/>
          </cell>
          <cell r="ID125" t="str">
            <v/>
          </cell>
          <cell r="IE125" t="str">
            <v/>
          </cell>
          <cell r="IF125" t="str">
            <v/>
          </cell>
          <cell r="IG125" t="str">
            <v/>
          </cell>
          <cell r="IH125" t="str">
            <v/>
          </cell>
          <cell r="II125" t="str">
            <v/>
          </cell>
          <cell r="IJ125" t="str">
            <v/>
          </cell>
          <cell r="IK125" t="str">
            <v/>
          </cell>
          <cell r="IL125" t="str">
            <v/>
          </cell>
          <cell r="IM125" t="str">
            <v/>
          </cell>
          <cell r="IN125" t="str">
            <v/>
          </cell>
          <cell r="IO125" t="str">
            <v/>
          </cell>
          <cell r="IP125" t="str">
            <v/>
          </cell>
          <cell r="IQ125"/>
          <cell r="IR125" t="str">
            <v/>
          </cell>
          <cell r="IS125" t="str">
            <v/>
          </cell>
          <cell r="IT125" t="str">
            <v/>
          </cell>
          <cell r="IU125" t="str">
            <v/>
          </cell>
          <cell r="IV125" t="str">
            <v/>
          </cell>
          <cell r="IW125"/>
          <cell r="IX125" t="str">
            <v/>
          </cell>
          <cell r="IY125" t="str">
            <v/>
          </cell>
          <cell r="IZ125" t="str">
            <v/>
          </cell>
          <cell r="JA125" t="str">
            <v/>
          </cell>
          <cell r="JB125" t="str">
            <v/>
          </cell>
          <cell r="JC125"/>
          <cell r="JD125" t="str">
            <v/>
          </cell>
          <cell r="JE125" t="str">
            <v/>
          </cell>
          <cell r="JF125" t="str">
            <v/>
          </cell>
          <cell r="JG125" t="str">
            <v/>
          </cell>
          <cell r="JH125" t="str">
            <v/>
          </cell>
          <cell r="JI125"/>
          <cell r="JJ125" t="str">
            <v/>
          </cell>
          <cell r="JK125" t="str">
            <v/>
          </cell>
          <cell r="JL125" t="str">
            <v/>
          </cell>
          <cell r="JM125" t="str">
            <v/>
          </cell>
          <cell r="JN125" t="str">
            <v/>
          </cell>
          <cell r="JO125"/>
          <cell r="JP125" t="str">
            <v/>
          </cell>
          <cell r="JQ125" t="str">
            <v/>
          </cell>
          <cell r="JR125" t="str">
            <v/>
          </cell>
          <cell r="JS125" t="str">
            <v/>
          </cell>
          <cell r="JT125" t="str">
            <v/>
          </cell>
          <cell r="JU125" t="str">
            <v/>
          </cell>
          <cell r="JV125" t="str">
            <v/>
          </cell>
          <cell r="JW125" t="str">
            <v/>
          </cell>
          <cell r="JX125" t="str">
            <v/>
          </cell>
          <cell r="JZ125" t="str">
            <v/>
          </cell>
          <cell r="KA125" t="str">
            <v/>
          </cell>
          <cell r="KC125" t="str">
            <v/>
          </cell>
          <cell r="KD125" t="str">
            <v/>
          </cell>
          <cell r="KE125" t="str">
            <v/>
          </cell>
          <cell r="KF125" t="str">
            <v/>
          </cell>
          <cell r="KG125" t="str">
            <v/>
          </cell>
          <cell r="KH125" t="str">
            <v/>
          </cell>
          <cell r="KI125" t="str">
            <v/>
          </cell>
          <cell r="KJ125" t="str">
            <v/>
          </cell>
          <cell r="KK125" t="str">
            <v/>
          </cell>
          <cell r="KL125" t="str">
            <v/>
          </cell>
          <cell r="KM125" t="str">
            <v/>
          </cell>
          <cell r="KN125"/>
          <cell r="KO125" t="str">
            <v/>
          </cell>
          <cell r="KP125" t="str">
            <v/>
          </cell>
          <cell r="KQ125" t="str">
            <v/>
          </cell>
          <cell r="KR125" t="str">
            <v/>
          </cell>
          <cell r="KS125" t="str">
            <v/>
          </cell>
          <cell r="KT125"/>
          <cell r="KU125" t="str">
            <v/>
          </cell>
          <cell r="KV125" t="str">
            <v/>
          </cell>
          <cell r="KW125" t="str">
            <v/>
          </cell>
          <cell r="KX125" t="str">
            <v/>
          </cell>
          <cell r="KY125" t="str">
            <v/>
          </cell>
          <cell r="KZ125" t="str">
            <v/>
          </cell>
          <cell r="LA125" t="str">
            <v/>
          </cell>
          <cell r="LB125" t="str">
            <v/>
          </cell>
          <cell r="LC125" t="str">
            <v/>
          </cell>
          <cell r="LD125" t="str">
            <v/>
          </cell>
          <cell r="LE125" t="str">
            <v/>
          </cell>
          <cell r="LF125" t="str">
            <v/>
          </cell>
          <cell r="LG125" t="str">
            <v/>
          </cell>
          <cell r="LH125" t="str">
            <v/>
          </cell>
          <cell r="LI125" t="str">
            <v/>
          </cell>
          <cell r="LJ125" t="str">
            <v/>
          </cell>
          <cell r="LK125" t="str">
            <v/>
          </cell>
          <cell r="LL125" t="str">
            <v/>
          </cell>
          <cell r="LM125" t="str">
            <v/>
          </cell>
          <cell r="LN125" t="str">
            <v/>
          </cell>
          <cell r="LO125" t="str">
            <v/>
          </cell>
          <cell r="LP125" t="str">
            <v/>
          </cell>
          <cell r="LQ125" t="str">
            <v/>
          </cell>
          <cell r="LR125" t="str">
            <v/>
          </cell>
          <cell r="LS125" t="str">
            <v/>
          </cell>
          <cell r="LT125" t="str">
            <v/>
          </cell>
          <cell r="LU125" t="str">
            <v/>
          </cell>
          <cell r="LV125" t="str">
            <v/>
          </cell>
          <cell r="LW125" t="str">
            <v/>
          </cell>
          <cell r="LX125" t="str">
            <v/>
          </cell>
          <cell r="LY125" t="str">
            <v/>
          </cell>
          <cell r="LZ125" t="str">
            <v/>
          </cell>
          <cell r="MA125" t="str">
            <v/>
          </cell>
          <cell r="MB125" t="str">
            <v/>
          </cell>
          <cell r="MC125" t="str">
            <v/>
          </cell>
          <cell r="MD125" t="str">
            <v>18.48432919 -73.638005 -16.625274658203125 4.288</v>
          </cell>
          <cell r="ME125" t="str">
            <v>18.48432919</v>
          </cell>
          <cell r="MF125" t="str">
            <v>-73.638005</v>
          </cell>
          <cell r="MG125" t="str">
            <v>-16.625274658203125</v>
          </cell>
          <cell r="MH125" t="str">
            <v>4.288</v>
          </cell>
          <cell r="MI125" t="str">
            <v>TEST</v>
          </cell>
          <cell r="MJ125" t="str">
            <v/>
          </cell>
          <cell r="MK125">
            <v>139438872</v>
          </cell>
          <cell r="ML125" t="str">
            <v>5069f65f-3a7a-48cf-b2be-7339dddbfc14</v>
          </cell>
          <cell r="MM125" t="str">
            <v>2020-11-22T15:53:53</v>
          </cell>
          <cell r="MN125" t="str">
            <v/>
          </cell>
          <cell r="MO125">
            <v>28</v>
          </cell>
        </row>
        <row r="126">
          <cell r="A126" t="str">
            <v>9574bbcb-430a-4a6d-b61c-a4218f1c37bf</v>
          </cell>
          <cell r="B126" t="str">
            <v>Cité Soleil, Ouest</v>
          </cell>
          <cell r="C126" t="str">
            <v>Concern CWW-01</v>
          </cell>
          <cell r="D126" t="str">
            <v>2020-11-23T14:00:27.190-05:00</v>
          </cell>
          <cell r="E126" t="str">
            <v>2020-11-23T14:06:02.426-05:00</v>
          </cell>
          <cell r="F126" t="str">
            <v>2020-11-23 14:00</v>
          </cell>
          <cell r="G126" t="str">
            <v>2020-11-23 14:06</v>
          </cell>
          <cell r="H126">
            <v>4.166666665696539E-3</v>
          </cell>
          <cell r="I126">
            <v>1</v>
          </cell>
          <cell r="J126" t="str">
            <v>2020-11-23</v>
          </cell>
          <cell r="K126" t="str">
            <v>icsm_haiti</v>
          </cell>
          <cell r="L126" t="str">
            <v/>
          </cell>
          <cell r="M126" t="str">
            <v/>
          </cell>
          <cell r="N126" t="str">
            <v>2020-11-23</v>
          </cell>
          <cell r="O126" t="str">
            <v>Concern</v>
          </cell>
          <cell r="P126" t="str">
            <v/>
          </cell>
          <cell r="Q126" t="str">
            <v>concern</v>
          </cell>
          <cell r="R126" t="str">
            <v>Concern</v>
          </cell>
          <cell r="S126" t="str">
            <v>Concern</v>
          </cell>
          <cell r="T126" t="str">
            <v>CWW-01</v>
          </cell>
          <cell r="U126" t="str">
            <v/>
          </cell>
          <cell r="V126" t="str">
            <v>Ouest</v>
          </cell>
          <cell r="W126" t="str">
            <v>Cité Soleil</v>
          </cell>
          <cell r="X126" t="str">
            <v>HT0117</v>
          </cell>
          <cell r="Y126" t="str">
            <v>Cité Soleil</v>
          </cell>
          <cell r="Z126" t="str">
            <v>Terre-noire</v>
          </cell>
          <cell r="AA126" t="str">
            <v>Autre</v>
          </cell>
          <cell r="AB126" t="str">
            <v>Mache Blancha</v>
          </cell>
          <cell r="AC126" t="str">
            <v>autre</v>
          </cell>
          <cell r="AD126" t="str">
            <v>Autre</v>
          </cell>
          <cell r="AE126" t="str">
            <v>Mache Blancha</v>
          </cell>
          <cell r="AF126" t="str">
            <v>Oui</v>
          </cell>
          <cell r="AG126" t="str">
            <v/>
          </cell>
          <cell r="AH126" t="str">
            <v>Oui</v>
          </cell>
          <cell r="AI126" t="str">
            <v/>
          </cell>
          <cell r="AJ126" t="str">
            <v>Sonise</v>
          </cell>
          <cell r="AK126" t="str">
            <v>41122530</v>
          </cell>
          <cell r="AL126" t="str">
            <v>Nourriture</v>
          </cell>
          <cell r="AM126" t="str">
            <v>1</v>
          </cell>
          <cell r="AN126" t="str">
            <v>0</v>
          </cell>
          <cell r="AO126" t="str">
            <v>0</v>
          </cell>
          <cell r="AP126" t="str">
            <v>0</v>
          </cell>
          <cell r="AQ126" t="str">
            <v>0</v>
          </cell>
          <cell r="AR126" t="str">
            <v>nourriture</v>
          </cell>
          <cell r="AS126" t="str">
            <v>Nourriture</v>
          </cell>
          <cell r="AT126" t="str">
            <v>En espèces (Gourde)</v>
          </cell>
          <cell r="AU126" t="str">
            <v>1</v>
          </cell>
          <cell r="AV126" t="str">
            <v>0</v>
          </cell>
          <cell r="AW126" t="str">
            <v>0</v>
          </cell>
          <cell r="AX126" t="str">
            <v>0</v>
          </cell>
          <cell r="AY126" t="str">
            <v>0</v>
          </cell>
          <cell r="AZ126" t="str">
            <v>0</v>
          </cell>
          <cell r="BA126" t="str">
            <v>0</v>
          </cell>
          <cell r="BB126" t="str">
            <v/>
          </cell>
          <cell r="BC126" t="str">
            <v>Non, il n'y a pas eu de variation</v>
          </cell>
          <cell r="BD126" t="str">
            <v>Moins de 30</v>
          </cell>
          <cell r="BE126" t="str">
            <v>Riz</v>
          </cell>
          <cell r="BF126">
            <v>0</v>
          </cell>
          <cell r="BG126">
            <v>1</v>
          </cell>
          <cell r="BH126">
            <v>0</v>
          </cell>
          <cell r="BI126">
            <v>0</v>
          </cell>
          <cell r="BJ126">
            <v>0</v>
          </cell>
          <cell r="BK126">
            <v>0</v>
          </cell>
          <cell r="BL126">
            <v>0</v>
          </cell>
          <cell r="BM126">
            <v>0</v>
          </cell>
          <cell r="BN126" t="str">
            <v/>
          </cell>
          <cell r="BO126" t="str">
            <v/>
          </cell>
          <cell r="BP126" t="str">
            <v/>
          </cell>
          <cell r="BQ126" t="str">
            <v/>
          </cell>
          <cell r="BR126" t="str">
            <v/>
          </cell>
          <cell r="BS126" t="str">
            <v/>
          </cell>
          <cell r="BT126" t="str">
            <v/>
          </cell>
          <cell r="BU126" t="str">
            <v/>
          </cell>
          <cell r="BV126"/>
          <cell r="BW126" t="str">
            <v/>
          </cell>
          <cell r="BX126" t="str">
            <v/>
          </cell>
          <cell r="BY126"/>
          <cell r="BZ126" t="str">
            <v/>
          </cell>
          <cell r="CA126" t="str">
            <v/>
          </cell>
          <cell r="CB126" t="str">
            <v/>
          </cell>
          <cell r="CC126"/>
          <cell r="CD126" t="str">
            <v/>
          </cell>
          <cell r="CE126" t="str">
            <v/>
          </cell>
          <cell r="CF126" t="str">
            <v/>
          </cell>
          <cell r="CG126" t="str">
            <v/>
          </cell>
          <cell r="CH126" t="str">
            <v/>
          </cell>
          <cell r="CI126" t="str">
            <v>Non</v>
          </cell>
          <cell r="CJ126" t="str">
            <v/>
          </cell>
          <cell r="CK126" t="str">
            <v/>
          </cell>
          <cell r="CL126" t="str">
            <v>Autre</v>
          </cell>
          <cell r="CM126" t="str">
            <v>Petite marmitte</v>
          </cell>
          <cell r="CN126" t="str">
            <v>autre</v>
          </cell>
          <cell r="CO126" t="str">
            <v>Autre</v>
          </cell>
          <cell r="CP126" t="str">
            <v>Petite marmitte</v>
          </cell>
          <cell r="CQ126">
            <v>0.54</v>
          </cell>
          <cell r="CR126" t="str">
            <v>1.0</v>
          </cell>
          <cell r="CS126" t="str">
            <v>50.0</v>
          </cell>
          <cell r="CT126">
            <v>92.592592592592581</v>
          </cell>
          <cell r="CU126" t="str">
            <v>Oui</v>
          </cell>
          <cell r="CV126" t="str">
            <v>Oui</v>
          </cell>
          <cell r="CW126" t="str">
            <v>250.0</v>
          </cell>
          <cell r="CX126" t="str">
            <v>Non</v>
          </cell>
          <cell r="CY126" t="str">
            <v/>
          </cell>
          <cell r="CZ126" t="str">
            <v/>
          </cell>
          <cell r="DA126" t="str">
            <v/>
          </cell>
          <cell r="DB126" t="str">
            <v/>
          </cell>
          <cell r="DC126" t="str">
            <v/>
          </cell>
          <cell r="DD126" t="str">
            <v/>
          </cell>
          <cell r="DE126" t="str">
            <v/>
          </cell>
          <cell r="DF126" t="str">
            <v/>
          </cell>
          <cell r="DG126" t="str">
            <v/>
          </cell>
          <cell r="DH126" t="str">
            <v/>
          </cell>
          <cell r="DI126" t="str">
            <v/>
          </cell>
          <cell r="DJ126" t="str">
            <v/>
          </cell>
          <cell r="DK126"/>
          <cell r="DL126" t="str">
            <v/>
          </cell>
          <cell r="DM126" t="str">
            <v/>
          </cell>
          <cell r="DN126"/>
          <cell r="DO126" t="str">
            <v/>
          </cell>
          <cell r="DP126" t="str">
            <v/>
          </cell>
          <cell r="DQ126" t="str">
            <v/>
          </cell>
          <cell r="DR126" t="str">
            <v/>
          </cell>
          <cell r="DS126" t="str">
            <v/>
          </cell>
          <cell r="DT126" t="str">
            <v/>
          </cell>
          <cell r="DU126" t="str">
            <v/>
          </cell>
          <cell r="DV126" t="str">
            <v/>
          </cell>
          <cell r="DW126" t="str">
            <v/>
          </cell>
          <cell r="DX126" t="str">
            <v/>
          </cell>
          <cell r="DY126" t="str">
            <v/>
          </cell>
          <cell r="DZ126" t="str">
            <v/>
          </cell>
          <cell r="EA126" t="str">
            <v/>
          </cell>
          <cell r="EB126" t="str">
            <v/>
          </cell>
          <cell r="EC126" t="str">
            <v/>
          </cell>
          <cell r="ED126" t="str">
            <v/>
          </cell>
          <cell r="EE126"/>
          <cell r="EF126" t="str">
            <v/>
          </cell>
          <cell r="EG126" t="str">
            <v/>
          </cell>
          <cell r="EH126"/>
          <cell r="EI126" t="str">
            <v/>
          </cell>
          <cell r="EJ126" t="str">
            <v/>
          </cell>
          <cell r="EK126" t="str">
            <v/>
          </cell>
          <cell r="EL126" t="str">
            <v/>
          </cell>
          <cell r="EM126" t="str">
            <v/>
          </cell>
          <cell r="EN126" t="str">
            <v/>
          </cell>
          <cell r="EO126" t="str">
            <v/>
          </cell>
          <cell r="EP126" t="str">
            <v/>
          </cell>
          <cell r="EQ126" t="str">
            <v/>
          </cell>
          <cell r="ER126" t="str">
            <v/>
          </cell>
          <cell r="ES126" t="str">
            <v/>
          </cell>
          <cell r="ET126" t="str">
            <v/>
          </cell>
          <cell r="EU126" t="str">
            <v/>
          </cell>
          <cell r="EV126" t="str">
            <v/>
          </cell>
          <cell r="EW126" t="str">
            <v/>
          </cell>
          <cell r="EX126" t="str">
            <v/>
          </cell>
          <cell r="EY126"/>
          <cell r="EZ126" t="str">
            <v/>
          </cell>
          <cell r="FA126" t="str">
            <v/>
          </cell>
          <cell r="FB126"/>
          <cell r="FC126" t="str">
            <v/>
          </cell>
          <cell r="FD126" t="str">
            <v/>
          </cell>
          <cell r="FE126" t="str">
            <v/>
          </cell>
          <cell r="FF126"/>
          <cell r="FG126" t="str">
            <v/>
          </cell>
          <cell r="FH126" t="str">
            <v/>
          </cell>
          <cell r="FI126" t="str">
            <v/>
          </cell>
          <cell r="FJ126" t="str">
            <v/>
          </cell>
          <cell r="FK126" t="str">
            <v/>
          </cell>
          <cell r="FL126" t="str">
            <v/>
          </cell>
          <cell r="FM126" t="str">
            <v/>
          </cell>
          <cell r="FN126" t="str">
            <v/>
          </cell>
          <cell r="FO126" t="str">
            <v/>
          </cell>
          <cell r="FP126" t="str">
            <v/>
          </cell>
          <cell r="FQ126" t="str">
            <v/>
          </cell>
          <cell r="FR126" t="str">
            <v/>
          </cell>
          <cell r="FS126" t="str">
            <v/>
          </cell>
          <cell r="FT126"/>
          <cell r="FU126" t="str">
            <v/>
          </cell>
          <cell r="FV126" t="str">
            <v/>
          </cell>
          <cell r="FW126"/>
          <cell r="FX126" t="str">
            <v/>
          </cell>
          <cell r="FY126" t="str">
            <v/>
          </cell>
          <cell r="FZ126" t="str">
            <v/>
          </cell>
          <cell r="GA126"/>
          <cell r="GB126" t="str">
            <v/>
          </cell>
          <cell r="GC126" t="str">
            <v/>
          </cell>
          <cell r="GD126" t="str">
            <v/>
          </cell>
          <cell r="GE126" t="str">
            <v/>
          </cell>
          <cell r="GF126" t="str">
            <v/>
          </cell>
          <cell r="GG126" t="str">
            <v/>
          </cell>
          <cell r="GH126" t="str">
            <v/>
          </cell>
          <cell r="GI126" t="str">
            <v/>
          </cell>
          <cell r="GJ126" t="str">
            <v/>
          </cell>
          <cell r="GK126" t="str">
            <v/>
          </cell>
          <cell r="GL126" t="str">
            <v/>
          </cell>
          <cell r="GM126" t="str">
            <v/>
          </cell>
          <cell r="GN126" t="str">
            <v/>
          </cell>
          <cell r="GO126" t="str">
            <v/>
          </cell>
          <cell r="GP126" t="str">
            <v/>
          </cell>
          <cell r="GQ126"/>
          <cell r="GR126" t="str">
            <v/>
          </cell>
          <cell r="GS126" t="str">
            <v>Non</v>
          </cell>
          <cell r="GT126" t="str">
            <v/>
          </cell>
          <cell r="GU126" t="str">
            <v/>
          </cell>
          <cell r="GV126" t="str">
            <v/>
          </cell>
          <cell r="GW126" t="str">
            <v/>
          </cell>
          <cell r="GX126" t="str">
            <v/>
          </cell>
          <cell r="GY126" t="str">
            <v/>
          </cell>
          <cell r="GZ126" t="str">
            <v/>
          </cell>
          <cell r="HA126" t="str">
            <v/>
          </cell>
          <cell r="HB126" t="str">
            <v/>
          </cell>
          <cell r="HC126" t="str">
            <v/>
          </cell>
          <cell r="HD126" t="str">
            <v/>
          </cell>
          <cell r="HE126" t="str">
            <v/>
          </cell>
          <cell r="HF126" t="str">
            <v/>
          </cell>
          <cell r="HG126" t="str">
            <v/>
          </cell>
          <cell r="HH126" t="str">
            <v/>
          </cell>
          <cell r="HI126" t="str">
            <v/>
          </cell>
          <cell r="HJ126" t="str">
            <v/>
          </cell>
          <cell r="HK126" t="str">
            <v/>
          </cell>
          <cell r="HL126" t="str">
            <v/>
          </cell>
          <cell r="HM126" t="str">
            <v/>
          </cell>
          <cell r="HN126" t="str">
            <v/>
          </cell>
          <cell r="HO126" t="str">
            <v/>
          </cell>
          <cell r="HP126" t="str">
            <v/>
          </cell>
          <cell r="HQ126" t="str">
            <v/>
          </cell>
          <cell r="HR126" t="str">
            <v/>
          </cell>
          <cell r="HS126" t="str">
            <v/>
          </cell>
          <cell r="HT126" t="str">
            <v/>
          </cell>
          <cell r="HU126" t="str">
            <v/>
          </cell>
          <cell r="HV126" t="str">
            <v>Oui</v>
          </cell>
          <cell r="HW126" t="str">
            <v>Ouest</v>
          </cell>
          <cell r="HX126" t="str">
            <v>Cité Soleil</v>
          </cell>
          <cell r="HY126" t="str">
            <v>Non</v>
          </cell>
          <cell r="HZ126" t="str">
            <v>Non</v>
          </cell>
          <cell r="IA126" t="str">
            <v>Oui</v>
          </cell>
          <cell r="IB126" t="str">
            <v>1606158304130.jpg</v>
          </cell>
          <cell r="IC126" t="str">
            <v/>
          </cell>
          <cell r="ID126" t="str">
            <v/>
          </cell>
          <cell r="IE126" t="str">
            <v/>
          </cell>
          <cell r="IF126" t="str">
            <v/>
          </cell>
          <cell r="IG126" t="str">
            <v/>
          </cell>
          <cell r="IH126" t="str">
            <v/>
          </cell>
          <cell r="II126" t="str">
            <v/>
          </cell>
          <cell r="IJ126" t="str">
            <v/>
          </cell>
          <cell r="IK126" t="str">
            <v/>
          </cell>
          <cell r="IL126" t="str">
            <v/>
          </cell>
          <cell r="IM126" t="str">
            <v/>
          </cell>
          <cell r="IN126" t="str">
            <v/>
          </cell>
          <cell r="IO126" t="str">
            <v/>
          </cell>
          <cell r="IP126" t="str">
            <v/>
          </cell>
          <cell r="IQ126"/>
          <cell r="IR126" t="str">
            <v/>
          </cell>
          <cell r="IS126" t="str">
            <v/>
          </cell>
          <cell r="IT126" t="str">
            <v/>
          </cell>
          <cell r="IU126" t="str">
            <v/>
          </cell>
          <cell r="IV126" t="str">
            <v/>
          </cell>
          <cell r="IW126"/>
          <cell r="IX126" t="str">
            <v/>
          </cell>
          <cell r="IY126" t="str">
            <v/>
          </cell>
          <cell r="IZ126" t="str">
            <v/>
          </cell>
          <cell r="JA126" t="str">
            <v/>
          </cell>
          <cell r="JB126" t="str">
            <v/>
          </cell>
          <cell r="JC126"/>
          <cell r="JD126" t="str">
            <v/>
          </cell>
          <cell r="JE126" t="str">
            <v/>
          </cell>
          <cell r="JF126" t="str">
            <v/>
          </cell>
          <cell r="JG126" t="str">
            <v/>
          </cell>
          <cell r="JH126" t="str">
            <v/>
          </cell>
          <cell r="JI126"/>
          <cell r="JJ126" t="str">
            <v/>
          </cell>
          <cell r="JK126" t="str">
            <v/>
          </cell>
          <cell r="JL126" t="str">
            <v/>
          </cell>
          <cell r="JM126" t="str">
            <v/>
          </cell>
          <cell r="JN126" t="str">
            <v/>
          </cell>
          <cell r="JO126"/>
          <cell r="JP126" t="str">
            <v/>
          </cell>
          <cell r="JQ126" t="str">
            <v/>
          </cell>
          <cell r="JR126" t="str">
            <v/>
          </cell>
          <cell r="JS126" t="str">
            <v/>
          </cell>
          <cell r="JT126" t="str">
            <v/>
          </cell>
          <cell r="JU126" t="str">
            <v/>
          </cell>
          <cell r="JV126" t="str">
            <v/>
          </cell>
          <cell r="JW126" t="str">
            <v/>
          </cell>
          <cell r="JX126" t="str">
            <v/>
          </cell>
          <cell r="JZ126" t="str">
            <v/>
          </cell>
          <cell r="KA126" t="str">
            <v/>
          </cell>
          <cell r="KC126" t="str">
            <v/>
          </cell>
          <cell r="KD126" t="str">
            <v/>
          </cell>
          <cell r="KE126" t="str">
            <v/>
          </cell>
          <cell r="KF126" t="str">
            <v/>
          </cell>
          <cell r="KG126" t="str">
            <v/>
          </cell>
          <cell r="KH126" t="str">
            <v/>
          </cell>
          <cell r="KI126" t="str">
            <v/>
          </cell>
          <cell r="KJ126" t="str">
            <v/>
          </cell>
          <cell r="KK126" t="str">
            <v/>
          </cell>
          <cell r="KL126" t="str">
            <v/>
          </cell>
          <cell r="KM126" t="str">
            <v/>
          </cell>
          <cell r="KN126"/>
          <cell r="KO126" t="str">
            <v/>
          </cell>
          <cell r="KP126" t="str">
            <v/>
          </cell>
          <cell r="KQ126" t="str">
            <v/>
          </cell>
          <cell r="KR126" t="str">
            <v/>
          </cell>
          <cell r="KS126" t="str">
            <v/>
          </cell>
          <cell r="KT126"/>
          <cell r="KU126" t="str">
            <v/>
          </cell>
          <cell r="KV126" t="str">
            <v/>
          </cell>
          <cell r="KW126" t="str">
            <v/>
          </cell>
          <cell r="KX126" t="str">
            <v/>
          </cell>
          <cell r="KY126" t="str">
            <v/>
          </cell>
          <cell r="KZ126" t="str">
            <v/>
          </cell>
          <cell r="LA126" t="str">
            <v/>
          </cell>
          <cell r="LB126" t="str">
            <v/>
          </cell>
          <cell r="LC126" t="str">
            <v/>
          </cell>
          <cell r="LD126" t="str">
            <v/>
          </cell>
          <cell r="LE126" t="str">
            <v/>
          </cell>
          <cell r="LF126" t="str">
            <v/>
          </cell>
          <cell r="LG126" t="str">
            <v/>
          </cell>
          <cell r="LH126" t="str">
            <v/>
          </cell>
          <cell r="LI126" t="str">
            <v/>
          </cell>
          <cell r="LJ126" t="str">
            <v/>
          </cell>
          <cell r="LK126" t="str">
            <v/>
          </cell>
          <cell r="LL126" t="str">
            <v/>
          </cell>
          <cell r="LM126" t="str">
            <v/>
          </cell>
          <cell r="LN126" t="str">
            <v/>
          </cell>
          <cell r="LO126" t="str">
            <v/>
          </cell>
          <cell r="LP126" t="str">
            <v/>
          </cell>
          <cell r="LQ126" t="str">
            <v/>
          </cell>
          <cell r="LR126" t="str">
            <v/>
          </cell>
          <cell r="LS126" t="str">
            <v/>
          </cell>
          <cell r="LT126" t="str">
            <v/>
          </cell>
          <cell r="LU126" t="str">
            <v/>
          </cell>
          <cell r="LV126" t="str">
            <v/>
          </cell>
          <cell r="LW126" t="str">
            <v/>
          </cell>
          <cell r="LX126" t="str">
            <v/>
          </cell>
          <cell r="LY126" t="str">
            <v/>
          </cell>
          <cell r="LZ126" t="str">
            <v/>
          </cell>
          <cell r="MA126" t="str">
            <v/>
          </cell>
          <cell r="MB126" t="str">
            <v/>
          </cell>
          <cell r="MC126" t="str">
            <v/>
          </cell>
          <cell r="MD126" t="str">
            <v>18.60173875 -72.32062272 -32.619415283203125 4.288</v>
          </cell>
          <cell r="ME126" t="str">
            <v>18.60173875</v>
          </cell>
          <cell r="MF126" t="str">
            <v>-72.32062272</v>
          </cell>
          <cell r="MG126" t="str">
            <v>-32.619415283203125</v>
          </cell>
          <cell r="MH126" t="str">
            <v>4.288</v>
          </cell>
          <cell r="MI126" t="str">
            <v>Test</v>
          </cell>
          <cell r="MJ126" t="str">
            <v/>
          </cell>
          <cell r="MK126">
            <v>140046422</v>
          </cell>
          <cell r="ML126" t="str">
            <v>9574bbcb-430a-4a6d-b61c-a4218f1c37bf</v>
          </cell>
          <cell r="MM126" t="str">
            <v>2020-11-24T18:22:21</v>
          </cell>
          <cell r="MN126" t="str">
            <v/>
          </cell>
          <cell r="MO126">
            <v>56</v>
          </cell>
        </row>
        <row r="127">
          <cell r="A127" t="str">
            <v>417078ad-d174-4516-9ae2-74e36733729f</v>
          </cell>
          <cell r="B127" t="str">
            <v>Chamsolme, Nord-Ouest</v>
          </cell>
          <cell r="C127" t="str">
            <v>ACF Code enquêteur 4</v>
          </cell>
          <cell r="D127" t="str">
            <v>2020-11-24T13:21:36.504-05:00</v>
          </cell>
          <cell r="E127" t="str">
            <v>2020-11-25T09:38:37.548-05:00</v>
          </cell>
          <cell r="F127" t="str">
            <v>2020-11-24 13:21</v>
          </cell>
          <cell r="G127" t="str">
            <v>2020-11-25 09:38</v>
          </cell>
          <cell r="H127">
            <v>0.84513888888614019</v>
          </cell>
          <cell r="I127">
            <v>4</v>
          </cell>
          <cell r="J127" t="str">
            <v>2020-11-24</v>
          </cell>
          <cell r="K127" t="str">
            <v>icsm_haiti</v>
          </cell>
          <cell r="L127" t="str">
            <v/>
          </cell>
          <cell r="M127" t="str">
            <v>1</v>
          </cell>
          <cell r="N127" t="str">
            <v>2020-11-25</v>
          </cell>
          <cell r="O127" t="str">
            <v>ACF</v>
          </cell>
          <cell r="P127" t="str">
            <v/>
          </cell>
          <cell r="Q127" t="str">
            <v>acf</v>
          </cell>
          <cell r="R127" t="str">
            <v>ACF</v>
          </cell>
          <cell r="S127" t="str">
            <v>ACF</v>
          </cell>
          <cell r="T127" t="str">
            <v>Code enquêteur 4</v>
          </cell>
          <cell r="U127" t="str">
            <v/>
          </cell>
          <cell r="V127" t="str">
            <v>Nord-Ouest</v>
          </cell>
          <cell r="W127" t="str">
            <v>Chamsolme</v>
          </cell>
          <cell r="X127" t="str">
            <v>HT0914</v>
          </cell>
          <cell r="Y127" t="str">
            <v>Chamsolme</v>
          </cell>
          <cell r="Z127" t="str">
            <v>Chamsolme</v>
          </cell>
          <cell r="AA127" t="str">
            <v>Marché Erla Jean Francois</v>
          </cell>
          <cell r="AB127" t="str">
            <v/>
          </cell>
          <cell r="AC127" t="str">
            <v>erla_jean_f</v>
          </cell>
          <cell r="AD127" t="str">
            <v>Marché Erla Jean Francois</v>
          </cell>
          <cell r="AE127" t="str">
            <v>Marché Erla Jean Francois</v>
          </cell>
          <cell r="AF127" t="str">
            <v>Oui</v>
          </cell>
          <cell r="AG127" t="str">
            <v/>
          </cell>
          <cell r="AH127" t="str">
            <v>Oui</v>
          </cell>
          <cell r="AI127" t="str">
            <v/>
          </cell>
          <cell r="AJ127" t="str">
            <v>Jean Rony</v>
          </cell>
          <cell r="AK127" t="str">
            <v>41245311</v>
          </cell>
          <cell r="AL127" t="str">
            <v>Nourriture</v>
          </cell>
          <cell r="AM127" t="str">
            <v>1</v>
          </cell>
          <cell r="AN127" t="str">
            <v>0</v>
          </cell>
          <cell r="AO127" t="str">
            <v>0</v>
          </cell>
          <cell r="AP127" t="str">
            <v>0</v>
          </cell>
          <cell r="AQ127" t="str">
            <v>0</v>
          </cell>
          <cell r="AR127" t="str">
            <v>nourriture</v>
          </cell>
          <cell r="AS127" t="str">
            <v>Nourriture</v>
          </cell>
          <cell r="AT127" t="str">
            <v>En espèces (Gourde)</v>
          </cell>
          <cell r="AU127" t="str">
            <v>1</v>
          </cell>
          <cell r="AV127" t="str">
            <v>0</v>
          </cell>
          <cell r="AW127" t="str">
            <v>0</v>
          </cell>
          <cell r="AX127" t="str">
            <v>0</v>
          </cell>
          <cell r="AY127" t="str">
            <v>0</v>
          </cell>
          <cell r="AZ127" t="str">
            <v>0</v>
          </cell>
          <cell r="BA127" t="str">
            <v>0</v>
          </cell>
          <cell r="BB127" t="str">
            <v/>
          </cell>
          <cell r="BC127" t="str">
            <v>Non, il n'y a pas eu de variation</v>
          </cell>
          <cell r="BD127" t="str">
            <v>Entre 30 et 100</v>
          </cell>
          <cell r="BE127" t="str">
            <v>Farine de blé (blanche) Riz Sucre Huile végétale</v>
          </cell>
          <cell r="BF127">
            <v>1</v>
          </cell>
          <cell r="BG127">
            <v>1</v>
          </cell>
          <cell r="BH127">
            <v>0</v>
          </cell>
          <cell r="BI127">
            <v>1</v>
          </cell>
          <cell r="BJ127">
            <v>0</v>
          </cell>
          <cell r="BK127">
            <v>0</v>
          </cell>
          <cell r="BL127">
            <v>1</v>
          </cell>
          <cell r="BM127">
            <v>0</v>
          </cell>
          <cell r="BN127" t="str">
            <v>Non</v>
          </cell>
          <cell r="BO127" t="str">
            <v/>
          </cell>
          <cell r="BP127" t="str">
            <v/>
          </cell>
          <cell r="BQ127" t="str">
            <v>Autre</v>
          </cell>
          <cell r="BR127" t="str">
            <v>Marmites</v>
          </cell>
          <cell r="BS127" t="str">
            <v>autre</v>
          </cell>
          <cell r="BT127" t="str">
            <v>Autre</v>
          </cell>
          <cell r="BU127" t="str">
            <v>Marmites</v>
          </cell>
          <cell r="BV127"/>
          <cell r="BW127" t="str">
            <v>8.0</v>
          </cell>
          <cell r="BX127" t="str">
            <v>1200.0</v>
          </cell>
          <cell r="BY127"/>
          <cell r="BZ127" t="str">
            <v>Oui</v>
          </cell>
          <cell r="CA127" t="str">
            <v>Non</v>
          </cell>
          <cell r="CB127" t="str">
            <v/>
          </cell>
          <cell r="CC127"/>
          <cell r="CD127" t="str">
            <v/>
          </cell>
          <cell r="CE127" t="str">
            <v/>
          </cell>
          <cell r="CF127" t="str">
            <v/>
          </cell>
          <cell r="CG127" t="str">
            <v/>
          </cell>
          <cell r="CH127" t="str">
            <v/>
          </cell>
          <cell r="CI127" t="str">
            <v>Non</v>
          </cell>
          <cell r="CJ127" t="str">
            <v/>
          </cell>
          <cell r="CK127" t="str">
            <v/>
          </cell>
          <cell r="CL127" t="str">
            <v>Autre</v>
          </cell>
          <cell r="CM127" t="str">
            <v>Marmite</v>
          </cell>
          <cell r="CN127" t="str">
            <v>autre</v>
          </cell>
          <cell r="CO127" t="str">
            <v>Autre</v>
          </cell>
          <cell r="CP127" t="str">
            <v>Marmite</v>
          </cell>
          <cell r="CQ127">
            <v>2.6</v>
          </cell>
          <cell r="CR127" t="str">
            <v>8.0</v>
          </cell>
          <cell r="CS127" t="str">
            <v>1600.0</v>
          </cell>
          <cell r="CT127">
            <v>76.92307692307692</v>
          </cell>
          <cell r="CU127" t="str">
            <v>Oui</v>
          </cell>
          <cell r="CV127" t="str">
            <v>Non</v>
          </cell>
          <cell r="CW127" t="str">
            <v/>
          </cell>
          <cell r="CX127" t="str">
            <v/>
          </cell>
          <cell r="CY127" t="str">
            <v/>
          </cell>
          <cell r="CZ127" t="str">
            <v/>
          </cell>
          <cell r="DA127" t="str">
            <v/>
          </cell>
          <cell r="DB127" t="str">
            <v/>
          </cell>
          <cell r="DC127" t="str">
            <v/>
          </cell>
          <cell r="DD127" t="str">
            <v/>
          </cell>
          <cell r="DE127" t="str">
            <v/>
          </cell>
          <cell r="DF127" t="str">
            <v/>
          </cell>
          <cell r="DG127" t="str">
            <v/>
          </cell>
          <cell r="DH127" t="str">
            <v/>
          </cell>
          <cell r="DI127" t="str">
            <v/>
          </cell>
          <cell r="DJ127" t="str">
            <v/>
          </cell>
          <cell r="DK127"/>
          <cell r="DL127" t="str">
            <v/>
          </cell>
          <cell r="DM127" t="str">
            <v/>
          </cell>
          <cell r="DN127"/>
          <cell r="DO127" t="str">
            <v/>
          </cell>
          <cell r="DP127" t="str">
            <v/>
          </cell>
          <cell r="DQ127" t="str">
            <v/>
          </cell>
          <cell r="DR127" t="str">
            <v/>
          </cell>
          <cell r="DS127" t="str">
            <v/>
          </cell>
          <cell r="DT127" t="str">
            <v/>
          </cell>
          <cell r="DU127" t="str">
            <v/>
          </cell>
          <cell r="DV127" t="str">
            <v/>
          </cell>
          <cell r="DW127" t="str">
            <v>Non</v>
          </cell>
          <cell r="DX127" t="str">
            <v/>
          </cell>
          <cell r="DY127" t="str">
            <v/>
          </cell>
          <cell r="DZ127" t="str">
            <v>Autre</v>
          </cell>
          <cell r="EA127" t="str">
            <v>Marmites</v>
          </cell>
          <cell r="EB127" t="str">
            <v>autre</v>
          </cell>
          <cell r="EC127" t="str">
            <v>Autre</v>
          </cell>
          <cell r="ED127" t="str">
            <v>Marmites</v>
          </cell>
          <cell r="EE127"/>
          <cell r="EF127" t="str">
            <v>8.0</v>
          </cell>
          <cell r="EG127" t="str">
            <v>1400.0</v>
          </cell>
          <cell r="EH127"/>
          <cell r="EI127" t="str">
            <v>Oui</v>
          </cell>
          <cell r="EJ127" t="str">
            <v>Non</v>
          </cell>
          <cell r="EK127" t="str">
            <v/>
          </cell>
          <cell r="EL127" t="str">
            <v/>
          </cell>
          <cell r="EM127" t="str">
            <v/>
          </cell>
          <cell r="EN127" t="str">
            <v/>
          </cell>
          <cell r="EO127" t="str">
            <v/>
          </cell>
          <cell r="EP127" t="str">
            <v/>
          </cell>
          <cell r="EQ127" t="str">
            <v/>
          </cell>
          <cell r="ER127" t="str">
            <v/>
          </cell>
          <cell r="ES127" t="str">
            <v/>
          </cell>
          <cell r="ET127" t="str">
            <v/>
          </cell>
          <cell r="EU127" t="str">
            <v/>
          </cell>
          <cell r="EV127" t="str">
            <v/>
          </cell>
          <cell r="EW127" t="str">
            <v/>
          </cell>
          <cell r="EX127" t="str">
            <v/>
          </cell>
          <cell r="EY127"/>
          <cell r="EZ127" t="str">
            <v/>
          </cell>
          <cell r="FA127" t="str">
            <v/>
          </cell>
          <cell r="FB127"/>
          <cell r="FC127" t="str">
            <v/>
          </cell>
          <cell r="FD127" t="str">
            <v/>
          </cell>
          <cell r="FE127" t="str">
            <v/>
          </cell>
          <cell r="FF127"/>
          <cell r="FG127" t="str">
            <v/>
          </cell>
          <cell r="FH127" t="str">
            <v/>
          </cell>
          <cell r="FI127" t="str">
            <v/>
          </cell>
          <cell r="FJ127" t="str">
            <v/>
          </cell>
          <cell r="FK127" t="str">
            <v/>
          </cell>
          <cell r="FL127" t="str">
            <v/>
          </cell>
          <cell r="FM127" t="str">
            <v/>
          </cell>
          <cell r="FN127" t="str">
            <v/>
          </cell>
          <cell r="FO127" t="str">
            <v/>
          </cell>
          <cell r="FP127" t="str">
            <v/>
          </cell>
          <cell r="FQ127" t="str">
            <v/>
          </cell>
          <cell r="FR127" t="str">
            <v/>
          </cell>
          <cell r="FS127" t="str">
            <v/>
          </cell>
          <cell r="FT127"/>
          <cell r="FU127" t="str">
            <v/>
          </cell>
          <cell r="FV127" t="str">
            <v/>
          </cell>
          <cell r="FW127"/>
          <cell r="FX127" t="str">
            <v/>
          </cell>
          <cell r="FY127" t="str">
            <v/>
          </cell>
          <cell r="FZ127" t="str">
            <v/>
          </cell>
          <cell r="GA127"/>
          <cell r="GB127" t="str">
            <v/>
          </cell>
          <cell r="GC127" t="str">
            <v/>
          </cell>
          <cell r="GD127" t="str">
            <v/>
          </cell>
          <cell r="GE127" t="str">
            <v/>
          </cell>
          <cell r="GF127" t="str">
            <v/>
          </cell>
          <cell r="GG127" t="str">
            <v>Oui</v>
          </cell>
          <cell r="GH127" t="str">
            <v>600.0</v>
          </cell>
          <cell r="GI127" t="str">
            <v/>
          </cell>
          <cell r="GJ127" t="str">
            <v/>
          </cell>
          <cell r="GK127" t="str">
            <v/>
          </cell>
          <cell r="GL127" t="str">
            <v/>
          </cell>
          <cell r="GM127" t="str">
            <v/>
          </cell>
          <cell r="GN127" t="str">
            <v/>
          </cell>
          <cell r="GO127" t="str">
            <v/>
          </cell>
          <cell r="GP127" t="str">
            <v/>
          </cell>
          <cell r="GQ127">
            <v>600</v>
          </cell>
          <cell r="GR127" t="str">
            <v>Oui</v>
          </cell>
          <cell r="GS127" t="str">
            <v>Non</v>
          </cell>
          <cell r="GT127" t="str">
            <v/>
          </cell>
          <cell r="GU127" t="str">
            <v/>
          </cell>
          <cell r="GV127" t="str">
            <v/>
          </cell>
          <cell r="GW127" t="str">
            <v/>
          </cell>
          <cell r="GX127" t="str">
            <v/>
          </cell>
          <cell r="GY127" t="str">
            <v/>
          </cell>
          <cell r="GZ127" t="str">
            <v/>
          </cell>
          <cell r="HA127" t="str">
            <v/>
          </cell>
          <cell r="HB127" t="str">
            <v/>
          </cell>
          <cell r="HC127" t="str">
            <v/>
          </cell>
          <cell r="HD127" t="str">
            <v/>
          </cell>
          <cell r="HE127" t="str">
            <v/>
          </cell>
          <cell r="HF127" t="str">
            <v/>
          </cell>
          <cell r="HG127" t="str">
            <v/>
          </cell>
          <cell r="HH127" t="str">
            <v/>
          </cell>
          <cell r="HI127" t="str">
            <v/>
          </cell>
          <cell r="HJ127" t="str">
            <v/>
          </cell>
          <cell r="HK127" t="str">
            <v/>
          </cell>
          <cell r="HL127" t="str">
            <v/>
          </cell>
          <cell r="HM127" t="str">
            <v/>
          </cell>
          <cell r="HN127" t="str">
            <v/>
          </cell>
          <cell r="HO127" t="str">
            <v/>
          </cell>
          <cell r="HP127" t="str">
            <v/>
          </cell>
          <cell r="HQ127" t="str">
            <v/>
          </cell>
          <cell r="HR127" t="str">
            <v/>
          </cell>
          <cell r="HS127" t="str">
            <v/>
          </cell>
          <cell r="HT127" t="str">
            <v/>
          </cell>
          <cell r="HU127" t="str">
            <v/>
          </cell>
          <cell r="HV127" t="str">
            <v>Oui</v>
          </cell>
          <cell r="HW127" t="str">
            <v>Ouest</v>
          </cell>
          <cell r="HX127" t="str">
            <v>Port-au-Prince</v>
          </cell>
          <cell r="HY127" t="str">
            <v>Oui</v>
          </cell>
          <cell r="HZ127" t="str">
            <v>Oui</v>
          </cell>
          <cell r="IA127" t="str">
            <v>Oui</v>
          </cell>
          <cell r="IB127" t="str">
            <v>1606244642781.jpg</v>
          </cell>
          <cell r="IC127" t="str">
            <v/>
          </cell>
          <cell r="ID127" t="str">
            <v/>
          </cell>
          <cell r="IE127" t="str">
            <v/>
          </cell>
          <cell r="IF127" t="str">
            <v/>
          </cell>
          <cell r="IG127" t="str">
            <v/>
          </cell>
          <cell r="IH127" t="str">
            <v/>
          </cell>
          <cell r="II127" t="str">
            <v/>
          </cell>
          <cell r="IJ127" t="str">
            <v/>
          </cell>
          <cell r="IK127" t="str">
            <v/>
          </cell>
          <cell r="IL127" t="str">
            <v/>
          </cell>
          <cell r="IM127" t="str">
            <v/>
          </cell>
          <cell r="IN127" t="str">
            <v/>
          </cell>
          <cell r="IO127" t="str">
            <v/>
          </cell>
          <cell r="IP127" t="str">
            <v/>
          </cell>
          <cell r="IQ127"/>
          <cell r="IR127" t="str">
            <v/>
          </cell>
          <cell r="IS127" t="str">
            <v/>
          </cell>
          <cell r="IT127" t="str">
            <v/>
          </cell>
          <cell r="IU127" t="str">
            <v/>
          </cell>
          <cell r="IV127" t="str">
            <v/>
          </cell>
          <cell r="IW127"/>
          <cell r="IX127" t="str">
            <v/>
          </cell>
          <cell r="IY127" t="str">
            <v/>
          </cell>
          <cell r="IZ127" t="str">
            <v/>
          </cell>
          <cell r="JA127" t="str">
            <v/>
          </cell>
          <cell r="JB127" t="str">
            <v/>
          </cell>
          <cell r="JC127"/>
          <cell r="JD127" t="str">
            <v/>
          </cell>
          <cell r="JE127" t="str">
            <v/>
          </cell>
          <cell r="JF127" t="str">
            <v/>
          </cell>
          <cell r="JG127" t="str">
            <v/>
          </cell>
          <cell r="JH127" t="str">
            <v/>
          </cell>
          <cell r="JI127"/>
          <cell r="JJ127" t="str">
            <v/>
          </cell>
          <cell r="JK127" t="str">
            <v/>
          </cell>
          <cell r="JL127" t="str">
            <v/>
          </cell>
          <cell r="JM127" t="str">
            <v/>
          </cell>
          <cell r="JN127" t="str">
            <v/>
          </cell>
          <cell r="JO127"/>
          <cell r="JP127" t="str">
            <v/>
          </cell>
          <cell r="JQ127" t="str">
            <v/>
          </cell>
          <cell r="JR127" t="str">
            <v/>
          </cell>
          <cell r="JS127" t="str">
            <v/>
          </cell>
          <cell r="JT127" t="str">
            <v/>
          </cell>
          <cell r="JU127" t="str">
            <v/>
          </cell>
          <cell r="JV127" t="str">
            <v/>
          </cell>
          <cell r="JW127" t="str">
            <v/>
          </cell>
          <cell r="JX127" t="str">
            <v/>
          </cell>
          <cell r="JZ127" t="str">
            <v/>
          </cell>
          <cell r="KA127" t="str">
            <v/>
          </cell>
          <cell r="KC127" t="str">
            <v/>
          </cell>
          <cell r="KD127" t="str">
            <v/>
          </cell>
          <cell r="KE127" t="str">
            <v/>
          </cell>
          <cell r="KF127" t="str">
            <v/>
          </cell>
          <cell r="KG127" t="str">
            <v/>
          </cell>
          <cell r="KH127" t="str">
            <v/>
          </cell>
          <cell r="KI127" t="str">
            <v/>
          </cell>
          <cell r="KJ127" t="str">
            <v/>
          </cell>
          <cell r="KK127" t="str">
            <v/>
          </cell>
          <cell r="KL127" t="str">
            <v/>
          </cell>
          <cell r="KM127" t="str">
            <v/>
          </cell>
          <cell r="KN127"/>
          <cell r="KO127" t="str">
            <v/>
          </cell>
          <cell r="KP127" t="str">
            <v/>
          </cell>
          <cell r="KQ127" t="str">
            <v/>
          </cell>
          <cell r="KR127" t="str">
            <v/>
          </cell>
          <cell r="KS127" t="str">
            <v/>
          </cell>
          <cell r="KT127"/>
          <cell r="KU127" t="str">
            <v/>
          </cell>
          <cell r="KV127" t="str">
            <v/>
          </cell>
          <cell r="KW127" t="str">
            <v/>
          </cell>
          <cell r="KX127" t="str">
            <v/>
          </cell>
          <cell r="KY127" t="str">
            <v/>
          </cell>
          <cell r="KZ127" t="str">
            <v/>
          </cell>
          <cell r="LA127" t="str">
            <v/>
          </cell>
          <cell r="LB127" t="str">
            <v/>
          </cell>
          <cell r="LC127" t="str">
            <v/>
          </cell>
          <cell r="LD127" t="str">
            <v/>
          </cell>
          <cell r="LE127" t="str">
            <v/>
          </cell>
          <cell r="LF127" t="str">
            <v/>
          </cell>
          <cell r="LG127" t="str">
            <v/>
          </cell>
          <cell r="LH127" t="str">
            <v/>
          </cell>
          <cell r="LI127" t="str">
            <v/>
          </cell>
          <cell r="LJ127" t="str">
            <v/>
          </cell>
          <cell r="LK127" t="str">
            <v/>
          </cell>
          <cell r="LL127" t="str">
            <v/>
          </cell>
          <cell r="LM127" t="str">
            <v/>
          </cell>
          <cell r="LN127" t="str">
            <v/>
          </cell>
          <cell r="LO127" t="str">
            <v/>
          </cell>
          <cell r="LP127" t="str">
            <v/>
          </cell>
          <cell r="LQ127" t="str">
            <v/>
          </cell>
          <cell r="LR127" t="str">
            <v/>
          </cell>
          <cell r="LS127" t="str">
            <v/>
          </cell>
          <cell r="LT127" t="str">
            <v/>
          </cell>
          <cell r="LU127" t="str">
            <v/>
          </cell>
          <cell r="LV127" t="str">
            <v/>
          </cell>
          <cell r="LW127" t="str">
            <v/>
          </cell>
          <cell r="LX127" t="str">
            <v/>
          </cell>
          <cell r="LY127" t="str">
            <v/>
          </cell>
          <cell r="LZ127" t="str">
            <v/>
          </cell>
          <cell r="MA127" t="str">
            <v/>
          </cell>
          <cell r="MB127" t="str">
            <v/>
          </cell>
          <cell r="MC127" t="str">
            <v/>
          </cell>
          <cell r="MD127" t="str">
            <v/>
          </cell>
          <cell r="ME127" t="str">
            <v/>
          </cell>
          <cell r="MF127" t="str">
            <v/>
          </cell>
          <cell r="MG127" t="str">
            <v/>
          </cell>
          <cell r="MH127" t="str">
            <v/>
          </cell>
          <cell r="MI127" t="str">
            <v>Très content de vous parler</v>
          </cell>
          <cell r="MJ127" t="str">
            <v/>
          </cell>
          <cell r="MK127">
            <v>140671549</v>
          </cell>
          <cell r="ML127" t="str">
            <v>417078ad-d174-4516-9ae2-74e36733729f</v>
          </cell>
          <cell r="MM127" t="str">
            <v>2020-11-26T21:57:24</v>
          </cell>
          <cell r="MN127" t="str">
            <v/>
          </cell>
          <cell r="MO127">
            <v>119</v>
          </cell>
        </row>
        <row r="128">
          <cell r="A128" t="str">
            <v>41bd9031-f382-4d1f-8f49-c46243f1e287</v>
          </cell>
          <cell r="B128" t="str">
            <v>Baradères, Nippes</v>
          </cell>
          <cell r="C128" t="str">
            <v>CRS O86</v>
          </cell>
          <cell r="D128" t="str">
            <v>2020-11-21T10:43:51.855-05:00</v>
          </cell>
          <cell r="E128" t="str">
            <v>2020-11-21T10:48:13.088-05:00</v>
          </cell>
          <cell r="F128" t="str">
            <v>2020-11-21 10:43</v>
          </cell>
          <cell r="G128" t="str">
            <v>2020-11-21 10:48</v>
          </cell>
          <cell r="H128">
            <v>3.4722222189884633E-3</v>
          </cell>
          <cell r="I128">
            <v>3</v>
          </cell>
          <cell r="J128" t="str">
            <v>2020-11-21</v>
          </cell>
          <cell r="K128" t="str">
            <v>icsm_haiti</v>
          </cell>
          <cell r="L128" t="str">
            <v/>
          </cell>
          <cell r="M128" t="str">
            <v/>
          </cell>
          <cell r="N128" t="str">
            <v>2020-11-21</v>
          </cell>
          <cell r="O128" t="str">
            <v>CRS</v>
          </cell>
          <cell r="P128" t="str">
            <v/>
          </cell>
          <cell r="Q128" t="str">
            <v>crs</v>
          </cell>
          <cell r="R128" t="str">
            <v>CRS</v>
          </cell>
          <cell r="S128" t="str">
            <v>CRS</v>
          </cell>
          <cell r="T128" t="str">
            <v>O86</v>
          </cell>
          <cell r="U128" t="str">
            <v/>
          </cell>
          <cell r="V128" t="str">
            <v>Nippes</v>
          </cell>
          <cell r="W128" t="str">
            <v>Baradères</v>
          </cell>
          <cell r="X128" t="str">
            <v>HT1031</v>
          </cell>
          <cell r="Y128" t="str">
            <v>Baradères</v>
          </cell>
          <cell r="Z128" t="str">
            <v>Baradères</v>
          </cell>
          <cell r="AA128" t="str">
            <v>Marché Du Centre-Ville Barradères</v>
          </cell>
          <cell r="AB128" t="str">
            <v/>
          </cell>
          <cell r="AC128" t="str">
            <v>baraderes1</v>
          </cell>
          <cell r="AD128" t="str">
            <v>Marché Du Centre-Ville Barradères</v>
          </cell>
          <cell r="AE128" t="str">
            <v>Marché Du Centre-Ville Barradères</v>
          </cell>
          <cell r="AF128" t="str">
            <v>Oui</v>
          </cell>
          <cell r="AG128" t="str">
            <v/>
          </cell>
          <cell r="AH128" t="str">
            <v>Oui</v>
          </cell>
          <cell r="AI128" t="str">
            <v/>
          </cell>
          <cell r="AJ128" t="str">
            <v>Valet Benita</v>
          </cell>
          <cell r="AK128"/>
          <cell r="AL128" t="str">
            <v>Nourriture</v>
          </cell>
          <cell r="AM128" t="str">
            <v>1</v>
          </cell>
          <cell r="AN128" t="str">
            <v>0</v>
          </cell>
          <cell r="AO128" t="str">
            <v>0</v>
          </cell>
          <cell r="AP128" t="str">
            <v>0</v>
          </cell>
          <cell r="AQ128" t="str">
            <v>0</v>
          </cell>
          <cell r="AR128" t="str">
            <v>nourriture</v>
          </cell>
          <cell r="AS128" t="str">
            <v>Nourriture</v>
          </cell>
          <cell r="AT128" t="str">
            <v>En espèces (Gourde)</v>
          </cell>
          <cell r="AU128" t="str">
            <v>1</v>
          </cell>
          <cell r="AV128" t="str">
            <v>0</v>
          </cell>
          <cell r="AW128" t="str">
            <v>0</v>
          </cell>
          <cell r="AX128" t="str">
            <v>0</v>
          </cell>
          <cell r="AY128" t="str">
            <v>0</v>
          </cell>
          <cell r="AZ128" t="str">
            <v>0</v>
          </cell>
          <cell r="BA128" t="str">
            <v>0</v>
          </cell>
          <cell r="BB128" t="str">
            <v/>
          </cell>
          <cell r="BC128" t="str">
            <v>Oui, il y a plus de commerçants par rapport au mois passé</v>
          </cell>
          <cell r="BD128" t="str">
            <v>Entre 30 et 100</v>
          </cell>
          <cell r="BE128" t="str">
            <v>Haricot noir Riz Sucre</v>
          </cell>
          <cell r="BF128">
            <v>0</v>
          </cell>
          <cell r="BG128">
            <v>1</v>
          </cell>
          <cell r="BH128">
            <v>0</v>
          </cell>
          <cell r="BI128">
            <v>1</v>
          </cell>
          <cell r="BJ128">
            <v>1</v>
          </cell>
          <cell r="BK128">
            <v>0</v>
          </cell>
          <cell r="BL128">
            <v>0</v>
          </cell>
          <cell r="BM128">
            <v>0</v>
          </cell>
          <cell r="BN128" t="str">
            <v/>
          </cell>
          <cell r="BO128" t="str">
            <v/>
          </cell>
          <cell r="BP128" t="str">
            <v/>
          </cell>
          <cell r="BQ128" t="str">
            <v/>
          </cell>
          <cell r="BR128" t="str">
            <v/>
          </cell>
          <cell r="BS128" t="str">
            <v/>
          </cell>
          <cell r="BT128" t="str">
            <v/>
          </cell>
          <cell r="BU128" t="str">
            <v/>
          </cell>
          <cell r="BV128"/>
          <cell r="BW128" t="str">
            <v/>
          </cell>
          <cell r="BX128" t="str">
            <v/>
          </cell>
          <cell r="BY128"/>
          <cell r="BZ128" t="str">
            <v/>
          </cell>
          <cell r="CA128" t="str">
            <v/>
          </cell>
          <cell r="CB128" t="str">
            <v/>
          </cell>
          <cell r="CC128"/>
          <cell r="CD128" t="str">
            <v/>
          </cell>
          <cell r="CE128" t="str">
            <v/>
          </cell>
          <cell r="CF128" t="str">
            <v/>
          </cell>
          <cell r="CG128" t="str">
            <v/>
          </cell>
          <cell r="CH128" t="str">
            <v/>
          </cell>
          <cell r="CI128" t="str">
            <v>Non</v>
          </cell>
          <cell r="CJ128" t="str">
            <v/>
          </cell>
          <cell r="CK128" t="str">
            <v/>
          </cell>
          <cell r="CL128" t="str">
            <v>Autre</v>
          </cell>
          <cell r="CM128" t="str">
            <v>Marmite</v>
          </cell>
          <cell r="CN128" t="str">
            <v>autre</v>
          </cell>
          <cell r="CO128" t="str">
            <v>Autre</v>
          </cell>
          <cell r="CP128" t="str">
            <v>Marmite</v>
          </cell>
          <cell r="CQ128">
            <v>2.6</v>
          </cell>
          <cell r="CR128" t="str">
            <v>1.0</v>
          </cell>
          <cell r="CS128" t="str">
            <v>200.0</v>
          </cell>
          <cell r="CT128">
            <v>76.92307692307692</v>
          </cell>
          <cell r="CU128" t="str">
            <v>Oui</v>
          </cell>
          <cell r="CV128" t="str">
            <v>Oui</v>
          </cell>
          <cell r="CW128" t="str">
            <v>200.0</v>
          </cell>
          <cell r="CX128" t="str">
            <v>Non</v>
          </cell>
          <cell r="CY128" t="str">
            <v/>
          </cell>
          <cell r="CZ128" t="str">
            <v/>
          </cell>
          <cell r="DA128" t="str">
            <v/>
          </cell>
          <cell r="DB128" t="str">
            <v/>
          </cell>
          <cell r="DC128" t="str">
            <v/>
          </cell>
          <cell r="DD128" t="str">
            <v/>
          </cell>
          <cell r="DE128" t="str">
            <v/>
          </cell>
          <cell r="DF128" t="str">
            <v/>
          </cell>
          <cell r="DG128" t="str">
            <v/>
          </cell>
          <cell r="DH128" t="str">
            <v/>
          </cell>
          <cell r="DI128" t="str">
            <v/>
          </cell>
          <cell r="DJ128" t="str">
            <v/>
          </cell>
          <cell r="DK128"/>
          <cell r="DL128" t="str">
            <v/>
          </cell>
          <cell r="DM128" t="str">
            <v/>
          </cell>
          <cell r="DN128"/>
          <cell r="DO128" t="str">
            <v/>
          </cell>
          <cell r="DP128" t="str">
            <v/>
          </cell>
          <cell r="DQ128" t="str">
            <v/>
          </cell>
          <cell r="DR128" t="str">
            <v/>
          </cell>
          <cell r="DS128" t="str">
            <v/>
          </cell>
          <cell r="DT128" t="str">
            <v/>
          </cell>
          <cell r="DU128" t="str">
            <v/>
          </cell>
          <cell r="DV128" t="str">
            <v/>
          </cell>
          <cell r="DW128" t="str">
            <v>Non</v>
          </cell>
          <cell r="DX128" t="str">
            <v/>
          </cell>
          <cell r="DY128" t="str">
            <v/>
          </cell>
          <cell r="DZ128" t="str">
            <v>Autre</v>
          </cell>
          <cell r="EA128" t="str">
            <v>Marmite</v>
          </cell>
          <cell r="EB128" t="str">
            <v>autre</v>
          </cell>
          <cell r="EC128" t="str">
            <v>Autre</v>
          </cell>
          <cell r="ED128" t="str">
            <v>Marmite</v>
          </cell>
          <cell r="EE128"/>
          <cell r="EF128" t="str">
            <v>1.0</v>
          </cell>
          <cell r="EG128" t="str">
            <v>175.0</v>
          </cell>
          <cell r="EH128"/>
          <cell r="EI128" t="str">
            <v>Oui</v>
          </cell>
          <cell r="EJ128" t="str">
            <v>Oui</v>
          </cell>
          <cell r="EK128" t="str">
            <v>175.0</v>
          </cell>
          <cell r="EL128" t="str">
            <v>Non</v>
          </cell>
          <cell r="EM128" t="str">
            <v/>
          </cell>
          <cell r="EN128" t="str">
            <v/>
          </cell>
          <cell r="EO128" t="str">
            <v/>
          </cell>
          <cell r="EP128" t="str">
            <v/>
          </cell>
          <cell r="EQ128" t="str">
            <v>Non</v>
          </cell>
          <cell r="ER128" t="str">
            <v/>
          </cell>
          <cell r="ES128" t="str">
            <v/>
          </cell>
          <cell r="ET128" t="str">
            <v>Autre</v>
          </cell>
          <cell r="EU128" t="str">
            <v>Marmite</v>
          </cell>
          <cell r="EV128" t="str">
            <v>autre</v>
          </cell>
          <cell r="EW128" t="str">
            <v>Autre</v>
          </cell>
          <cell r="EX128" t="str">
            <v>Marmite</v>
          </cell>
          <cell r="EY128"/>
          <cell r="EZ128" t="str">
            <v>1.0</v>
          </cell>
          <cell r="FA128" t="str">
            <v>490.0</v>
          </cell>
          <cell r="FB128"/>
          <cell r="FC128" t="str">
            <v>Non</v>
          </cell>
          <cell r="FD128" t="str">
            <v>Oui</v>
          </cell>
          <cell r="FE128" t="str">
            <v>490.0</v>
          </cell>
          <cell r="FF128"/>
          <cell r="FG128" t="str">
            <v>Non</v>
          </cell>
          <cell r="FH128" t="str">
            <v/>
          </cell>
          <cell r="FI128" t="str">
            <v/>
          </cell>
          <cell r="FJ128" t="str">
            <v/>
          </cell>
          <cell r="FK128" t="str">
            <v/>
          </cell>
          <cell r="FL128" t="str">
            <v/>
          </cell>
          <cell r="FM128" t="str">
            <v/>
          </cell>
          <cell r="FN128" t="str">
            <v/>
          </cell>
          <cell r="FO128" t="str">
            <v/>
          </cell>
          <cell r="FP128" t="str">
            <v/>
          </cell>
          <cell r="FQ128" t="str">
            <v/>
          </cell>
          <cell r="FR128" t="str">
            <v/>
          </cell>
          <cell r="FS128" t="str">
            <v/>
          </cell>
          <cell r="FT128"/>
          <cell r="FU128" t="str">
            <v/>
          </cell>
          <cell r="FV128" t="str">
            <v/>
          </cell>
          <cell r="FW128"/>
          <cell r="FX128" t="str">
            <v/>
          </cell>
          <cell r="FY128" t="str">
            <v/>
          </cell>
          <cell r="FZ128" t="str">
            <v/>
          </cell>
          <cell r="GA128"/>
          <cell r="GB128" t="str">
            <v/>
          </cell>
          <cell r="GC128" t="str">
            <v/>
          </cell>
          <cell r="GD128" t="str">
            <v/>
          </cell>
          <cell r="GE128" t="str">
            <v/>
          </cell>
          <cell r="GF128" t="str">
            <v/>
          </cell>
          <cell r="GG128" t="str">
            <v/>
          </cell>
          <cell r="GH128" t="str">
            <v/>
          </cell>
          <cell r="GI128" t="str">
            <v/>
          </cell>
          <cell r="GJ128" t="str">
            <v/>
          </cell>
          <cell r="GK128" t="str">
            <v/>
          </cell>
          <cell r="GL128" t="str">
            <v/>
          </cell>
          <cell r="GM128" t="str">
            <v/>
          </cell>
          <cell r="GN128" t="str">
            <v/>
          </cell>
          <cell r="GO128" t="str">
            <v/>
          </cell>
          <cell r="GP128" t="str">
            <v/>
          </cell>
          <cell r="GQ128"/>
          <cell r="GR128" t="str">
            <v/>
          </cell>
          <cell r="GS128" t="str">
            <v>Non</v>
          </cell>
          <cell r="GT128" t="str">
            <v/>
          </cell>
          <cell r="GU128" t="str">
            <v/>
          </cell>
          <cell r="GV128" t="str">
            <v/>
          </cell>
          <cell r="GW128" t="str">
            <v/>
          </cell>
          <cell r="GX128" t="str">
            <v/>
          </cell>
          <cell r="GY128" t="str">
            <v/>
          </cell>
          <cell r="GZ128" t="str">
            <v/>
          </cell>
          <cell r="HA128" t="str">
            <v/>
          </cell>
          <cell r="HB128" t="str">
            <v/>
          </cell>
          <cell r="HC128" t="str">
            <v/>
          </cell>
          <cell r="HD128" t="str">
            <v/>
          </cell>
          <cell r="HE128" t="str">
            <v/>
          </cell>
          <cell r="HF128" t="str">
            <v/>
          </cell>
          <cell r="HG128" t="str">
            <v/>
          </cell>
          <cell r="HH128" t="str">
            <v/>
          </cell>
          <cell r="HI128" t="str">
            <v/>
          </cell>
          <cell r="HJ128" t="str">
            <v/>
          </cell>
          <cell r="HK128" t="str">
            <v/>
          </cell>
          <cell r="HL128" t="str">
            <v/>
          </cell>
          <cell r="HM128" t="str">
            <v/>
          </cell>
          <cell r="HN128" t="str">
            <v/>
          </cell>
          <cell r="HO128" t="str">
            <v/>
          </cell>
          <cell r="HP128" t="str">
            <v/>
          </cell>
          <cell r="HQ128" t="str">
            <v/>
          </cell>
          <cell r="HR128" t="str">
            <v/>
          </cell>
          <cell r="HS128" t="str">
            <v/>
          </cell>
          <cell r="HT128" t="str">
            <v/>
          </cell>
          <cell r="HU128" t="str">
            <v/>
          </cell>
          <cell r="HV128" t="str">
            <v>Oui</v>
          </cell>
          <cell r="HW128" t="str">
            <v>Nippes</v>
          </cell>
          <cell r="HX128" t="str">
            <v>Baradères</v>
          </cell>
          <cell r="HY128" t="str">
            <v>Oui</v>
          </cell>
          <cell r="HZ128" t="str">
            <v>Oui</v>
          </cell>
          <cell r="IA128" t="str">
            <v>Oui</v>
          </cell>
          <cell r="IB128" t="str">
            <v>1605973666927.jpg</v>
          </cell>
          <cell r="IC128" t="str">
            <v/>
          </cell>
          <cell r="ID128" t="str">
            <v/>
          </cell>
          <cell r="IE128" t="str">
            <v/>
          </cell>
          <cell r="IF128" t="str">
            <v/>
          </cell>
          <cell r="IG128" t="str">
            <v/>
          </cell>
          <cell r="IH128" t="str">
            <v/>
          </cell>
          <cell r="II128" t="str">
            <v/>
          </cell>
          <cell r="IJ128" t="str">
            <v/>
          </cell>
          <cell r="IK128" t="str">
            <v/>
          </cell>
          <cell r="IL128" t="str">
            <v/>
          </cell>
          <cell r="IM128" t="str">
            <v/>
          </cell>
          <cell r="IN128" t="str">
            <v/>
          </cell>
          <cell r="IO128" t="str">
            <v/>
          </cell>
          <cell r="IP128" t="str">
            <v/>
          </cell>
          <cell r="IQ128"/>
          <cell r="IR128" t="str">
            <v/>
          </cell>
          <cell r="IS128" t="str">
            <v/>
          </cell>
          <cell r="IT128" t="str">
            <v/>
          </cell>
          <cell r="IU128" t="str">
            <v/>
          </cell>
          <cell r="IV128" t="str">
            <v/>
          </cell>
          <cell r="IW128"/>
          <cell r="IX128" t="str">
            <v/>
          </cell>
          <cell r="IY128" t="str">
            <v/>
          </cell>
          <cell r="IZ128" t="str">
            <v/>
          </cell>
          <cell r="JA128" t="str">
            <v/>
          </cell>
          <cell r="JB128" t="str">
            <v/>
          </cell>
          <cell r="JC128"/>
          <cell r="JD128" t="str">
            <v/>
          </cell>
          <cell r="JE128" t="str">
            <v/>
          </cell>
          <cell r="JF128" t="str">
            <v/>
          </cell>
          <cell r="JG128" t="str">
            <v/>
          </cell>
          <cell r="JH128" t="str">
            <v/>
          </cell>
          <cell r="JI128"/>
          <cell r="JJ128" t="str">
            <v/>
          </cell>
          <cell r="JK128" t="str">
            <v/>
          </cell>
          <cell r="JL128" t="str">
            <v/>
          </cell>
          <cell r="JM128" t="str">
            <v/>
          </cell>
          <cell r="JN128" t="str">
            <v/>
          </cell>
          <cell r="JO128"/>
          <cell r="JP128" t="str">
            <v/>
          </cell>
          <cell r="JQ128" t="str">
            <v/>
          </cell>
          <cell r="JR128" t="str">
            <v/>
          </cell>
          <cell r="JS128" t="str">
            <v/>
          </cell>
          <cell r="JT128" t="str">
            <v/>
          </cell>
          <cell r="JU128" t="str">
            <v/>
          </cell>
          <cell r="JV128" t="str">
            <v/>
          </cell>
          <cell r="JW128" t="str">
            <v/>
          </cell>
          <cell r="JX128" t="str">
            <v/>
          </cell>
          <cell r="JZ128" t="str">
            <v/>
          </cell>
          <cell r="KA128" t="str">
            <v/>
          </cell>
          <cell r="KC128" t="str">
            <v/>
          </cell>
          <cell r="KD128" t="str">
            <v/>
          </cell>
          <cell r="KE128" t="str">
            <v/>
          </cell>
          <cell r="KF128" t="str">
            <v/>
          </cell>
          <cell r="KG128" t="str">
            <v/>
          </cell>
          <cell r="KH128" t="str">
            <v/>
          </cell>
          <cell r="KI128" t="str">
            <v/>
          </cell>
          <cell r="KJ128" t="str">
            <v/>
          </cell>
          <cell r="KK128" t="str">
            <v/>
          </cell>
          <cell r="KL128" t="str">
            <v/>
          </cell>
          <cell r="KM128" t="str">
            <v/>
          </cell>
          <cell r="KN128"/>
          <cell r="KO128" t="str">
            <v/>
          </cell>
          <cell r="KP128" t="str">
            <v/>
          </cell>
          <cell r="KQ128" t="str">
            <v/>
          </cell>
          <cell r="KR128" t="str">
            <v/>
          </cell>
          <cell r="KS128" t="str">
            <v/>
          </cell>
          <cell r="KT128"/>
          <cell r="KU128" t="str">
            <v/>
          </cell>
          <cell r="KV128" t="str">
            <v/>
          </cell>
          <cell r="KW128" t="str">
            <v/>
          </cell>
          <cell r="KX128" t="str">
            <v/>
          </cell>
          <cell r="KY128" t="str">
            <v/>
          </cell>
          <cell r="KZ128" t="str">
            <v/>
          </cell>
          <cell r="LA128" t="str">
            <v/>
          </cell>
          <cell r="LB128" t="str">
            <v/>
          </cell>
          <cell r="LC128" t="str">
            <v/>
          </cell>
          <cell r="LD128" t="str">
            <v/>
          </cell>
          <cell r="LE128" t="str">
            <v/>
          </cell>
          <cell r="LF128" t="str">
            <v/>
          </cell>
          <cell r="LG128" t="str">
            <v/>
          </cell>
          <cell r="LH128" t="str">
            <v/>
          </cell>
          <cell r="LI128" t="str">
            <v/>
          </cell>
          <cell r="LJ128" t="str">
            <v/>
          </cell>
          <cell r="LK128" t="str">
            <v/>
          </cell>
          <cell r="LL128" t="str">
            <v/>
          </cell>
          <cell r="LM128" t="str">
            <v/>
          </cell>
          <cell r="LN128" t="str">
            <v/>
          </cell>
          <cell r="LO128" t="str">
            <v/>
          </cell>
          <cell r="LP128" t="str">
            <v/>
          </cell>
          <cell r="LQ128" t="str">
            <v/>
          </cell>
          <cell r="LR128" t="str">
            <v/>
          </cell>
          <cell r="LS128" t="str">
            <v/>
          </cell>
          <cell r="LT128" t="str">
            <v/>
          </cell>
          <cell r="LU128" t="str">
            <v/>
          </cell>
          <cell r="LV128" t="str">
            <v/>
          </cell>
          <cell r="LW128" t="str">
            <v/>
          </cell>
          <cell r="LX128" t="str">
            <v/>
          </cell>
          <cell r="LY128" t="str">
            <v/>
          </cell>
          <cell r="LZ128" t="str">
            <v/>
          </cell>
          <cell r="MA128" t="str">
            <v/>
          </cell>
          <cell r="MB128" t="str">
            <v/>
          </cell>
          <cell r="MC128" t="str">
            <v/>
          </cell>
          <cell r="MD128" t="str">
            <v>18.48439621 -73.63819 -9.412353515625 4.288</v>
          </cell>
          <cell r="ME128" t="str">
            <v>18.48439621</v>
          </cell>
          <cell r="MF128" t="str">
            <v>-73.63819</v>
          </cell>
          <cell r="MG128" t="str">
            <v>-9.412353515625</v>
          </cell>
          <cell r="MH128" t="str">
            <v>4.288</v>
          </cell>
          <cell r="MI128" t="str">
            <v>Test</v>
          </cell>
          <cell r="MJ128" t="str">
            <v/>
          </cell>
          <cell r="MK128">
            <v>139437862</v>
          </cell>
          <cell r="ML128" t="str">
            <v>41bd9031-f382-4d1f-8f49-c46243f1e287</v>
          </cell>
          <cell r="MM128" t="str">
            <v>2020-11-22T15:48:15</v>
          </cell>
          <cell r="MN128" t="str">
            <v/>
          </cell>
          <cell r="MO128">
            <v>14</v>
          </cell>
        </row>
        <row r="129">
          <cell r="A129" t="str">
            <v>224fed9c-4d79-42b1-96fd-bdc965d4a4f6</v>
          </cell>
          <cell r="B129" t="str">
            <v>Miragoâne, Nippes</v>
          </cell>
          <cell r="C129" t="str">
            <v>FOKA DAI AYITI Code enquêteur 1</v>
          </cell>
          <cell r="D129" t="str">
            <v>2020-11-25T09:48:10.631-05:00</v>
          </cell>
          <cell r="E129" t="str">
            <v>2020-11-25T21:19:43.120-05:00</v>
          </cell>
          <cell r="F129" t="str">
            <v>2020-11-25 09:48</v>
          </cell>
          <cell r="G129" t="str">
            <v>2020-11-25 21:19</v>
          </cell>
          <cell r="H129">
            <v>0.47986111111094942</v>
          </cell>
          <cell r="I129">
            <v>4</v>
          </cell>
          <cell r="J129" t="str">
            <v>2020-11-25</v>
          </cell>
          <cell r="K129" t="str">
            <v>icsm_haiti</v>
          </cell>
          <cell r="L129" t="str">
            <v>372032326687189</v>
          </cell>
          <cell r="M129" t="str">
            <v>0</v>
          </cell>
          <cell r="N129" t="str">
            <v>2020-11-25</v>
          </cell>
          <cell r="O129" t="str">
            <v>FOKA DAI AYITI</v>
          </cell>
          <cell r="P129" t="str">
            <v/>
          </cell>
          <cell r="Q129" t="str">
            <v>foka_dai_ayiti</v>
          </cell>
          <cell r="R129" t="str">
            <v>FOKA DAI AYITI</v>
          </cell>
          <cell r="S129" t="str">
            <v>FOKA DAI AYITI</v>
          </cell>
          <cell r="T129" t="str">
            <v>Code enquêteur 1</v>
          </cell>
          <cell r="U129" t="str">
            <v/>
          </cell>
          <cell r="V129" t="str">
            <v>Nippes</v>
          </cell>
          <cell r="W129" t="str">
            <v>Miragoâne</v>
          </cell>
          <cell r="X129" t="str">
            <v>HT1011</v>
          </cell>
          <cell r="Y129" t="str">
            <v>Miragoâne</v>
          </cell>
          <cell r="Z129" t="str">
            <v>Dessources</v>
          </cell>
          <cell r="AA129" t="str">
            <v>Autre</v>
          </cell>
          <cell r="AB129" t="str">
            <v>Marché Dessources</v>
          </cell>
          <cell r="AC129" t="str">
            <v>autre</v>
          </cell>
          <cell r="AD129" t="str">
            <v>Autre</v>
          </cell>
          <cell r="AE129" t="str">
            <v>Marché Dessources</v>
          </cell>
          <cell r="AF129" t="str">
            <v>Oui</v>
          </cell>
          <cell r="AG129" t="str">
            <v/>
          </cell>
          <cell r="AH129" t="str">
            <v>Oui</v>
          </cell>
          <cell r="AI129" t="str">
            <v/>
          </cell>
          <cell r="AJ129" t="str">
            <v>Dominique Désiré</v>
          </cell>
          <cell r="AK129" t="str">
            <v>46016360</v>
          </cell>
          <cell r="AL129" t="str">
            <v>Nourriture Produits d'hygiène, eau ou assainissement</v>
          </cell>
          <cell r="AM129" t="str">
            <v>1</v>
          </cell>
          <cell r="AN129" t="str">
            <v>1</v>
          </cell>
          <cell r="AO129" t="str">
            <v>0</v>
          </cell>
          <cell r="AP129" t="str">
            <v>0</v>
          </cell>
          <cell r="AQ129" t="str">
            <v>0</v>
          </cell>
          <cell r="AR129" t="str">
            <v>nourriture</v>
          </cell>
          <cell r="AS129" t="str">
            <v>Nourriture</v>
          </cell>
          <cell r="AT129" t="str">
            <v>En espèces (Gourde)</v>
          </cell>
          <cell r="AU129" t="str">
            <v>1</v>
          </cell>
          <cell r="AV129" t="str">
            <v>0</v>
          </cell>
          <cell r="AW129" t="str">
            <v>0</v>
          </cell>
          <cell r="AX129" t="str">
            <v>0</v>
          </cell>
          <cell r="AY129" t="str">
            <v>0</v>
          </cell>
          <cell r="AZ129" t="str">
            <v>0</v>
          </cell>
          <cell r="BA129" t="str">
            <v>0</v>
          </cell>
          <cell r="BB129" t="str">
            <v/>
          </cell>
          <cell r="BC129" t="str">
            <v>Oui, il y a plus de commerçants par rapport au mois passé</v>
          </cell>
          <cell r="BD129" t="str">
            <v>Moins de 30</v>
          </cell>
          <cell r="BE129" t="str">
            <v>Farine de blé (blanche) Riz Maïs</v>
          </cell>
          <cell r="BF129">
            <v>1</v>
          </cell>
          <cell r="BG129">
            <v>1</v>
          </cell>
          <cell r="BH129">
            <v>1</v>
          </cell>
          <cell r="BI129">
            <v>0</v>
          </cell>
          <cell r="BJ129">
            <v>0</v>
          </cell>
          <cell r="BK129">
            <v>0</v>
          </cell>
          <cell r="BL129">
            <v>0</v>
          </cell>
          <cell r="BM129">
            <v>0</v>
          </cell>
          <cell r="BN129" t="str">
            <v>Oui</v>
          </cell>
          <cell r="BO129" t="str">
            <v>30.0</v>
          </cell>
          <cell r="BP129" t="str">
            <v/>
          </cell>
          <cell r="BQ129" t="str">
            <v/>
          </cell>
          <cell r="BR129" t="str">
            <v/>
          </cell>
          <cell r="BS129" t="str">
            <v/>
          </cell>
          <cell r="BT129" t="str">
            <v/>
          </cell>
          <cell r="BU129" t="str">
            <v/>
          </cell>
          <cell r="BV129"/>
          <cell r="BW129" t="str">
            <v/>
          </cell>
          <cell r="BX129" t="str">
            <v/>
          </cell>
          <cell r="BY129">
            <v>30</v>
          </cell>
          <cell r="BZ129" t="str">
            <v>Oui</v>
          </cell>
          <cell r="CA129" t="str">
            <v>Non</v>
          </cell>
          <cell r="CB129" t="str">
            <v/>
          </cell>
          <cell r="CC129"/>
          <cell r="CD129" t="str">
            <v/>
          </cell>
          <cell r="CE129" t="str">
            <v/>
          </cell>
          <cell r="CF129" t="str">
            <v/>
          </cell>
          <cell r="CG129" t="str">
            <v/>
          </cell>
          <cell r="CH129" t="str">
            <v/>
          </cell>
          <cell r="CI129" t="str">
            <v>Oui</v>
          </cell>
          <cell r="CJ129" t="str">
            <v>60.0</v>
          </cell>
          <cell r="CK129" t="str">
            <v/>
          </cell>
          <cell r="CL129" t="str">
            <v/>
          </cell>
          <cell r="CM129" t="str">
            <v/>
          </cell>
          <cell r="CN129" t="str">
            <v/>
          </cell>
          <cell r="CO129" t="str">
            <v/>
          </cell>
          <cell r="CP129" t="str">
            <v/>
          </cell>
          <cell r="CQ129"/>
          <cell r="CR129" t="str">
            <v/>
          </cell>
          <cell r="CS129" t="str">
            <v/>
          </cell>
          <cell r="CT129">
            <v>60</v>
          </cell>
          <cell r="CU129" t="str">
            <v>Oui</v>
          </cell>
          <cell r="CV129" t="str">
            <v>Non</v>
          </cell>
          <cell r="CW129" t="str">
            <v/>
          </cell>
          <cell r="CX129" t="str">
            <v/>
          </cell>
          <cell r="CY129" t="str">
            <v/>
          </cell>
          <cell r="CZ129" t="str">
            <v/>
          </cell>
          <cell r="DA129" t="str">
            <v/>
          </cell>
          <cell r="DB129" t="str">
            <v/>
          </cell>
          <cell r="DC129" t="str">
            <v>Oui</v>
          </cell>
          <cell r="DD129" t="str">
            <v>60.0</v>
          </cell>
          <cell r="DE129" t="str">
            <v/>
          </cell>
          <cell r="DF129" t="str">
            <v/>
          </cell>
          <cell r="DG129" t="str">
            <v/>
          </cell>
          <cell r="DH129" t="str">
            <v/>
          </cell>
          <cell r="DI129" t="str">
            <v/>
          </cell>
          <cell r="DJ129" t="str">
            <v/>
          </cell>
          <cell r="DK129"/>
          <cell r="DL129" t="str">
            <v/>
          </cell>
          <cell r="DM129" t="str">
            <v/>
          </cell>
          <cell r="DN129">
            <v>60</v>
          </cell>
          <cell r="DO129" t="str">
            <v>Oui</v>
          </cell>
          <cell r="DP129" t="str">
            <v>Non</v>
          </cell>
          <cell r="DQ129" t="str">
            <v/>
          </cell>
          <cell r="DR129" t="str">
            <v/>
          </cell>
          <cell r="DS129" t="str">
            <v/>
          </cell>
          <cell r="DT129" t="str">
            <v/>
          </cell>
          <cell r="DU129" t="str">
            <v/>
          </cell>
          <cell r="DV129" t="str">
            <v/>
          </cell>
          <cell r="DW129" t="str">
            <v/>
          </cell>
          <cell r="DX129" t="str">
            <v/>
          </cell>
          <cell r="DY129" t="str">
            <v/>
          </cell>
          <cell r="DZ129" t="str">
            <v/>
          </cell>
          <cell r="EA129" t="str">
            <v/>
          </cell>
          <cell r="EB129" t="str">
            <v/>
          </cell>
          <cell r="EC129" t="str">
            <v/>
          </cell>
          <cell r="ED129" t="str">
            <v/>
          </cell>
          <cell r="EE129"/>
          <cell r="EF129" t="str">
            <v/>
          </cell>
          <cell r="EG129" t="str">
            <v/>
          </cell>
          <cell r="EH129"/>
          <cell r="EI129" t="str">
            <v/>
          </cell>
          <cell r="EJ129" t="str">
            <v/>
          </cell>
          <cell r="EK129" t="str">
            <v/>
          </cell>
          <cell r="EL129" t="str">
            <v/>
          </cell>
          <cell r="EM129" t="str">
            <v/>
          </cell>
          <cell r="EN129" t="str">
            <v/>
          </cell>
          <cell r="EO129" t="str">
            <v/>
          </cell>
          <cell r="EP129" t="str">
            <v/>
          </cell>
          <cell r="EQ129" t="str">
            <v/>
          </cell>
          <cell r="ER129" t="str">
            <v/>
          </cell>
          <cell r="ES129" t="str">
            <v/>
          </cell>
          <cell r="ET129" t="str">
            <v/>
          </cell>
          <cell r="EU129" t="str">
            <v/>
          </cell>
          <cell r="EV129" t="str">
            <v/>
          </cell>
          <cell r="EW129" t="str">
            <v/>
          </cell>
          <cell r="EX129" t="str">
            <v/>
          </cell>
          <cell r="EY129"/>
          <cell r="EZ129" t="str">
            <v/>
          </cell>
          <cell r="FA129" t="str">
            <v/>
          </cell>
          <cell r="FB129"/>
          <cell r="FC129" t="str">
            <v/>
          </cell>
          <cell r="FD129" t="str">
            <v/>
          </cell>
          <cell r="FE129" t="str">
            <v/>
          </cell>
          <cell r="FF129"/>
          <cell r="FG129" t="str">
            <v/>
          </cell>
          <cell r="FH129" t="str">
            <v/>
          </cell>
          <cell r="FI129" t="str">
            <v/>
          </cell>
          <cell r="FJ129" t="str">
            <v/>
          </cell>
          <cell r="FK129" t="str">
            <v/>
          </cell>
          <cell r="FL129" t="str">
            <v/>
          </cell>
          <cell r="FM129" t="str">
            <v/>
          </cell>
          <cell r="FN129" t="str">
            <v/>
          </cell>
          <cell r="FO129" t="str">
            <v/>
          </cell>
          <cell r="FP129" t="str">
            <v/>
          </cell>
          <cell r="FQ129" t="str">
            <v/>
          </cell>
          <cell r="FR129" t="str">
            <v/>
          </cell>
          <cell r="FS129" t="str">
            <v/>
          </cell>
          <cell r="FT129"/>
          <cell r="FU129" t="str">
            <v/>
          </cell>
          <cell r="FV129" t="str">
            <v/>
          </cell>
          <cell r="FW129"/>
          <cell r="FX129" t="str">
            <v/>
          </cell>
          <cell r="FY129" t="str">
            <v/>
          </cell>
          <cell r="FZ129" t="str">
            <v/>
          </cell>
          <cell r="GA129"/>
          <cell r="GB129" t="str">
            <v/>
          </cell>
          <cell r="GC129" t="str">
            <v/>
          </cell>
          <cell r="GD129" t="str">
            <v/>
          </cell>
          <cell r="GE129" t="str">
            <v/>
          </cell>
          <cell r="GF129" t="str">
            <v/>
          </cell>
          <cell r="GG129" t="str">
            <v/>
          </cell>
          <cell r="GH129" t="str">
            <v/>
          </cell>
          <cell r="GI129" t="str">
            <v/>
          </cell>
          <cell r="GJ129" t="str">
            <v/>
          </cell>
          <cell r="GK129" t="str">
            <v/>
          </cell>
          <cell r="GL129" t="str">
            <v/>
          </cell>
          <cell r="GM129" t="str">
            <v/>
          </cell>
          <cell r="GN129" t="str">
            <v/>
          </cell>
          <cell r="GO129" t="str">
            <v/>
          </cell>
          <cell r="GP129" t="str">
            <v/>
          </cell>
          <cell r="GQ129"/>
          <cell r="GR129" t="str">
            <v/>
          </cell>
          <cell r="GS129" t="str">
            <v>Oui</v>
          </cell>
          <cell r="GT129" t="str">
            <v>Mauvais état des routes Le prix du transport a augmenté Article indisponible chez les fournisseurs</v>
          </cell>
          <cell r="GU129" t="str">
            <v>0</v>
          </cell>
          <cell r="GV129" t="str">
            <v>0</v>
          </cell>
          <cell r="GW129" t="str">
            <v>0</v>
          </cell>
          <cell r="GX129" t="str">
            <v>1</v>
          </cell>
          <cell r="GY129" t="str">
            <v>1</v>
          </cell>
          <cell r="GZ129" t="str">
            <v>0</v>
          </cell>
          <cell r="HA129" t="str">
            <v>0</v>
          </cell>
          <cell r="HB129" t="str">
            <v>0</v>
          </cell>
          <cell r="HC129" t="str">
            <v>0</v>
          </cell>
          <cell r="HD129" t="str">
            <v>0</v>
          </cell>
          <cell r="HE129" t="str">
            <v>0</v>
          </cell>
          <cell r="HF129" t="str">
            <v>0</v>
          </cell>
          <cell r="HG129" t="str">
            <v>1</v>
          </cell>
          <cell r="HH129" t="str">
            <v>0</v>
          </cell>
          <cell r="HI129" t="str">
            <v>0</v>
          </cell>
          <cell r="HJ129" t="str">
            <v>0</v>
          </cell>
          <cell r="HK129" t="str">
            <v>0</v>
          </cell>
          <cell r="HL129" t="str">
            <v/>
          </cell>
          <cell r="HM129" t="str">
            <v>Farine de blé (blanche) Riz Maïs Sucre Huile végétale</v>
          </cell>
          <cell r="HN129" t="str">
            <v>1</v>
          </cell>
          <cell r="HO129" t="str">
            <v>1</v>
          </cell>
          <cell r="HP129" t="str">
            <v>1</v>
          </cell>
          <cell r="HQ129" t="str">
            <v>1</v>
          </cell>
          <cell r="HR129" t="str">
            <v>0</v>
          </cell>
          <cell r="HS129" t="str">
            <v>0</v>
          </cell>
          <cell r="HT129" t="str">
            <v>1</v>
          </cell>
          <cell r="HU129" t="str">
            <v>0</v>
          </cell>
          <cell r="HV129" t="str">
            <v>Oui</v>
          </cell>
          <cell r="HW129" t="str">
            <v>Nippes</v>
          </cell>
          <cell r="HX129" t="str">
            <v>Miragoâne</v>
          </cell>
          <cell r="HY129" t="str">
            <v>Oui</v>
          </cell>
          <cell r="HZ129" t="str">
            <v>Non</v>
          </cell>
          <cell r="IA129" t="str">
            <v>Non</v>
          </cell>
          <cell r="IB129" t="str">
            <v/>
          </cell>
          <cell r="IC129" t="str">
            <v>Savon lessive</v>
          </cell>
          <cell r="ID129">
            <v>1</v>
          </cell>
          <cell r="IE129">
            <v>0</v>
          </cell>
          <cell r="IF129">
            <v>0</v>
          </cell>
          <cell r="IG129">
            <v>0</v>
          </cell>
          <cell r="IH129">
            <v>0</v>
          </cell>
          <cell r="II129">
            <v>0</v>
          </cell>
          <cell r="IJ129">
            <v>0</v>
          </cell>
          <cell r="IK129">
            <v>0</v>
          </cell>
          <cell r="IL129">
            <v>0</v>
          </cell>
          <cell r="IM129" t="str">
            <v>Oui</v>
          </cell>
          <cell r="IN129" t="str">
            <v>25.0</v>
          </cell>
          <cell r="IO129" t="str">
            <v/>
          </cell>
          <cell r="IP129" t="str">
            <v/>
          </cell>
          <cell r="IQ129">
            <v>25</v>
          </cell>
          <cell r="IR129" t="str">
            <v>Oui</v>
          </cell>
          <cell r="IS129" t="str">
            <v/>
          </cell>
          <cell r="IT129" t="str">
            <v/>
          </cell>
          <cell r="IU129" t="str">
            <v/>
          </cell>
          <cell r="IV129" t="str">
            <v/>
          </cell>
          <cell r="IX129" t="str">
            <v/>
          </cell>
          <cell r="IY129" t="str">
            <v/>
          </cell>
          <cell r="IZ129" t="str">
            <v/>
          </cell>
          <cell r="JA129" t="str">
            <v/>
          </cell>
          <cell r="JB129" t="str">
            <v/>
          </cell>
          <cell r="JD129" t="str">
            <v/>
          </cell>
          <cell r="JE129" t="str">
            <v/>
          </cell>
          <cell r="JF129" t="str">
            <v/>
          </cell>
          <cell r="JG129" t="str">
            <v/>
          </cell>
          <cell r="JH129" t="str">
            <v/>
          </cell>
          <cell r="JJ129" t="str">
            <v/>
          </cell>
          <cell r="JK129" t="str">
            <v/>
          </cell>
          <cell r="JL129" t="str">
            <v/>
          </cell>
          <cell r="JM129" t="str">
            <v/>
          </cell>
          <cell r="JN129" t="str">
            <v/>
          </cell>
          <cell r="JP129" t="str">
            <v/>
          </cell>
          <cell r="JQ129" t="str">
            <v/>
          </cell>
          <cell r="JR129" t="str">
            <v/>
          </cell>
          <cell r="JS129" t="str">
            <v/>
          </cell>
          <cell r="JT129" t="str">
            <v/>
          </cell>
          <cell r="JU129" t="str">
            <v/>
          </cell>
          <cell r="JV129" t="str">
            <v/>
          </cell>
          <cell r="JW129" t="str">
            <v/>
          </cell>
          <cell r="JX129" t="str">
            <v/>
          </cell>
          <cell r="JZ129" t="str">
            <v/>
          </cell>
          <cell r="KA129" t="str">
            <v/>
          </cell>
          <cell r="KC129" t="str">
            <v/>
          </cell>
          <cell r="KD129" t="str">
            <v/>
          </cell>
          <cell r="KE129" t="str">
            <v/>
          </cell>
          <cell r="KF129" t="str">
            <v/>
          </cell>
          <cell r="KG129" t="str">
            <v/>
          </cell>
          <cell r="KH129" t="str">
            <v/>
          </cell>
          <cell r="KI129" t="str">
            <v/>
          </cell>
          <cell r="KJ129" t="str">
            <v/>
          </cell>
          <cell r="KK129" t="str">
            <v/>
          </cell>
          <cell r="KL129" t="str">
            <v/>
          </cell>
          <cell r="KM129" t="str">
            <v/>
          </cell>
          <cell r="KO129" t="str">
            <v/>
          </cell>
          <cell r="KP129" t="str">
            <v/>
          </cell>
          <cell r="KQ129" t="str">
            <v/>
          </cell>
          <cell r="KR129" t="str">
            <v/>
          </cell>
          <cell r="KS129" t="str">
            <v/>
          </cell>
          <cell r="KU129" t="str">
            <v/>
          </cell>
          <cell r="KV129" t="str">
            <v>Oui</v>
          </cell>
          <cell r="KW129" t="str">
            <v>Article indisponible chez les fournisseurs</v>
          </cell>
          <cell r="KX129" t="str">
            <v>0</v>
          </cell>
          <cell r="KY129" t="str">
            <v>0</v>
          </cell>
          <cell r="KZ129" t="str">
            <v>0</v>
          </cell>
          <cell r="LA129" t="str">
            <v>0</v>
          </cell>
          <cell r="LB129" t="str">
            <v>0</v>
          </cell>
          <cell r="LC129" t="str">
            <v>0</v>
          </cell>
          <cell r="LD129" t="str">
            <v>0</v>
          </cell>
          <cell r="LE129" t="str">
            <v>0</v>
          </cell>
          <cell r="LF129" t="str">
            <v>0</v>
          </cell>
          <cell r="LG129" t="str">
            <v>0</v>
          </cell>
          <cell r="LH129" t="str">
            <v>0</v>
          </cell>
          <cell r="LI129" t="str">
            <v>1</v>
          </cell>
          <cell r="LJ129" t="str">
            <v>0</v>
          </cell>
          <cell r="LK129" t="str">
            <v>0</v>
          </cell>
          <cell r="LL129" t="str">
            <v>0</v>
          </cell>
          <cell r="LM129" t="str">
            <v>0</v>
          </cell>
          <cell r="LN129" t="str">
            <v/>
          </cell>
          <cell r="LO129" t="str">
            <v>Savon lessive</v>
          </cell>
          <cell r="LP129" t="str">
            <v>1</v>
          </cell>
          <cell r="LQ129" t="str">
            <v>0</v>
          </cell>
          <cell r="LR129" t="str">
            <v>0</v>
          </cell>
          <cell r="LS129" t="str">
            <v>0</v>
          </cell>
          <cell r="LT129" t="str">
            <v>0</v>
          </cell>
          <cell r="LU129" t="str">
            <v>0</v>
          </cell>
          <cell r="LV129" t="str">
            <v>0</v>
          </cell>
          <cell r="LW129" t="str">
            <v>0</v>
          </cell>
          <cell r="LX129" t="str">
            <v>0</v>
          </cell>
          <cell r="LY129" t="str">
            <v>Oui</v>
          </cell>
          <cell r="LZ129" t="str">
            <v>Nippes</v>
          </cell>
          <cell r="MA129" t="str">
            <v>Miragoâne</v>
          </cell>
          <cell r="MB129" t="str">
            <v>Oui</v>
          </cell>
          <cell r="MC129" t="str">
            <v>Non</v>
          </cell>
          <cell r="MD129" t="str">
            <v>18.28194845 -72.99778203 607.0 4.288</v>
          </cell>
          <cell r="ME129" t="str">
            <v>18.28194845</v>
          </cell>
          <cell r="MF129" t="str">
            <v>-72.99778203</v>
          </cell>
          <cell r="MG129" t="str">
            <v>607.0</v>
          </cell>
          <cell r="MH129" t="str">
            <v>4.288</v>
          </cell>
          <cell r="MI129" t="str">
            <v>Augmenter le pouvoir des gens pour etre en mesure d'acheter.</v>
          </cell>
          <cell r="MJ129" t="str">
            <v/>
          </cell>
          <cell r="MK129">
            <v>140400258</v>
          </cell>
          <cell r="ML129" t="str">
            <v>224fed9c-4d79-42b1-96fd-bdc965d4a4f6</v>
          </cell>
          <cell r="MM129" t="str">
            <v>2020-11-26T02:22:26</v>
          </cell>
          <cell r="MN129" t="str">
            <v/>
          </cell>
          <cell r="MO129">
            <v>102</v>
          </cell>
        </row>
        <row r="130">
          <cell r="A130" t="str">
            <v>2031100c-9f6f-4ea7-8647-e74c64e0a733</v>
          </cell>
          <cell r="B130" t="str">
            <v>Miragoâne, Nippes</v>
          </cell>
          <cell r="C130" t="str">
            <v>FOKA DAI AYITI Code enquêteur 1</v>
          </cell>
          <cell r="D130" t="str">
            <v>2020-11-25T13:52:08.500-05:00</v>
          </cell>
          <cell r="E130" t="str">
            <v>2020-11-25T14:03:12.121-05:00</v>
          </cell>
          <cell r="F130" t="str">
            <v>2020-11-25 13:52</v>
          </cell>
          <cell r="G130" t="str">
            <v>2020-11-25 14:03</v>
          </cell>
          <cell r="H130">
            <v>7.6388888919609599E-3</v>
          </cell>
          <cell r="I130">
            <v>6</v>
          </cell>
          <cell r="J130" t="str">
            <v>2020-11-25</v>
          </cell>
          <cell r="K130" t="str">
            <v>icsm_haiti</v>
          </cell>
          <cell r="L130" t="str">
            <v>372032326687189</v>
          </cell>
          <cell r="M130" t="str">
            <v/>
          </cell>
          <cell r="N130" t="str">
            <v>2020-11-25</v>
          </cell>
          <cell r="O130" t="str">
            <v>FOKA DAI AYITI</v>
          </cell>
          <cell r="P130" t="str">
            <v/>
          </cell>
          <cell r="Q130" t="str">
            <v>foka_dai_ayiti</v>
          </cell>
          <cell r="R130" t="str">
            <v>FOKA DAI AYITI</v>
          </cell>
          <cell r="S130" t="str">
            <v>FOKA DAI AYITI</v>
          </cell>
          <cell r="T130" t="str">
            <v>Code enquêteur 1</v>
          </cell>
          <cell r="U130" t="str">
            <v/>
          </cell>
          <cell r="V130" t="str">
            <v>Nippes</v>
          </cell>
          <cell r="W130" t="str">
            <v>Miragoâne</v>
          </cell>
          <cell r="X130" t="str">
            <v>HT1011</v>
          </cell>
          <cell r="Y130" t="str">
            <v>Miragoâne</v>
          </cell>
          <cell r="Z130" t="str">
            <v>Miragoane</v>
          </cell>
          <cell r="AA130" t="str">
            <v>Marché de Miragoane</v>
          </cell>
          <cell r="AB130" t="str">
            <v/>
          </cell>
          <cell r="AC130" t="str">
            <v>mirebalais</v>
          </cell>
          <cell r="AD130" t="str">
            <v>Marché de Miragoane</v>
          </cell>
          <cell r="AE130" t="str">
            <v>Marché de Miragoane</v>
          </cell>
          <cell r="AF130" t="str">
            <v>Oui</v>
          </cell>
          <cell r="AG130" t="str">
            <v/>
          </cell>
          <cell r="AH130" t="str">
            <v>Oui</v>
          </cell>
          <cell r="AI130" t="str">
            <v/>
          </cell>
          <cell r="AJ130" t="str">
            <v>Marie Carmelle</v>
          </cell>
          <cell r="AK130" t="str">
            <v>42499837</v>
          </cell>
          <cell r="AL130" t="str">
            <v>Nourriture</v>
          </cell>
          <cell r="AM130" t="str">
            <v>1</v>
          </cell>
          <cell r="AN130" t="str">
            <v>0</v>
          </cell>
          <cell r="AO130" t="str">
            <v>0</v>
          </cell>
          <cell r="AP130" t="str">
            <v>0</v>
          </cell>
          <cell r="AQ130" t="str">
            <v>0</v>
          </cell>
          <cell r="AR130" t="str">
            <v>nourriture</v>
          </cell>
          <cell r="AS130" t="str">
            <v>Nourriture</v>
          </cell>
          <cell r="AT130" t="str">
            <v>En espèces (Gourde)</v>
          </cell>
          <cell r="AU130" t="str">
            <v>1</v>
          </cell>
          <cell r="AV130" t="str">
            <v>0</v>
          </cell>
          <cell r="AW130" t="str">
            <v>0</v>
          </cell>
          <cell r="AX130" t="str">
            <v>0</v>
          </cell>
          <cell r="AY130" t="str">
            <v>0</v>
          </cell>
          <cell r="AZ130" t="str">
            <v>0</v>
          </cell>
          <cell r="BA130" t="str">
            <v>0</v>
          </cell>
          <cell r="BB130" t="str">
            <v/>
          </cell>
          <cell r="BC130" t="str">
            <v>Oui, il y a moins de commerçants par rapport au mois passé</v>
          </cell>
          <cell r="BD130" t="str">
            <v>Moins de 30</v>
          </cell>
          <cell r="BE130" t="str">
            <v>Farine de blé (blanche) Riz Maïs Sucre Haricot noir Huile végétale</v>
          </cell>
          <cell r="BF130">
            <v>1</v>
          </cell>
          <cell r="BG130">
            <v>1</v>
          </cell>
          <cell r="BH130">
            <v>1</v>
          </cell>
          <cell r="BI130">
            <v>1</v>
          </cell>
          <cell r="BJ130">
            <v>1</v>
          </cell>
          <cell r="BK130">
            <v>0</v>
          </cell>
          <cell r="BL130">
            <v>1</v>
          </cell>
          <cell r="BM130">
            <v>0</v>
          </cell>
          <cell r="BN130" t="str">
            <v>Oui</v>
          </cell>
          <cell r="BO130"/>
          <cell r="BP130" t="str">
            <v/>
          </cell>
          <cell r="BQ130" t="str">
            <v/>
          </cell>
          <cell r="BR130" t="str">
            <v/>
          </cell>
          <cell r="BS130" t="str">
            <v/>
          </cell>
          <cell r="BT130" t="str">
            <v/>
          </cell>
          <cell r="BU130" t="str">
            <v/>
          </cell>
          <cell r="BV130"/>
          <cell r="BW130" t="str">
            <v/>
          </cell>
          <cell r="BX130" t="str">
            <v/>
          </cell>
          <cell r="BY130">
            <v>0</v>
          </cell>
          <cell r="BZ130" t="str">
            <v>Oui</v>
          </cell>
          <cell r="CA130" t="str">
            <v>Oui</v>
          </cell>
          <cell r="CB130" t="str">
            <v>225.0</v>
          </cell>
          <cell r="CC130">
            <v>225</v>
          </cell>
          <cell r="CD130" t="str">
            <v>Non</v>
          </cell>
          <cell r="CE130" t="str">
            <v/>
          </cell>
          <cell r="CF130" t="str">
            <v/>
          </cell>
          <cell r="CG130" t="str">
            <v/>
          </cell>
          <cell r="CH130" t="str">
            <v/>
          </cell>
          <cell r="CI130" t="str">
            <v>Oui</v>
          </cell>
          <cell r="CJ130" t="str">
            <v>30.0</v>
          </cell>
          <cell r="CK130" t="str">
            <v/>
          </cell>
          <cell r="CL130" t="str">
            <v/>
          </cell>
          <cell r="CM130" t="str">
            <v/>
          </cell>
          <cell r="CN130" t="str">
            <v/>
          </cell>
          <cell r="CO130" t="str">
            <v/>
          </cell>
          <cell r="CP130" t="str">
            <v/>
          </cell>
          <cell r="CQ130"/>
          <cell r="CR130" t="str">
            <v/>
          </cell>
          <cell r="CS130" t="str">
            <v/>
          </cell>
          <cell r="CT130">
            <v>30</v>
          </cell>
          <cell r="CU130" t="str">
            <v>Oui</v>
          </cell>
          <cell r="CV130" t="str">
            <v>Oui</v>
          </cell>
          <cell r="CW130" t="str">
            <v>225.0</v>
          </cell>
          <cell r="CX130" t="str">
            <v>Non</v>
          </cell>
          <cell r="CY130" t="str">
            <v/>
          </cell>
          <cell r="CZ130" t="str">
            <v/>
          </cell>
          <cell r="DA130" t="str">
            <v/>
          </cell>
          <cell r="DB130" t="str">
            <v/>
          </cell>
          <cell r="DC130" t="str">
            <v>Oui</v>
          </cell>
          <cell r="DD130" t="str">
            <v>25.0</v>
          </cell>
          <cell r="DE130" t="str">
            <v/>
          </cell>
          <cell r="DF130" t="str">
            <v/>
          </cell>
          <cell r="DG130" t="str">
            <v/>
          </cell>
          <cell r="DH130" t="str">
            <v/>
          </cell>
          <cell r="DI130" t="str">
            <v/>
          </cell>
          <cell r="DJ130" t="str">
            <v/>
          </cell>
          <cell r="DK130"/>
          <cell r="DL130" t="str">
            <v/>
          </cell>
          <cell r="DM130" t="str">
            <v/>
          </cell>
          <cell r="DN130">
            <v>25</v>
          </cell>
          <cell r="DO130" t="str">
            <v>Oui</v>
          </cell>
          <cell r="DP130" t="str">
            <v>Oui</v>
          </cell>
          <cell r="DQ130" t="str">
            <v>225.0</v>
          </cell>
          <cell r="DR130" t="str">
            <v>Non</v>
          </cell>
          <cell r="DS130" t="str">
            <v/>
          </cell>
          <cell r="DT130" t="str">
            <v/>
          </cell>
          <cell r="DU130" t="str">
            <v/>
          </cell>
          <cell r="DV130" t="str">
            <v/>
          </cell>
          <cell r="DW130" t="str">
            <v>Oui</v>
          </cell>
          <cell r="DX130" t="str">
            <v>25.0</v>
          </cell>
          <cell r="DY130" t="str">
            <v/>
          </cell>
          <cell r="DZ130" t="str">
            <v/>
          </cell>
          <cell r="EA130" t="str">
            <v/>
          </cell>
          <cell r="EB130" t="str">
            <v/>
          </cell>
          <cell r="EC130" t="str">
            <v/>
          </cell>
          <cell r="ED130" t="str">
            <v/>
          </cell>
          <cell r="EE130"/>
          <cell r="EF130" t="str">
            <v/>
          </cell>
          <cell r="EG130" t="str">
            <v/>
          </cell>
          <cell r="EH130">
            <v>25</v>
          </cell>
          <cell r="EI130" t="str">
            <v>Oui</v>
          </cell>
          <cell r="EJ130" t="str">
            <v>Oui</v>
          </cell>
          <cell r="EK130" t="str">
            <v>175.0</v>
          </cell>
          <cell r="EL130" t="str">
            <v>Non</v>
          </cell>
          <cell r="EM130" t="str">
            <v/>
          </cell>
          <cell r="EN130" t="str">
            <v/>
          </cell>
          <cell r="EO130" t="str">
            <v/>
          </cell>
          <cell r="EP130" t="str">
            <v/>
          </cell>
          <cell r="EQ130" t="str">
            <v>Oui</v>
          </cell>
          <cell r="ER130" t="str">
            <v>65.0</v>
          </cell>
          <cell r="ES130" t="str">
            <v/>
          </cell>
          <cell r="ET130" t="str">
            <v/>
          </cell>
          <cell r="EU130" t="str">
            <v/>
          </cell>
          <cell r="EV130" t="str">
            <v/>
          </cell>
          <cell r="EW130" t="str">
            <v/>
          </cell>
          <cell r="EX130" t="str">
            <v/>
          </cell>
          <cell r="EY130"/>
          <cell r="EZ130" t="str">
            <v/>
          </cell>
          <cell r="FA130" t="str">
            <v/>
          </cell>
          <cell r="FB130">
            <v>65</v>
          </cell>
          <cell r="FC130" t="str">
            <v>Oui</v>
          </cell>
          <cell r="FD130" t="str">
            <v>Oui</v>
          </cell>
          <cell r="FE130" t="str">
            <v>500.0</v>
          </cell>
          <cell r="FF130"/>
          <cell r="FG130" t="str">
            <v>Non</v>
          </cell>
          <cell r="FH130" t="str">
            <v/>
          </cell>
          <cell r="FI130" t="str">
            <v/>
          </cell>
          <cell r="FJ130" t="str">
            <v/>
          </cell>
          <cell r="FK130" t="str">
            <v/>
          </cell>
          <cell r="FL130" t="str">
            <v/>
          </cell>
          <cell r="FM130" t="str">
            <v/>
          </cell>
          <cell r="FN130" t="str">
            <v/>
          </cell>
          <cell r="FO130" t="str">
            <v/>
          </cell>
          <cell r="FP130" t="str">
            <v/>
          </cell>
          <cell r="FQ130" t="str">
            <v/>
          </cell>
          <cell r="FR130" t="str">
            <v/>
          </cell>
          <cell r="FS130" t="str">
            <v/>
          </cell>
          <cell r="FT130"/>
          <cell r="FU130" t="str">
            <v/>
          </cell>
          <cell r="FV130" t="str">
            <v/>
          </cell>
          <cell r="FW130"/>
          <cell r="FX130" t="str">
            <v/>
          </cell>
          <cell r="FY130" t="str">
            <v/>
          </cell>
          <cell r="FZ130" t="str">
            <v/>
          </cell>
          <cell r="GA130"/>
          <cell r="GB130" t="str">
            <v/>
          </cell>
          <cell r="GC130" t="str">
            <v/>
          </cell>
          <cell r="GD130" t="str">
            <v/>
          </cell>
          <cell r="GE130" t="str">
            <v/>
          </cell>
          <cell r="GF130" t="str">
            <v/>
          </cell>
          <cell r="GG130" t="str">
            <v>Oui</v>
          </cell>
          <cell r="GH130" t="str">
            <v>600.0</v>
          </cell>
          <cell r="GI130" t="str">
            <v/>
          </cell>
          <cell r="GJ130" t="str">
            <v/>
          </cell>
          <cell r="GK130" t="str">
            <v/>
          </cell>
          <cell r="GL130" t="str">
            <v/>
          </cell>
          <cell r="GM130" t="str">
            <v/>
          </cell>
          <cell r="GN130" t="str">
            <v/>
          </cell>
          <cell r="GO130" t="str">
            <v/>
          </cell>
          <cell r="GP130" t="str">
            <v/>
          </cell>
          <cell r="GQ130">
            <v>600</v>
          </cell>
          <cell r="GR130" t="str">
            <v>Oui</v>
          </cell>
          <cell r="GS130" t="str">
            <v>Oui</v>
          </cell>
          <cell r="GT130" t="str">
            <v>Article indisponible chez les fournisseurs Insécurité sur les routes</v>
          </cell>
          <cell r="GU130" t="str">
            <v>0</v>
          </cell>
          <cell r="GV130" t="str">
            <v>0</v>
          </cell>
          <cell r="GW130" t="str">
            <v>1</v>
          </cell>
          <cell r="GX130" t="str">
            <v>0</v>
          </cell>
          <cell r="GY130" t="str">
            <v>0</v>
          </cell>
          <cell r="GZ130" t="str">
            <v>0</v>
          </cell>
          <cell r="HA130" t="str">
            <v>0</v>
          </cell>
          <cell r="HB130" t="str">
            <v>0</v>
          </cell>
          <cell r="HC130" t="str">
            <v>0</v>
          </cell>
          <cell r="HD130" t="str">
            <v>0</v>
          </cell>
          <cell r="HE130" t="str">
            <v>0</v>
          </cell>
          <cell r="HF130" t="str">
            <v>0</v>
          </cell>
          <cell r="HG130" t="str">
            <v>1</v>
          </cell>
          <cell r="HH130" t="str">
            <v>0</v>
          </cell>
          <cell r="HI130" t="str">
            <v>0</v>
          </cell>
          <cell r="HJ130" t="str">
            <v>0</v>
          </cell>
          <cell r="HK130" t="str">
            <v>0</v>
          </cell>
          <cell r="HL130" t="str">
            <v/>
          </cell>
          <cell r="HM130" t="str">
            <v>Farine de blé (blanche) Riz Maïs Sucre Haricot noir Huile végétale</v>
          </cell>
          <cell r="HN130" t="str">
            <v>1</v>
          </cell>
          <cell r="HO130" t="str">
            <v>1</v>
          </cell>
          <cell r="HP130" t="str">
            <v>1</v>
          </cell>
          <cell r="HQ130" t="str">
            <v>1</v>
          </cell>
          <cell r="HR130" t="str">
            <v>1</v>
          </cell>
          <cell r="HS130" t="str">
            <v>0</v>
          </cell>
          <cell r="HT130" t="str">
            <v>1</v>
          </cell>
          <cell r="HU130" t="str">
            <v>0</v>
          </cell>
          <cell r="HV130" t="str">
            <v>Oui</v>
          </cell>
          <cell r="HW130" t="str">
            <v>Ouest</v>
          </cell>
          <cell r="HX130" t="str">
            <v>Port-au-Prince</v>
          </cell>
          <cell r="HY130" t="str">
            <v>Non</v>
          </cell>
          <cell r="HZ130" t="str">
            <v>Non</v>
          </cell>
          <cell r="IA130" t="str">
            <v>Oui</v>
          </cell>
          <cell r="IB130" t="str">
            <v>1606330940524.jpg</v>
          </cell>
          <cell r="IC130" t="str">
            <v/>
          </cell>
          <cell r="ID130" t="str">
            <v/>
          </cell>
          <cell r="IE130" t="str">
            <v/>
          </cell>
          <cell r="IF130" t="str">
            <v/>
          </cell>
          <cell r="IG130" t="str">
            <v/>
          </cell>
          <cell r="IH130" t="str">
            <v/>
          </cell>
          <cell r="II130" t="str">
            <v/>
          </cell>
          <cell r="IJ130" t="str">
            <v/>
          </cell>
          <cell r="IK130" t="str">
            <v/>
          </cell>
          <cell r="IL130" t="str">
            <v/>
          </cell>
          <cell r="IM130" t="str">
            <v/>
          </cell>
          <cell r="IN130" t="str">
            <v/>
          </cell>
          <cell r="IO130" t="str">
            <v/>
          </cell>
          <cell r="IP130" t="str">
            <v/>
          </cell>
          <cell r="IQ130"/>
          <cell r="IR130" t="str">
            <v/>
          </cell>
          <cell r="IS130" t="str">
            <v/>
          </cell>
          <cell r="IT130" t="str">
            <v/>
          </cell>
          <cell r="IU130" t="str">
            <v/>
          </cell>
          <cell r="IV130" t="str">
            <v/>
          </cell>
          <cell r="IW130"/>
          <cell r="IX130" t="str">
            <v/>
          </cell>
          <cell r="IY130" t="str">
            <v/>
          </cell>
          <cell r="IZ130" t="str">
            <v/>
          </cell>
          <cell r="JA130" t="str">
            <v/>
          </cell>
          <cell r="JB130" t="str">
            <v/>
          </cell>
          <cell r="JC130"/>
          <cell r="JD130" t="str">
            <v/>
          </cell>
          <cell r="JE130" t="str">
            <v/>
          </cell>
          <cell r="JF130" t="str">
            <v/>
          </cell>
          <cell r="JG130" t="str">
            <v/>
          </cell>
          <cell r="JH130" t="str">
            <v/>
          </cell>
          <cell r="JI130"/>
          <cell r="JJ130" t="str">
            <v/>
          </cell>
          <cell r="JK130" t="str">
            <v/>
          </cell>
          <cell r="JL130" t="str">
            <v/>
          </cell>
          <cell r="JM130" t="str">
            <v/>
          </cell>
          <cell r="JN130" t="str">
            <v/>
          </cell>
          <cell r="JO130"/>
          <cell r="JP130" t="str">
            <v/>
          </cell>
          <cell r="JQ130" t="str">
            <v/>
          </cell>
          <cell r="JR130" t="str">
            <v/>
          </cell>
          <cell r="JS130" t="str">
            <v/>
          </cell>
          <cell r="JT130" t="str">
            <v/>
          </cell>
          <cell r="JU130" t="str">
            <v/>
          </cell>
          <cell r="JV130" t="str">
            <v/>
          </cell>
          <cell r="JW130" t="str">
            <v/>
          </cell>
          <cell r="JX130" t="str">
            <v/>
          </cell>
          <cell r="JZ130" t="str">
            <v/>
          </cell>
          <cell r="KA130" t="str">
            <v/>
          </cell>
          <cell r="KC130" t="str">
            <v/>
          </cell>
          <cell r="KD130" t="str">
            <v/>
          </cell>
          <cell r="KE130" t="str">
            <v/>
          </cell>
          <cell r="KF130" t="str">
            <v/>
          </cell>
          <cell r="KG130" t="str">
            <v/>
          </cell>
          <cell r="KH130" t="str">
            <v/>
          </cell>
          <cell r="KI130" t="str">
            <v/>
          </cell>
          <cell r="KJ130" t="str">
            <v/>
          </cell>
          <cell r="KK130" t="str">
            <v/>
          </cell>
          <cell r="KL130" t="str">
            <v/>
          </cell>
          <cell r="KM130" t="str">
            <v/>
          </cell>
          <cell r="KN130"/>
          <cell r="KO130" t="str">
            <v/>
          </cell>
          <cell r="KP130" t="str">
            <v/>
          </cell>
          <cell r="KQ130" t="str">
            <v/>
          </cell>
          <cell r="KR130" t="str">
            <v/>
          </cell>
          <cell r="KS130" t="str">
            <v/>
          </cell>
          <cell r="KT130"/>
          <cell r="KU130" t="str">
            <v/>
          </cell>
          <cell r="KV130" t="str">
            <v/>
          </cell>
          <cell r="KW130" t="str">
            <v/>
          </cell>
          <cell r="KX130" t="str">
            <v/>
          </cell>
          <cell r="KY130" t="str">
            <v/>
          </cell>
          <cell r="KZ130" t="str">
            <v/>
          </cell>
          <cell r="LA130" t="str">
            <v/>
          </cell>
          <cell r="LB130" t="str">
            <v/>
          </cell>
          <cell r="LC130" t="str">
            <v/>
          </cell>
          <cell r="LD130" t="str">
            <v/>
          </cell>
          <cell r="LE130" t="str">
            <v/>
          </cell>
          <cell r="LF130" t="str">
            <v/>
          </cell>
          <cell r="LG130" t="str">
            <v/>
          </cell>
          <cell r="LH130" t="str">
            <v/>
          </cell>
          <cell r="LI130" t="str">
            <v/>
          </cell>
          <cell r="LJ130" t="str">
            <v/>
          </cell>
          <cell r="LK130" t="str">
            <v/>
          </cell>
          <cell r="LL130" t="str">
            <v/>
          </cell>
          <cell r="LM130" t="str">
            <v/>
          </cell>
          <cell r="LN130" t="str">
            <v/>
          </cell>
          <cell r="LO130" t="str">
            <v/>
          </cell>
          <cell r="LP130" t="str">
            <v/>
          </cell>
          <cell r="LQ130" t="str">
            <v/>
          </cell>
          <cell r="LR130" t="str">
            <v/>
          </cell>
          <cell r="LS130" t="str">
            <v/>
          </cell>
          <cell r="LT130" t="str">
            <v/>
          </cell>
          <cell r="LU130" t="str">
            <v/>
          </cell>
          <cell r="LV130" t="str">
            <v/>
          </cell>
          <cell r="LW130" t="str">
            <v/>
          </cell>
          <cell r="LX130" t="str">
            <v/>
          </cell>
          <cell r="LY130" t="str">
            <v/>
          </cell>
          <cell r="LZ130" t="str">
            <v/>
          </cell>
          <cell r="MA130" t="str">
            <v/>
          </cell>
          <cell r="MB130" t="str">
            <v/>
          </cell>
          <cell r="MC130" t="str">
            <v/>
          </cell>
          <cell r="MD130" t="str">
            <v>18.44605982 -73.08858655 -13.0 4.288</v>
          </cell>
          <cell r="ME130" t="str">
            <v>18.44605982</v>
          </cell>
          <cell r="MF130" t="str">
            <v>-73.08858655</v>
          </cell>
          <cell r="MG130" t="str">
            <v>-13.0</v>
          </cell>
          <cell r="MH130" t="str">
            <v>4.288</v>
          </cell>
          <cell r="MI130" t="str">
            <v/>
          </cell>
          <cell r="MJ130" t="str">
            <v/>
          </cell>
          <cell r="MK130">
            <v>140400317</v>
          </cell>
          <cell r="ML130" t="str">
            <v>2031100c-9f6f-4ea7-8647-e74c64e0a733</v>
          </cell>
          <cell r="MM130" t="str">
            <v>2020-11-26T02:23:15</v>
          </cell>
          <cell r="MN130" t="str">
            <v/>
          </cell>
          <cell r="MO130">
            <v>106</v>
          </cell>
        </row>
        <row r="131">
          <cell r="A131" t="str">
            <v>9a10c580-66d3-4e34-8482-b8a3f8c36f76</v>
          </cell>
          <cell r="B131" t="str">
            <v>Miragoâne, Nippes</v>
          </cell>
          <cell r="C131" t="str">
            <v>FOKA DAI AYITI Code enquêteur 1</v>
          </cell>
          <cell r="D131" t="str">
            <v>2020-11-25T13:29:35.975-05:00</v>
          </cell>
          <cell r="E131" t="str">
            <v>2020-11-25T13:44:27.588-05:00</v>
          </cell>
          <cell r="F131" t="str">
            <v>2020-11-25 13:29</v>
          </cell>
          <cell r="G131" t="str">
            <v>2020-11-25 13:44</v>
          </cell>
          <cell r="H131">
            <v>1.0416666671517305E-2</v>
          </cell>
          <cell r="I131">
            <v>5</v>
          </cell>
          <cell r="J131" t="str">
            <v>2020-11-25</v>
          </cell>
          <cell r="K131" t="str">
            <v>icsm_haiti</v>
          </cell>
          <cell r="L131" t="str">
            <v>372032326687189</v>
          </cell>
          <cell r="M131" t="str">
            <v/>
          </cell>
          <cell r="N131" t="str">
            <v>2020-11-25</v>
          </cell>
          <cell r="O131" t="str">
            <v>FOKA DAI AYITI</v>
          </cell>
          <cell r="P131" t="str">
            <v/>
          </cell>
          <cell r="Q131" t="str">
            <v>foka_dai_ayiti</v>
          </cell>
          <cell r="R131" t="str">
            <v>FOKA DAI AYITI</v>
          </cell>
          <cell r="S131" t="str">
            <v>FOKA DAI AYITI</v>
          </cell>
          <cell r="T131" t="str">
            <v>Code enquêteur 1</v>
          </cell>
          <cell r="U131" t="str">
            <v/>
          </cell>
          <cell r="V131" t="str">
            <v>Nippes</v>
          </cell>
          <cell r="W131" t="str">
            <v>Miragoâne</v>
          </cell>
          <cell r="X131" t="str">
            <v>HT1011</v>
          </cell>
          <cell r="Y131" t="str">
            <v>Miragoâne</v>
          </cell>
          <cell r="Z131" t="str">
            <v>Miragoane</v>
          </cell>
          <cell r="AA131" t="str">
            <v>Marché de Miragoane</v>
          </cell>
          <cell r="AB131" t="str">
            <v/>
          </cell>
          <cell r="AC131" t="str">
            <v>mirebalais</v>
          </cell>
          <cell r="AD131" t="str">
            <v>Marché de Miragoane</v>
          </cell>
          <cell r="AE131" t="str">
            <v>Marché de Miragoane</v>
          </cell>
          <cell r="AF131" t="str">
            <v>Oui</v>
          </cell>
          <cell r="AG131" t="str">
            <v/>
          </cell>
          <cell r="AH131" t="str">
            <v>Oui</v>
          </cell>
          <cell r="AI131" t="str">
            <v/>
          </cell>
          <cell r="AJ131" t="str">
            <v>Dabia Christella</v>
          </cell>
          <cell r="AK131" t="str">
            <v>34040448</v>
          </cell>
          <cell r="AL131" t="str">
            <v>Nourriture</v>
          </cell>
          <cell r="AM131" t="str">
            <v>1</v>
          </cell>
          <cell r="AN131" t="str">
            <v>0</v>
          </cell>
          <cell r="AO131" t="str">
            <v>0</v>
          </cell>
          <cell r="AP131" t="str">
            <v>0</v>
          </cell>
          <cell r="AQ131" t="str">
            <v>0</v>
          </cell>
          <cell r="AR131" t="str">
            <v>nourriture</v>
          </cell>
          <cell r="AS131" t="str">
            <v>Nourriture</v>
          </cell>
          <cell r="AT131" t="str">
            <v>En espèces (Gourde)</v>
          </cell>
          <cell r="AU131" t="str">
            <v>1</v>
          </cell>
          <cell r="AV131" t="str">
            <v>0</v>
          </cell>
          <cell r="AW131" t="str">
            <v>0</v>
          </cell>
          <cell r="AX131" t="str">
            <v>0</v>
          </cell>
          <cell r="AY131" t="str">
            <v>0</v>
          </cell>
          <cell r="AZ131" t="str">
            <v>0</v>
          </cell>
          <cell r="BA131" t="str">
            <v>0</v>
          </cell>
          <cell r="BB131" t="str">
            <v/>
          </cell>
          <cell r="BC131" t="str">
            <v>Oui, il y a moins de commerçants par rapport au mois passé</v>
          </cell>
          <cell r="BD131" t="str">
            <v>Moins de 30</v>
          </cell>
          <cell r="BE131" t="str">
            <v>Sucre Maïs Farine de blé (blanche) Riz Huile végétale</v>
          </cell>
          <cell r="BF131">
            <v>1</v>
          </cell>
          <cell r="BG131">
            <v>1</v>
          </cell>
          <cell r="BH131">
            <v>1</v>
          </cell>
          <cell r="BI131">
            <v>1</v>
          </cell>
          <cell r="BJ131">
            <v>0</v>
          </cell>
          <cell r="BK131">
            <v>0</v>
          </cell>
          <cell r="BL131">
            <v>1</v>
          </cell>
          <cell r="BM131">
            <v>0</v>
          </cell>
          <cell r="BN131" t="str">
            <v>Oui</v>
          </cell>
          <cell r="BO131"/>
          <cell r="BP131" t="str">
            <v/>
          </cell>
          <cell r="BQ131" t="str">
            <v/>
          </cell>
          <cell r="BR131" t="str">
            <v/>
          </cell>
          <cell r="BS131" t="str">
            <v/>
          </cell>
          <cell r="BT131" t="str">
            <v/>
          </cell>
          <cell r="BU131" t="str">
            <v/>
          </cell>
          <cell r="BV131"/>
          <cell r="BW131" t="str">
            <v/>
          </cell>
          <cell r="BX131" t="str">
            <v/>
          </cell>
          <cell r="BY131">
            <v>0</v>
          </cell>
          <cell r="BZ131" t="str">
            <v>Oui</v>
          </cell>
          <cell r="CA131" t="str">
            <v>Oui</v>
          </cell>
          <cell r="CB131" t="str">
            <v>120.0</v>
          </cell>
          <cell r="CC131">
            <v>120</v>
          </cell>
          <cell r="CD131" t="str">
            <v>Non</v>
          </cell>
          <cell r="CE131" t="str">
            <v/>
          </cell>
          <cell r="CF131" t="str">
            <v/>
          </cell>
          <cell r="CG131" t="str">
            <v/>
          </cell>
          <cell r="CH131" t="str">
            <v/>
          </cell>
          <cell r="CI131" t="str">
            <v>Oui</v>
          </cell>
          <cell r="CJ131" t="str">
            <v>30.0</v>
          </cell>
          <cell r="CK131" t="str">
            <v/>
          </cell>
          <cell r="CL131" t="str">
            <v/>
          </cell>
          <cell r="CM131" t="str">
            <v/>
          </cell>
          <cell r="CN131" t="str">
            <v/>
          </cell>
          <cell r="CO131" t="str">
            <v/>
          </cell>
          <cell r="CP131" t="str">
            <v/>
          </cell>
          <cell r="CQ131"/>
          <cell r="CR131" t="str">
            <v/>
          </cell>
          <cell r="CS131" t="str">
            <v/>
          </cell>
          <cell r="CT131">
            <v>30</v>
          </cell>
          <cell r="CU131" t="str">
            <v>Oui</v>
          </cell>
          <cell r="CV131" t="str">
            <v>Oui</v>
          </cell>
          <cell r="CW131" t="str">
            <v>225.0</v>
          </cell>
          <cell r="CX131" t="str">
            <v>Non</v>
          </cell>
          <cell r="CY131" t="str">
            <v/>
          </cell>
          <cell r="CZ131" t="str">
            <v/>
          </cell>
          <cell r="DA131" t="str">
            <v/>
          </cell>
          <cell r="DB131" t="str">
            <v/>
          </cell>
          <cell r="DC131" t="str">
            <v>Oui</v>
          </cell>
          <cell r="DD131" t="str">
            <v>30.0</v>
          </cell>
          <cell r="DE131" t="str">
            <v/>
          </cell>
          <cell r="DF131" t="str">
            <v/>
          </cell>
          <cell r="DG131" t="str">
            <v/>
          </cell>
          <cell r="DH131" t="str">
            <v/>
          </cell>
          <cell r="DI131" t="str">
            <v/>
          </cell>
          <cell r="DJ131" t="str">
            <v/>
          </cell>
          <cell r="DK131"/>
          <cell r="DL131" t="str">
            <v/>
          </cell>
          <cell r="DM131" t="str">
            <v/>
          </cell>
          <cell r="DN131">
            <v>30</v>
          </cell>
          <cell r="DO131" t="str">
            <v>Oui</v>
          </cell>
          <cell r="DP131" t="str">
            <v>Oui</v>
          </cell>
          <cell r="DQ131" t="str">
            <v>225.0</v>
          </cell>
          <cell r="DR131" t="str">
            <v>Non</v>
          </cell>
          <cell r="DS131" t="str">
            <v/>
          </cell>
          <cell r="DT131" t="str">
            <v/>
          </cell>
          <cell r="DU131" t="str">
            <v/>
          </cell>
          <cell r="DV131" t="str">
            <v/>
          </cell>
          <cell r="DW131" t="str">
            <v>Oui</v>
          </cell>
          <cell r="DX131" t="str">
            <v>25.0</v>
          </cell>
          <cell r="DY131" t="str">
            <v/>
          </cell>
          <cell r="DZ131" t="str">
            <v/>
          </cell>
          <cell r="EA131" t="str">
            <v/>
          </cell>
          <cell r="EB131" t="str">
            <v/>
          </cell>
          <cell r="EC131" t="str">
            <v/>
          </cell>
          <cell r="ED131" t="str">
            <v/>
          </cell>
          <cell r="EE131"/>
          <cell r="EF131" t="str">
            <v/>
          </cell>
          <cell r="EG131" t="str">
            <v/>
          </cell>
          <cell r="EH131">
            <v>25</v>
          </cell>
          <cell r="EI131" t="str">
            <v>Oui</v>
          </cell>
          <cell r="EJ131" t="str">
            <v>Oui</v>
          </cell>
          <cell r="EK131" t="str">
            <v>225.0</v>
          </cell>
          <cell r="EL131" t="str">
            <v>Non</v>
          </cell>
          <cell r="EM131" t="str">
            <v/>
          </cell>
          <cell r="EN131" t="str">
            <v/>
          </cell>
          <cell r="EO131" t="str">
            <v/>
          </cell>
          <cell r="EP131" t="str">
            <v/>
          </cell>
          <cell r="EQ131" t="str">
            <v/>
          </cell>
          <cell r="ER131" t="str">
            <v/>
          </cell>
          <cell r="ES131" t="str">
            <v/>
          </cell>
          <cell r="ET131" t="str">
            <v/>
          </cell>
          <cell r="EU131" t="str">
            <v/>
          </cell>
          <cell r="EV131" t="str">
            <v/>
          </cell>
          <cell r="EW131" t="str">
            <v/>
          </cell>
          <cell r="EX131" t="str">
            <v/>
          </cell>
          <cell r="EY131"/>
          <cell r="EZ131" t="str">
            <v/>
          </cell>
          <cell r="FA131" t="str">
            <v/>
          </cell>
          <cell r="FB131"/>
          <cell r="FC131" t="str">
            <v/>
          </cell>
          <cell r="FD131" t="str">
            <v/>
          </cell>
          <cell r="FE131" t="str">
            <v/>
          </cell>
          <cell r="FF131"/>
          <cell r="FG131" t="str">
            <v/>
          </cell>
          <cell r="FH131" t="str">
            <v/>
          </cell>
          <cell r="FI131" t="str">
            <v/>
          </cell>
          <cell r="FJ131" t="str">
            <v/>
          </cell>
          <cell r="FK131" t="str">
            <v/>
          </cell>
          <cell r="FL131" t="str">
            <v/>
          </cell>
          <cell r="FM131" t="str">
            <v/>
          </cell>
          <cell r="FN131" t="str">
            <v/>
          </cell>
          <cell r="FO131" t="str">
            <v/>
          </cell>
          <cell r="FP131" t="str">
            <v/>
          </cell>
          <cell r="FQ131" t="str">
            <v/>
          </cell>
          <cell r="FR131" t="str">
            <v/>
          </cell>
          <cell r="FS131" t="str">
            <v/>
          </cell>
          <cell r="FT131"/>
          <cell r="FU131" t="str">
            <v/>
          </cell>
          <cell r="FV131" t="str">
            <v/>
          </cell>
          <cell r="FW131"/>
          <cell r="FX131" t="str">
            <v/>
          </cell>
          <cell r="FY131" t="str">
            <v/>
          </cell>
          <cell r="FZ131" t="str">
            <v/>
          </cell>
          <cell r="GA131"/>
          <cell r="GB131" t="str">
            <v/>
          </cell>
          <cell r="GC131" t="str">
            <v/>
          </cell>
          <cell r="GD131" t="str">
            <v/>
          </cell>
          <cell r="GE131" t="str">
            <v/>
          </cell>
          <cell r="GF131" t="str">
            <v/>
          </cell>
          <cell r="GG131" t="str">
            <v>Oui</v>
          </cell>
          <cell r="GH131" t="str">
            <v>375.0</v>
          </cell>
          <cell r="GI131" t="str">
            <v/>
          </cell>
          <cell r="GJ131" t="str">
            <v/>
          </cell>
          <cell r="GK131" t="str">
            <v/>
          </cell>
          <cell r="GL131" t="str">
            <v/>
          </cell>
          <cell r="GM131" t="str">
            <v/>
          </cell>
          <cell r="GN131" t="str">
            <v/>
          </cell>
          <cell r="GO131" t="str">
            <v/>
          </cell>
          <cell r="GP131" t="str">
            <v/>
          </cell>
          <cell r="GQ131">
            <v>375</v>
          </cell>
          <cell r="GR131" t="str">
            <v>Oui</v>
          </cell>
          <cell r="GS131" t="str">
            <v>Non</v>
          </cell>
          <cell r="GT131" t="str">
            <v/>
          </cell>
          <cell r="GU131" t="str">
            <v/>
          </cell>
          <cell r="GV131" t="str">
            <v/>
          </cell>
          <cell r="GW131" t="str">
            <v/>
          </cell>
          <cell r="GX131" t="str">
            <v/>
          </cell>
          <cell r="GY131" t="str">
            <v/>
          </cell>
          <cell r="GZ131" t="str">
            <v/>
          </cell>
          <cell r="HA131" t="str">
            <v/>
          </cell>
          <cell r="HB131" t="str">
            <v/>
          </cell>
          <cell r="HC131" t="str">
            <v/>
          </cell>
          <cell r="HD131" t="str">
            <v/>
          </cell>
          <cell r="HE131" t="str">
            <v/>
          </cell>
          <cell r="HF131" t="str">
            <v/>
          </cell>
          <cell r="HG131" t="str">
            <v/>
          </cell>
          <cell r="HH131" t="str">
            <v/>
          </cell>
          <cell r="HI131" t="str">
            <v/>
          </cell>
          <cell r="HJ131" t="str">
            <v/>
          </cell>
          <cell r="HK131" t="str">
            <v/>
          </cell>
          <cell r="HL131" t="str">
            <v/>
          </cell>
          <cell r="HM131" t="str">
            <v/>
          </cell>
          <cell r="HN131" t="str">
            <v/>
          </cell>
          <cell r="HO131" t="str">
            <v/>
          </cell>
          <cell r="HP131" t="str">
            <v/>
          </cell>
          <cell r="HQ131" t="str">
            <v/>
          </cell>
          <cell r="HR131" t="str">
            <v/>
          </cell>
          <cell r="HS131" t="str">
            <v/>
          </cell>
          <cell r="HT131" t="str">
            <v/>
          </cell>
          <cell r="HU131" t="str">
            <v/>
          </cell>
          <cell r="HV131" t="str">
            <v>Oui</v>
          </cell>
          <cell r="HW131" t="str">
            <v>Nippes</v>
          </cell>
          <cell r="HX131" t="str">
            <v>Fonds des Nègres</v>
          </cell>
          <cell r="HY131" t="str">
            <v>Non</v>
          </cell>
          <cell r="HZ131" t="str">
            <v>Oui</v>
          </cell>
          <cell r="IA131" t="str">
            <v>Oui</v>
          </cell>
          <cell r="IB131" t="str">
            <v>1606329684373.jpg</v>
          </cell>
          <cell r="IC131" t="str">
            <v/>
          </cell>
          <cell r="ID131" t="str">
            <v/>
          </cell>
          <cell r="IE131" t="str">
            <v/>
          </cell>
          <cell r="IF131" t="str">
            <v/>
          </cell>
          <cell r="IG131" t="str">
            <v/>
          </cell>
          <cell r="IH131" t="str">
            <v/>
          </cell>
          <cell r="II131" t="str">
            <v/>
          </cell>
          <cell r="IJ131" t="str">
            <v/>
          </cell>
          <cell r="IK131" t="str">
            <v/>
          </cell>
          <cell r="IL131" t="str">
            <v/>
          </cell>
          <cell r="IM131" t="str">
            <v/>
          </cell>
          <cell r="IN131" t="str">
            <v/>
          </cell>
          <cell r="IO131" t="str">
            <v/>
          </cell>
          <cell r="IP131" t="str">
            <v/>
          </cell>
          <cell r="IQ131"/>
          <cell r="IR131" t="str">
            <v/>
          </cell>
          <cell r="IS131" t="str">
            <v/>
          </cell>
          <cell r="IT131" t="str">
            <v/>
          </cell>
          <cell r="IU131" t="str">
            <v/>
          </cell>
          <cell r="IV131" t="str">
            <v/>
          </cell>
          <cell r="IW131"/>
          <cell r="IX131" t="str">
            <v/>
          </cell>
          <cell r="IY131" t="str">
            <v/>
          </cell>
          <cell r="IZ131" t="str">
            <v/>
          </cell>
          <cell r="JA131" t="str">
            <v/>
          </cell>
          <cell r="JB131" t="str">
            <v/>
          </cell>
          <cell r="JC131"/>
          <cell r="JD131" t="str">
            <v/>
          </cell>
          <cell r="JE131" t="str">
            <v/>
          </cell>
          <cell r="JF131" t="str">
            <v/>
          </cell>
          <cell r="JG131" t="str">
            <v/>
          </cell>
          <cell r="JH131" t="str">
            <v/>
          </cell>
          <cell r="JI131"/>
          <cell r="JJ131" t="str">
            <v/>
          </cell>
          <cell r="JK131" t="str">
            <v/>
          </cell>
          <cell r="JL131" t="str">
            <v/>
          </cell>
          <cell r="JM131" t="str">
            <v/>
          </cell>
          <cell r="JN131" t="str">
            <v/>
          </cell>
          <cell r="JO131"/>
          <cell r="JP131" t="str">
            <v/>
          </cell>
          <cell r="JQ131" t="str">
            <v/>
          </cell>
          <cell r="JR131" t="str">
            <v/>
          </cell>
          <cell r="JS131" t="str">
            <v/>
          </cell>
          <cell r="JT131" t="str">
            <v/>
          </cell>
          <cell r="JU131" t="str">
            <v/>
          </cell>
          <cell r="JV131" t="str">
            <v/>
          </cell>
          <cell r="JW131" t="str">
            <v/>
          </cell>
          <cell r="JX131" t="str">
            <v/>
          </cell>
          <cell r="JZ131" t="str">
            <v/>
          </cell>
          <cell r="KA131" t="str">
            <v/>
          </cell>
          <cell r="KC131" t="str">
            <v/>
          </cell>
          <cell r="KD131" t="str">
            <v/>
          </cell>
          <cell r="KE131" t="str">
            <v/>
          </cell>
          <cell r="KF131" t="str">
            <v/>
          </cell>
          <cell r="KG131" t="str">
            <v/>
          </cell>
          <cell r="KH131" t="str">
            <v/>
          </cell>
          <cell r="KI131" t="str">
            <v/>
          </cell>
          <cell r="KJ131" t="str">
            <v/>
          </cell>
          <cell r="KK131" t="str">
            <v/>
          </cell>
          <cell r="KL131" t="str">
            <v/>
          </cell>
          <cell r="KM131" t="str">
            <v/>
          </cell>
          <cell r="KN131"/>
          <cell r="KO131" t="str">
            <v/>
          </cell>
          <cell r="KP131" t="str">
            <v/>
          </cell>
          <cell r="KQ131" t="str">
            <v/>
          </cell>
          <cell r="KR131" t="str">
            <v/>
          </cell>
          <cell r="KS131" t="str">
            <v/>
          </cell>
          <cell r="KT131"/>
          <cell r="KU131" t="str">
            <v/>
          </cell>
          <cell r="KV131" t="str">
            <v/>
          </cell>
          <cell r="KW131" t="str">
            <v/>
          </cell>
          <cell r="KX131" t="str">
            <v/>
          </cell>
          <cell r="KY131" t="str">
            <v/>
          </cell>
          <cell r="KZ131" t="str">
            <v/>
          </cell>
          <cell r="LA131" t="str">
            <v/>
          </cell>
          <cell r="LB131" t="str">
            <v/>
          </cell>
          <cell r="LC131" t="str">
            <v/>
          </cell>
          <cell r="LD131" t="str">
            <v/>
          </cell>
          <cell r="LE131" t="str">
            <v/>
          </cell>
          <cell r="LF131" t="str">
            <v/>
          </cell>
          <cell r="LG131" t="str">
            <v/>
          </cell>
          <cell r="LH131" t="str">
            <v/>
          </cell>
          <cell r="LI131" t="str">
            <v/>
          </cell>
          <cell r="LJ131" t="str">
            <v/>
          </cell>
          <cell r="LK131" t="str">
            <v/>
          </cell>
          <cell r="LL131" t="str">
            <v/>
          </cell>
          <cell r="LM131" t="str">
            <v/>
          </cell>
          <cell r="LN131" t="str">
            <v/>
          </cell>
          <cell r="LO131" t="str">
            <v/>
          </cell>
          <cell r="LP131" t="str">
            <v/>
          </cell>
          <cell r="LQ131" t="str">
            <v/>
          </cell>
          <cell r="LR131" t="str">
            <v/>
          </cell>
          <cell r="LS131" t="str">
            <v/>
          </cell>
          <cell r="LT131" t="str">
            <v/>
          </cell>
          <cell r="LU131" t="str">
            <v/>
          </cell>
          <cell r="LV131" t="str">
            <v/>
          </cell>
          <cell r="LW131" t="str">
            <v/>
          </cell>
          <cell r="LX131" t="str">
            <v/>
          </cell>
          <cell r="LY131" t="str">
            <v/>
          </cell>
          <cell r="LZ131" t="str">
            <v/>
          </cell>
          <cell r="MA131" t="str">
            <v/>
          </cell>
          <cell r="MB131" t="str">
            <v/>
          </cell>
          <cell r="MC131" t="str">
            <v/>
          </cell>
          <cell r="MD131" t="str">
            <v>18.44586508 -73.08857685 -27.0 4.288</v>
          </cell>
          <cell r="ME131" t="str">
            <v>18.44586508</v>
          </cell>
          <cell r="MF131" t="str">
            <v>-73.08857685</v>
          </cell>
          <cell r="MG131" t="str">
            <v>-27.0</v>
          </cell>
          <cell r="MH131" t="str">
            <v>4.288</v>
          </cell>
          <cell r="MI131" t="str">
            <v/>
          </cell>
          <cell r="MJ131" t="str">
            <v/>
          </cell>
          <cell r="MK131">
            <v>140400304</v>
          </cell>
          <cell r="ML131" t="str">
            <v>9a10c580-66d3-4e34-8482-b8a3f8c36f76</v>
          </cell>
          <cell r="MM131" t="str">
            <v>2020-11-26T02:23:05</v>
          </cell>
          <cell r="MN131" t="str">
            <v/>
          </cell>
          <cell r="MO131">
            <v>105</v>
          </cell>
        </row>
        <row r="132">
          <cell r="A132" t="str">
            <v>9310a922-9357-4962-b5c6-8f61810c2cc0</v>
          </cell>
          <cell r="B132" t="str">
            <v>Miragoâne, Nippes</v>
          </cell>
          <cell r="C132" t="str">
            <v>FOKA DAI AYITI Code enquêteur 1</v>
          </cell>
          <cell r="D132" t="str">
            <v>2020-11-25T14:21:11.854-05:00</v>
          </cell>
          <cell r="E132" t="str">
            <v>2020-11-25T21:17:50.196-05:00</v>
          </cell>
          <cell r="F132" t="str">
            <v>2020-11-25 14:21</v>
          </cell>
          <cell r="G132" t="str">
            <v>2020-11-25 21:17</v>
          </cell>
          <cell r="H132">
            <v>0.28888888889196096</v>
          </cell>
          <cell r="I132">
            <v>5</v>
          </cell>
          <cell r="J132" t="str">
            <v>2020-11-25</v>
          </cell>
          <cell r="K132" t="str">
            <v>icsm_haiti</v>
          </cell>
          <cell r="L132" t="str">
            <v>372032326687189</v>
          </cell>
          <cell r="M132" t="str">
            <v>0</v>
          </cell>
          <cell r="N132" t="str">
            <v>2020-11-25</v>
          </cell>
          <cell r="O132" t="str">
            <v>FOKA DAI AYITI</v>
          </cell>
          <cell r="P132" t="str">
            <v/>
          </cell>
          <cell r="Q132" t="str">
            <v>foka_dai_ayiti</v>
          </cell>
          <cell r="R132" t="str">
            <v>FOKA DAI AYITI</v>
          </cell>
          <cell r="S132" t="str">
            <v>FOKA DAI AYITI</v>
          </cell>
          <cell r="T132" t="str">
            <v>Code enquêteur 1</v>
          </cell>
          <cell r="U132" t="str">
            <v/>
          </cell>
          <cell r="V132" t="str">
            <v>Nippes</v>
          </cell>
          <cell r="W132" t="str">
            <v>Miragoâne</v>
          </cell>
          <cell r="X132" t="str">
            <v>HT1011</v>
          </cell>
          <cell r="Y132" t="str">
            <v>Miragoâne</v>
          </cell>
          <cell r="Z132" t="str">
            <v>Miragoane</v>
          </cell>
          <cell r="AA132" t="str">
            <v>Marché de Miragoane</v>
          </cell>
          <cell r="AB132" t="str">
            <v/>
          </cell>
          <cell r="AC132" t="str">
            <v>mirebalais</v>
          </cell>
          <cell r="AD132" t="str">
            <v>Marché de Miragoane</v>
          </cell>
          <cell r="AE132" t="str">
            <v>Marché de Miragoane</v>
          </cell>
          <cell r="AF132" t="str">
            <v>Oui</v>
          </cell>
          <cell r="AG132" t="str">
            <v/>
          </cell>
          <cell r="AH132" t="str">
            <v>Oui</v>
          </cell>
          <cell r="AI132" t="str">
            <v/>
          </cell>
          <cell r="AJ132" t="str">
            <v>Wideline Virgine</v>
          </cell>
          <cell r="AK132" t="str">
            <v>44594862</v>
          </cell>
          <cell r="AL132" t="str">
            <v>Nourriture</v>
          </cell>
          <cell r="AM132" t="str">
            <v>1</v>
          </cell>
          <cell r="AN132" t="str">
            <v>0</v>
          </cell>
          <cell r="AO132" t="str">
            <v>0</v>
          </cell>
          <cell r="AP132" t="str">
            <v>0</v>
          </cell>
          <cell r="AQ132" t="str">
            <v>0</v>
          </cell>
          <cell r="AR132" t="str">
            <v>nourriture</v>
          </cell>
          <cell r="AS132" t="str">
            <v>Nourriture</v>
          </cell>
          <cell r="AT132" t="str">
            <v>En espèces (Gourde)</v>
          </cell>
          <cell r="AU132" t="str">
            <v>1</v>
          </cell>
          <cell r="AV132" t="str">
            <v>0</v>
          </cell>
          <cell r="AW132" t="str">
            <v>0</v>
          </cell>
          <cell r="AX132" t="str">
            <v>0</v>
          </cell>
          <cell r="AY132" t="str">
            <v>0</v>
          </cell>
          <cell r="AZ132" t="str">
            <v>0</v>
          </cell>
          <cell r="BA132" t="str">
            <v>0</v>
          </cell>
          <cell r="BB132" t="str">
            <v/>
          </cell>
          <cell r="BC132" t="str">
            <v>Oui, il y a moins de commerçants par rapport au mois passé</v>
          </cell>
          <cell r="BD132" t="str">
            <v>Moins de 30</v>
          </cell>
          <cell r="BE132" t="str">
            <v>Farine de blé (blanche) Riz Maïs Sucre Huile végétale</v>
          </cell>
          <cell r="BF132">
            <v>1</v>
          </cell>
          <cell r="BG132">
            <v>1</v>
          </cell>
          <cell r="BH132">
            <v>1</v>
          </cell>
          <cell r="BI132">
            <v>1</v>
          </cell>
          <cell r="BJ132">
            <v>0</v>
          </cell>
          <cell r="BK132">
            <v>0</v>
          </cell>
          <cell r="BL132">
            <v>1</v>
          </cell>
          <cell r="BM132">
            <v>0</v>
          </cell>
          <cell r="BN132" t="str">
            <v>Oui</v>
          </cell>
          <cell r="BO132"/>
          <cell r="BP132" t="str">
            <v/>
          </cell>
          <cell r="BQ132" t="str">
            <v/>
          </cell>
          <cell r="BR132" t="str">
            <v/>
          </cell>
          <cell r="BS132" t="str">
            <v/>
          </cell>
          <cell r="BT132" t="str">
            <v/>
          </cell>
          <cell r="BU132" t="str">
            <v/>
          </cell>
          <cell r="BV132"/>
          <cell r="BW132" t="str">
            <v/>
          </cell>
          <cell r="BX132" t="str">
            <v/>
          </cell>
          <cell r="BY132">
            <v>0</v>
          </cell>
          <cell r="BZ132" t="str">
            <v>Oui</v>
          </cell>
          <cell r="CA132" t="str">
            <v>Oui</v>
          </cell>
          <cell r="CB132" t="str">
            <v>120.0</v>
          </cell>
          <cell r="CC132">
            <v>120</v>
          </cell>
          <cell r="CD132" t="str">
            <v>Non</v>
          </cell>
          <cell r="CE132" t="str">
            <v/>
          </cell>
          <cell r="CF132" t="str">
            <v/>
          </cell>
          <cell r="CG132" t="str">
            <v/>
          </cell>
          <cell r="CH132" t="str">
            <v/>
          </cell>
          <cell r="CI132" t="str">
            <v>Oui</v>
          </cell>
          <cell r="CJ132" t="str">
            <v>30.0</v>
          </cell>
          <cell r="CK132" t="str">
            <v/>
          </cell>
          <cell r="CL132" t="str">
            <v/>
          </cell>
          <cell r="CM132" t="str">
            <v/>
          </cell>
          <cell r="CN132" t="str">
            <v/>
          </cell>
          <cell r="CO132" t="str">
            <v/>
          </cell>
          <cell r="CP132" t="str">
            <v/>
          </cell>
          <cell r="CQ132"/>
          <cell r="CR132" t="str">
            <v/>
          </cell>
          <cell r="CS132" t="str">
            <v/>
          </cell>
          <cell r="CT132">
            <v>30</v>
          </cell>
          <cell r="CU132" t="str">
            <v>Oui</v>
          </cell>
          <cell r="CV132" t="str">
            <v>Oui</v>
          </cell>
          <cell r="CW132" t="str">
            <v>248.0</v>
          </cell>
          <cell r="CX132" t="str">
            <v>Non</v>
          </cell>
          <cell r="CY132" t="str">
            <v/>
          </cell>
          <cell r="CZ132" t="str">
            <v/>
          </cell>
          <cell r="DA132" t="str">
            <v/>
          </cell>
          <cell r="DB132" t="str">
            <v/>
          </cell>
          <cell r="DC132" t="str">
            <v>Oui</v>
          </cell>
          <cell r="DD132" t="str">
            <v>35.0</v>
          </cell>
          <cell r="DE132" t="str">
            <v/>
          </cell>
          <cell r="DF132" t="str">
            <v/>
          </cell>
          <cell r="DG132" t="str">
            <v/>
          </cell>
          <cell r="DH132" t="str">
            <v/>
          </cell>
          <cell r="DI132" t="str">
            <v/>
          </cell>
          <cell r="DJ132" t="str">
            <v/>
          </cell>
          <cell r="DK132"/>
          <cell r="DL132" t="str">
            <v/>
          </cell>
          <cell r="DM132" t="str">
            <v/>
          </cell>
          <cell r="DN132">
            <v>35</v>
          </cell>
          <cell r="DO132" t="str">
            <v>Oui</v>
          </cell>
          <cell r="DP132" t="str">
            <v>Oui</v>
          </cell>
          <cell r="DQ132" t="str">
            <v>250.0</v>
          </cell>
          <cell r="DR132" t="str">
            <v>Non</v>
          </cell>
          <cell r="DS132" t="str">
            <v/>
          </cell>
          <cell r="DT132" t="str">
            <v/>
          </cell>
          <cell r="DU132" t="str">
            <v/>
          </cell>
          <cell r="DV132" t="str">
            <v/>
          </cell>
          <cell r="DW132" t="str">
            <v>Oui</v>
          </cell>
          <cell r="DX132" t="str">
            <v>25.0</v>
          </cell>
          <cell r="DY132" t="str">
            <v/>
          </cell>
          <cell r="DZ132" t="str">
            <v/>
          </cell>
          <cell r="EA132" t="str">
            <v/>
          </cell>
          <cell r="EB132" t="str">
            <v/>
          </cell>
          <cell r="EC132" t="str">
            <v/>
          </cell>
          <cell r="ED132" t="str">
            <v/>
          </cell>
          <cell r="EE132"/>
          <cell r="EF132" t="str">
            <v/>
          </cell>
          <cell r="EG132" t="str">
            <v/>
          </cell>
          <cell r="EH132">
            <v>25</v>
          </cell>
          <cell r="EI132" t="str">
            <v>Oui</v>
          </cell>
          <cell r="EJ132" t="str">
            <v>Oui</v>
          </cell>
          <cell r="EK132" t="str">
            <v>200.0</v>
          </cell>
          <cell r="EL132" t="str">
            <v>Non</v>
          </cell>
          <cell r="EM132" t="str">
            <v/>
          </cell>
          <cell r="EN132" t="str">
            <v/>
          </cell>
          <cell r="EO132" t="str">
            <v/>
          </cell>
          <cell r="EP132" t="str">
            <v/>
          </cell>
          <cell r="EQ132" t="str">
            <v/>
          </cell>
          <cell r="ER132" t="str">
            <v/>
          </cell>
          <cell r="ES132" t="str">
            <v/>
          </cell>
          <cell r="ET132" t="str">
            <v/>
          </cell>
          <cell r="EU132" t="str">
            <v/>
          </cell>
          <cell r="EV132" t="str">
            <v/>
          </cell>
          <cell r="EW132" t="str">
            <v/>
          </cell>
          <cell r="EX132" t="str">
            <v/>
          </cell>
          <cell r="EY132"/>
          <cell r="EZ132" t="str">
            <v/>
          </cell>
          <cell r="FA132" t="str">
            <v/>
          </cell>
          <cell r="FB132"/>
          <cell r="FC132" t="str">
            <v/>
          </cell>
          <cell r="FD132" t="str">
            <v/>
          </cell>
          <cell r="FE132" t="str">
            <v/>
          </cell>
          <cell r="FF132"/>
          <cell r="FG132" t="str">
            <v/>
          </cell>
          <cell r="FH132" t="str">
            <v/>
          </cell>
          <cell r="FI132" t="str">
            <v/>
          </cell>
          <cell r="FJ132" t="str">
            <v/>
          </cell>
          <cell r="FK132" t="str">
            <v/>
          </cell>
          <cell r="FL132" t="str">
            <v/>
          </cell>
          <cell r="FM132" t="str">
            <v/>
          </cell>
          <cell r="FN132" t="str">
            <v/>
          </cell>
          <cell r="FO132" t="str">
            <v/>
          </cell>
          <cell r="FP132" t="str">
            <v/>
          </cell>
          <cell r="FQ132" t="str">
            <v/>
          </cell>
          <cell r="FR132" t="str">
            <v/>
          </cell>
          <cell r="FS132" t="str">
            <v/>
          </cell>
          <cell r="FT132"/>
          <cell r="FU132" t="str">
            <v/>
          </cell>
          <cell r="FV132" t="str">
            <v/>
          </cell>
          <cell r="FW132"/>
          <cell r="FX132" t="str">
            <v/>
          </cell>
          <cell r="FY132" t="str">
            <v/>
          </cell>
          <cell r="FZ132" t="str">
            <v/>
          </cell>
          <cell r="GA132"/>
          <cell r="GB132" t="str">
            <v/>
          </cell>
          <cell r="GC132" t="str">
            <v/>
          </cell>
          <cell r="GD132" t="str">
            <v/>
          </cell>
          <cell r="GE132" t="str">
            <v/>
          </cell>
          <cell r="GF132" t="str">
            <v/>
          </cell>
          <cell r="GG132" t="str">
            <v>Oui</v>
          </cell>
          <cell r="GH132" t="str">
            <v>600.0</v>
          </cell>
          <cell r="GI132" t="str">
            <v/>
          </cell>
          <cell r="GJ132" t="str">
            <v/>
          </cell>
          <cell r="GK132" t="str">
            <v/>
          </cell>
          <cell r="GL132" t="str">
            <v/>
          </cell>
          <cell r="GM132" t="str">
            <v/>
          </cell>
          <cell r="GN132" t="str">
            <v/>
          </cell>
          <cell r="GO132" t="str">
            <v/>
          </cell>
          <cell r="GP132" t="str">
            <v/>
          </cell>
          <cell r="GQ132">
            <v>600</v>
          </cell>
          <cell r="GR132" t="str">
            <v>Oui</v>
          </cell>
          <cell r="GS132" t="str">
            <v>Oui</v>
          </cell>
          <cell r="GT132" t="str">
            <v>Article indisponible chez les fournisseurs Article trop cher Insécurité en ville</v>
          </cell>
          <cell r="GU132" t="str">
            <v>0</v>
          </cell>
          <cell r="GV132" t="str">
            <v>1</v>
          </cell>
          <cell r="GW132" t="str">
            <v>0</v>
          </cell>
          <cell r="GX132" t="str">
            <v>0</v>
          </cell>
          <cell r="GY132" t="str">
            <v>0</v>
          </cell>
          <cell r="GZ132" t="str">
            <v>0</v>
          </cell>
          <cell r="HA132" t="str">
            <v>0</v>
          </cell>
          <cell r="HB132" t="str">
            <v>0</v>
          </cell>
          <cell r="HC132" t="str">
            <v>0</v>
          </cell>
          <cell r="HD132" t="str">
            <v>0</v>
          </cell>
          <cell r="HE132" t="str">
            <v>1</v>
          </cell>
          <cell r="HF132" t="str">
            <v>0</v>
          </cell>
          <cell r="HG132" t="str">
            <v>1</v>
          </cell>
          <cell r="HH132" t="str">
            <v>0</v>
          </cell>
          <cell r="HI132" t="str">
            <v>0</v>
          </cell>
          <cell r="HJ132" t="str">
            <v>0</v>
          </cell>
          <cell r="HK132" t="str">
            <v>0</v>
          </cell>
          <cell r="HL132" t="str">
            <v/>
          </cell>
          <cell r="HM132" t="str">
            <v>Farine de blé (blanche) Riz Maïs Sucre Haricot noir Huile végétale</v>
          </cell>
          <cell r="HN132" t="str">
            <v>1</v>
          </cell>
          <cell r="HO132" t="str">
            <v>1</v>
          </cell>
          <cell r="HP132" t="str">
            <v>1</v>
          </cell>
          <cell r="HQ132" t="str">
            <v>1</v>
          </cell>
          <cell r="HR132" t="str">
            <v>1</v>
          </cell>
          <cell r="HS132" t="str">
            <v>0</v>
          </cell>
          <cell r="HT132" t="str">
            <v>1</v>
          </cell>
          <cell r="HU132" t="str">
            <v>0</v>
          </cell>
          <cell r="HV132" t="str">
            <v>Oui</v>
          </cell>
          <cell r="HW132" t="str">
            <v>Nippes</v>
          </cell>
          <cell r="HX132" t="str">
            <v>Fonds des Nègres</v>
          </cell>
          <cell r="HY132" t="str">
            <v>Non</v>
          </cell>
          <cell r="HZ132" t="str">
            <v>Oui</v>
          </cell>
          <cell r="IA132" t="str">
            <v>Oui</v>
          </cell>
          <cell r="IB132" t="str">
            <v>1606332484734.jpg</v>
          </cell>
          <cell r="IC132" t="str">
            <v/>
          </cell>
          <cell r="ID132" t="str">
            <v/>
          </cell>
          <cell r="IE132" t="str">
            <v/>
          </cell>
          <cell r="IF132" t="str">
            <v/>
          </cell>
          <cell r="IG132" t="str">
            <v/>
          </cell>
          <cell r="IH132" t="str">
            <v/>
          </cell>
          <cell r="II132" t="str">
            <v/>
          </cell>
          <cell r="IJ132" t="str">
            <v/>
          </cell>
          <cell r="IK132" t="str">
            <v/>
          </cell>
          <cell r="IL132" t="str">
            <v/>
          </cell>
          <cell r="IM132" t="str">
            <v/>
          </cell>
          <cell r="IN132" t="str">
            <v/>
          </cell>
          <cell r="IO132" t="str">
            <v/>
          </cell>
          <cell r="IP132" t="str">
            <v/>
          </cell>
          <cell r="IQ132"/>
          <cell r="IR132" t="str">
            <v/>
          </cell>
          <cell r="IS132" t="str">
            <v/>
          </cell>
          <cell r="IT132" t="str">
            <v/>
          </cell>
          <cell r="IU132" t="str">
            <v/>
          </cell>
          <cell r="IV132" t="str">
            <v/>
          </cell>
          <cell r="IW132"/>
          <cell r="IX132" t="str">
            <v/>
          </cell>
          <cell r="IY132" t="str">
            <v/>
          </cell>
          <cell r="IZ132" t="str">
            <v/>
          </cell>
          <cell r="JA132" t="str">
            <v/>
          </cell>
          <cell r="JB132" t="str">
            <v/>
          </cell>
          <cell r="JC132"/>
          <cell r="JD132" t="str">
            <v/>
          </cell>
          <cell r="JE132" t="str">
            <v/>
          </cell>
          <cell r="JF132" t="str">
            <v/>
          </cell>
          <cell r="JG132" t="str">
            <v/>
          </cell>
          <cell r="JH132" t="str">
            <v/>
          </cell>
          <cell r="JI132"/>
          <cell r="JJ132" t="str">
            <v/>
          </cell>
          <cell r="JK132" t="str">
            <v/>
          </cell>
          <cell r="JL132" t="str">
            <v/>
          </cell>
          <cell r="JM132" t="str">
            <v/>
          </cell>
          <cell r="JN132" t="str">
            <v/>
          </cell>
          <cell r="JO132"/>
          <cell r="JP132" t="str">
            <v/>
          </cell>
          <cell r="JQ132" t="str">
            <v/>
          </cell>
          <cell r="JR132" t="str">
            <v/>
          </cell>
          <cell r="JS132" t="str">
            <v/>
          </cell>
          <cell r="JT132" t="str">
            <v/>
          </cell>
          <cell r="JU132" t="str">
            <v/>
          </cell>
          <cell r="JV132" t="str">
            <v/>
          </cell>
          <cell r="JW132" t="str">
            <v/>
          </cell>
          <cell r="JX132" t="str">
            <v/>
          </cell>
          <cell r="JZ132" t="str">
            <v/>
          </cell>
          <cell r="KA132" t="str">
            <v/>
          </cell>
          <cell r="KC132" t="str">
            <v/>
          </cell>
          <cell r="KD132" t="str">
            <v/>
          </cell>
          <cell r="KE132" t="str">
            <v/>
          </cell>
          <cell r="KF132" t="str">
            <v/>
          </cell>
          <cell r="KG132" t="str">
            <v/>
          </cell>
          <cell r="KH132" t="str">
            <v/>
          </cell>
          <cell r="KI132" t="str">
            <v/>
          </cell>
          <cell r="KJ132" t="str">
            <v/>
          </cell>
          <cell r="KK132" t="str">
            <v/>
          </cell>
          <cell r="KL132" t="str">
            <v/>
          </cell>
          <cell r="KM132" t="str">
            <v/>
          </cell>
          <cell r="KN132"/>
          <cell r="KO132" t="str">
            <v/>
          </cell>
          <cell r="KP132" t="str">
            <v/>
          </cell>
          <cell r="KQ132" t="str">
            <v/>
          </cell>
          <cell r="KR132" t="str">
            <v/>
          </cell>
          <cell r="KS132" t="str">
            <v/>
          </cell>
          <cell r="KT132"/>
          <cell r="KU132" t="str">
            <v/>
          </cell>
          <cell r="KV132" t="str">
            <v/>
          </cell>
          <cell r="KW132" t="str">
            <v/>
          </cell>
          <cell r="KX132" t="str">
            <v/>
          </cell>
          <cell r="KY132" t="str">
            <v/>
          </cell>
          <cell r="KZ132" t="str">
            <v/>
          </cell>
          <cell r="LA132" t="str">
            <v/>
          </cell>
          <cell r="LB132" t="str">
            <v/>
          </cell>
          <cell r="LC132" t="str">
            <v/>
          </cell>
          <cell r="LD132" t="str">
            <v/>
          </cell>
          <cell r="LE132" t="str">
            <v/>
          </cell>
          <cell r="LF132" t="str">
            <v/>
          </cell>
          <cell r="LG132" t="str">
            <v/>
          </cell>
          <cell r="LH132" t="str">
            <v/>
          </cell>
          <cell r="LI132" t="str">
            <v/>
          </cell>
          <cell r="LJ132" t="str">
            <v/>
          </cell>
          <cell r="LK132" t="str">
            <v/>
          </cell>
          <cell r="LL132" t="str">
            <v/>
          </cell>
          <cell r="LM132" t="str">
            <v/>
          </cell>
          <cell r="LN132" t="str">
            <v/>
          </cell>
          <cell r="LO132" t="str">
            <v/>
          </cell>
          <cell r="LP132" t="str">
            <v/>
          </cell>
          <cell r="LQ132" t="str">
            <v/>
          </cell>
          <cell r="LR132" t="str">
            <v/>
          </cell>
          <cell r="LS132" t="str">
            <v/>
          </cell>
          <cell r="LT132" t="str">
            <v/>
          </cell>
          <cell r="LU132" t="str">
            <v/>
          </cell>
          <cell r="LV132" t="str">
            <v/>
          </cell>
          <cell r="LW132" t="str">
            <v/>
          </cell>
          <cell r="LX132" t="str">
            <v/>
          </cell>
          <cell r="LY132" t="str">
            <v/>
          </cell>
          <cell r="LZ132" t="str">
            <v/>
          </cell>
          <cell r="MA132" t="str">
            <v/>
          </cell>
          <cell r="MB132" t="str">
            <v/>
          </cell>
          <cell r="MC132" t="str">
            <v/>
          </cell>
          <cell r="MD132" t="str">
            <v/>
          </cell>
          <cell r="ME132" t="str">
            <v/>
          </cell>
          <cell r="MF132" t="str">
            <v/>
          </cell>
          <cell r="MG132" t="str">
            <v/>
          </cell>
          <cell r="MH132" t="str">
            <v/>
          </cell>
          <cell r="MI132" t="str">
            <v/>
          </cell>
          <cell r="MJ132" t="str">
            <v/>
          </cell>
          <cell r="MK132">
            <v>140400338</v>
          </cell>
          <cell r="ML132" t="str">
            <v>9310a922-9357-4962-b5c6-8f61810c2cc0</v>
          </cell>
          <cell r="MM132" t="str">
            <v>2020-11-26T02:23:30</v>
          </cell>
          <cell r="MN132" t="str">
            <v/>
          </cell>
          <cell r="MO132">
            <v>108</v>
          </cell>
        </row>
        <row r="133">
          <cell r="A133" t="str">
            <v>79cf2b51-7f01-41b3-8fb1-4518100a36f4</v>
          </cell>
          <cell r="B133" t="str">
            <v>Port-de-Paix, Nord-Ouest</v>
          </cell>
          <cell r="C133" t="str">
            <v>ACF Code enquêteur 5</v>
          </cell>
          <cell r="D133" t="str">
            <v>2020-11-25T14:39:39.881-05</v>
          </cell>
          <cell r="E133" t="str">
            <v>2020-11-25T15:20:47.816-05</v>
          </cell>
          <cell r="F133" t="str">
            <v>2020-11-25 14:39</v>
          </cell>
          <cell r="G133" t="str">
            <v>2020-11-25 15:20</v>
          </cell>
          <cell r="H133">
            <v>2.8472222220443655E-2</v>
          </cell>
          <cell r="I133">
            <v>1</v>
          </cell>
          <cell r="J133" t="str">
            <v>2020-11-25</v>
          </cell>
          <cell r="K133" t="str">
            <v>icsm_haiti</v>
          </cell>
          <cell r="L133" t="str">
            <v/>
          </cell>
          <cell r="M133" t="str">
            <v/>
          </cell>
          <cell r="N133" t="str">
            <v>2020-11-25</v>
          </cell>
          <cell r="O133" t="str">
            <v>ACF</v>
          </cell>
          <cell r="P133" t="str">
            <v/>
          </cell>
          <cell r="Q133" t="str">
            <v>acf</v>
          </cell>
          <cell r="R133" t="str">
            <v>ACF</v>
          </cell>
          <cell r="S133" t="str">
            <v>ACF</v>
          </cell>
          <cell r="T133" t="str">
            <v>Code enquêteur 5</v>
          </cell>
          <cell r="U133" t="str">
            <v/>
          </cell>
          <cell r="V133" t="str">
            <v>Nord-Ouest</v>
          </cell>
          <cell r="W133" t="str">
            <v>Port-de-Paix</v>
          </cell>
          <cell r="X133" t="str">
            <v>HT0911</v>
          </cell>
          <cell r="Y133" t="str">
            <v>Port-de-Paix</v>
          </cell>
          <cell r="Z133" t="str">
            <v>Port-de-Paix</v>
          </cell>
          <cell r="AA133" t="str">
            <v>Autre</v>
          </cell>
          <cell r="AB133" t="str">
            <v>Marché Sébastien</v>
          </cell>
          <cell r="AC133" t="str">
            <v>autre</v>
          </cell>
          <cell r="AD133" t="str">
            <v>Autre</v>
          </cell>
          <cell r="AE133" t="str">
            <v>Marché Sébastien</v>
          </cell>
          <cell r="AF133" t="str">
            <v>Oui</v>
          </cell>
          <cell r="AG133" t="str">
            <v/>
          </cell>
          <cell r="AH133" t="str">
            <v>Oui</v>
          </cell>
          <cell r="AI133" t="str">
            <v/>
          </cell>
          <cell r="AJ133" t="str">
            <v>A</v>
          </cell>
          <cell r="AK133"/>
          <cell r="AL133" t="str">
            <v>Produits d'hygiène, eau ou assainissement</v>
          </cell>
          <cell r="AM133" t="str">
            <v>0</v>
          </cell>
          <cell r="AN133" t="str">
            <v>1</v>
          </cell>
          <cell r="AO133" t="str">
            <v>0</v>
          </cell>
          <cell r="AP133" t="str">
            <v>0</v>
          </cell>
          <cell r="AQ133" t="str">
            <v>0</v>
          </cell>
          <cell r="AR133" t="str">
            <v>wash</v>
          </cell>
          <cell r="AS133" t="str">
            <v>Produits d'hygiène, eau ou assainissement</v>
          </cell>
          <cell r="AT133" t="str">
            <v>En espèces (Gourde)</v>
          </cell>
          <cell r="AU133" t="str">
            <v>1</v>
          </cell>
          <cell r="AV133" t="str">
            <v>0</v>
          </cell>
          <cell r="AW133" t="str">
            <v>0</v>
          </cell>
          <cell r="AX133" t="str">
            <v>0</v>
          </cell>
          <cell r="AY133" t="str">
            <v>0</v>
          </cell>
          <cell r="AZ133" t="str">
            <v>0</v>
          </cell>
          <cell r="BA133" t="str">
            <v>0</v>
          </cell>
          <cell r="BB133" t="str">
            <v/>
          </cell>
          <cell r="BC133" t="str">
            <v>Je ne sais pas / Je ne souhaite pas répondre</v>
          </cell>
          <cell r="BD133" t="str">
            <v>Moins de 30</v>
          </cell>
          <cell r="BE133" t="str">
            <v/>
          </cell>
          <cell r="BF133" t="str">
            <v/>
          </cell>
          <cell r="BG133" t="str">
            <v/>
          </cell>
          <cell r="BH133" t="str">
            <v/>
          </cell>
          <cell r="BI133" t="str">
            <v/>
          </cell>
          <cell r="BJ133" t="str">
            <v/>
          </cell>
          <cell r="BK133" t="str">
            <v/>
          </cell>
          <cell r="BL133" t="str">
            <v/>
          </cell>
          <cell r="BM133" t="str">
            <v/>
          </cell>
          <cell r="BN133" t="str">
            <v/>
          </cell>
          <cell r="BO133"/>
          <cell r="BP133" t="str">
            <v/>
          </cell>
          <cell r="BQ133" t="str">
            <v/>
          </cell>
          <cell r="BR133" t="str">
            <v/>
          </cell>
          <cell r="BS133" t="str">
            <v/>
          </cell>
          <cell r="BT133" t="str">
            <v/>
          </cell>
          <cell r="BU133" t="str">
            <v/>
          </cell>
          <cell r="BV133"/>
          <cell r="BW133" t="str">
            <v/>
          </cell>
          <cell r="BX133" t="str">
            <v/>
          </cell>
          <cell r="BY133"/>
          <cell r="BZ133" t="str">
            <v/>
          </cell>
          <cell r="CA133" t="str">
            <v/>
          </cell>
          <cell r="CB133" t="str">
            <v/>
          </cell>
          <cell r="CC133"/>
          <cell r="CD133" t="str">
            <v/>
          </cell>
          <cell r="CE133" t="str">
            <v/>
          </cell>
          <cell r="CF133" t="str">
            <v/>
          </cell>
          <cell r="CG133" t="str">
            <v/>
          </cell>
          <cell r="CH133" t="str">
            <v/>
          </cell>
          <cell r="CI133" t="str">
            <v/>
          </cell>
          <cell r="CJ133" t="str">
            <v/>
          </cell>
          <cell r="CK133" t="str">
            <v/>
          </cell>
          <cell r="CL133" t="str">
            <v/>
          </cell>
          <cell r="CM133" t="str">
            <v/>
          </cell>
          <cell r="CN133" t="str">
            <v/>
          </cell>
          <cell r="CO133" t="str">
            <v/>
          </cell>
          <cell r="CP133" t="str">
            <v/>
          </cell>
          <cell r="CQ133"/>
          <cell r="CR133" t="str">
            <v/>
          </cell>
          <cell r="CS133" t="str">
            <v/>
          </cell>
          <cell r="CT133"/>
          <cell r="CU133" t="str">
            <v/>
          </cell>
          <cell r="CV133" t="str">
            <v/>
          </cell>
          <cell r="CW133" t="str">
            <v/>
          </cell>
          <cell r="CX133" t="str">
            <v/>
          </cell>
          <cell r="CY133" t="str">
            <v/>
          </cell>
          <cell r="CZ133" t="str">
            <v/>
          </cell>
          <cell r="DA133" t="str">
            <v/>
          </cell>
          <cell r="DB133" t="str">
            <v/>
          </cell>
          <cell r="DC133" t="str">
            <v/>
          </cell>
          <cell r="DD133" t="str">
            <v/>
          </cell>
          <cell r="DE133" t="str">
            <v/>
          </cell>
          <cell r="DF133" t="str">
            <v/>
          </cell>
          <cell r="DG133" t="str">
            <v/>
          </cell>
          <cell r="DH133" t="str">
            <v/>
          </cell>
          <cell r="DI133" t="str">
            <v/>
          </cell>
          <cell r="DJ133" t="str">
            <v/>
          </cell>
          <cell r="DK133"/>
          <cell r="DL133" t="str">
            <v/>
          </cell>
          <cell r="DM133" t="str">
            <v/>
          </cell>
          <cell r="DN133"/>
          <cell r="DO133" t="str">
            <v/>
          </cell>
          <cell r="DP133" t="str">
            <v/>
          </cell>
          <cell r="DQ133" t="str">
            <v/>
          </cell>
          <cell r="DR133" t="str">
            <v/>
          </cell>
          <cell r="DS133" t="str">
            <v/>
          </cell>
          <cell r="DT133" t="str">
            <v/>
          </cell>
          <cell r="DU133" t="str">
            <v/>
          </cell>
          <cell r="DV133" t="str">
            <v/>
          </cell>
          <cell r="DW133" t="str">
            <v/>
          </cell>
          <cell r="DX133" t="str">
            <v/>
          </cell>
          <cell r="DY133" t="str">
            <v/>
          </cell>
          <cell r="DZ133" t="str">
            <v/>
          </cell>
          <cell r="EA133" t="str">
            <v/>
          </cell>
          <cell r="EB133" t="str">
            <v/>
          </cell>
          <cell r="EC133" t="str">
            <v/>
          </cell>
          <cell r="ED133" t="str">
            <v/>
          </cell>
          <cell r="EE133"/>
          <cell r="EF133" t="str">
            <v/>
          </cell>
          <cell r="EG133" t="str">
            <v/>
          </cell>
          <cell r="EH133"/>
          <cell r="EI133" t="str">
            <v/>
          </cell>
          <cell r="EJ133" t="str">
            <v/>
          </cell>
          <cell r="EK133" t="str">
            <v/>
          </cell>
          <cell r="EL133" t="str">
            <v/>
          </cell>
          <cell r="EM133" t="str">
            <v/>
          </cell>
          <cell r="EN133" t="str">
            <v/>
          </cell>
          <cell r="EO133" t="str">
            <v/>
          </cell>
          <cell r="EP133" t="str">
            <v/>
          </cell>
          <cell r="EQ133" t="str">
            <v/>
          </cell>
          <cell r="ER133" t="str">
            <v/>
          </cell>
          <cell r="ES133" t="str">
            <v/>
          </cell>
          <cell r="ET133" t="str">
            <v/>
          </cell>
          <cell r="EU133" t="str">
            <v/>
          </cell>
          <cell r="EV133" t="str">
            <v/>
          </cell>
          <cell r="EW133" t="str">
            <v/>
          </cell>
          <cell r="EX133" t="str">
            <v/>
          </cell>
          <cell r="EY133"/>
          <cell r="EZ133" t="str">
            <v/>
          </cell>
          <cell r="FA133" t="str">
            <v/>
          </cell>
          <cell r="FB133"/>
          <cell r="FC133" t="str">
            <v/>
          </cell>
          <cell r="FD133" t="str">
            <v/>
          </cell>
          <cell r="FE133" t="str">
            <v/>
          </cell>
          <cell r="FF133"/>
          <cell r="FG133" t="str">
            <v/>
          </cell>
          <cell r="FH133" t="str">
            <v/>
          </cell>
          <cell r="FI133" t="str">
            <v/>
          </cell>
          <cell r="FJ133" t="str">
            <v/>
          </cell>
          <cell r="FK133" t="str">
            <v/>
          </cell>
          <cell r="FL133" t="str">
            <v/>
          </cell>
          <cell r="FM133" t="str">
            <v/>
          </cell>
          <cell r="FN133" t="str">
            <v/>
          </cell>
          <cell r="FO133" t="str">
            <v/>
          </cell>
          <cell r="FP133" t="str">
            <v/>
          </cell>
          <cell r="FQ133" t="str">
            <v/>
          </cell>
          <cell r="FR133" t="str">
            <v/>
          </cell>
          <cell r="FS133" t="str">
            <v/>
          </cell>
          <cell r="FT133"/>
          <cell r="FU133" t="str">
            <v/>
          </cell>
          <cell r="FV133" t="str">
            <v/>
          </cell>
          <cell r="FW133"/>
          <cell r="FX133" t="str">
            <v/>
          </cell>
          <cell r="FY133" t="str">
            <v/>
          </cell>
          <cell r="FZ133" t="str">
            <v/>
          </cell>
          <cell r="GA133"/>
          <cell r="GB133" t="str">
            <v/>
          </cell>
          <cell r="GC133" t="str">
            <v/>
          </cell>
          <cell r="GD133" t="str">
            <v/>
          </cell>
          <cell r="GE133" t="str">
            <v/>
          </cell>
          <cell r="GF133" t="str">
            <v/>
          </cell>
          <cell r="GG133" t="str">
            <v/>
          </cell>
          <cell r="GH133" t="str">
            <v/>
          </cell>
          <cell r="GI133" t="str">
            <v/>
          </cell>
          <cell r="GJ133" t="str">
            <v/>
          </cell>
          <cell r="GK133" t="str">
            <v/>
          </cell>
          <cell r="GL133" t="str">
            <v/>
          </cell>
          <cell r="GM133" t="str">
            <v/>
          </cell>
          <cell r="GN133" t="str">
            <v/>
          </cell>
          <cell r="GO133" t="str">
            <v/>
          </cell>
          <cell r="GP133" t="str">
            <v/>
          </cell>
          <cell r="GQ133"/>
          <cell r="GR133" t="str">
            <v/>
          </cell>
          <cell r="GS133" t="str">
            <v/>
          </cell>
          <cell r="GT133" t="str">
            <v/>
          </cell>
          <cell r="GU133" t="str">
            <v/>
          </cell>
          <cell r="GV133" t="str">
            <v/>
          </cell>
          <cell r="GW133" t="str">
            <v/>
          </cell>
          <cell r="GX133" t="str">
            <v/>
          </cell>
          <cell r="GY133" t="str">
            <v/>
          </cell>
          <cell r="GZ133" t="str">
            <v/>
          </cell>
          <cell r="HA133" t="str">
            <v/>
          </cell>
          <cell r="HB133" t="str">
            <v/>
          </cell>
          <cell r="HC133" t="str">
            <v/>
          </cell>
          <cell r="HD133" t="str">
            <v/>
          </cell>
          <cell r="HE133" t="str">
            <v/>
          </cell>
          <cell r="HF133" t="str">
            <v/>
          </cell>
          <cell r="HG133" t="str">
            <v/>
          </cell>
          <cell r="HH133" t="str">
            <v/>
          </cell>
          <cell r="HI133" t="str">
            <v/>
          </cell>
          <cell r="HJ133" t="str">
            <v/>
          </cell>
          <cell r="HK133" t="str">
            <v/>
          </cell>
          <cell r="HL133" t="str">
            <v/>
          </cell>
          <cell r="HM133" t="str">
            <v/>
          </cell>
          <cell r="HN133" t="str">
            <v/>
          </cell>
          <cell r="HO133" t="str">
            <v/>
          </cell>
          <cell r="HP133" t="str">
            <v/>
          </cell>
          <cell r="HQ133" t="str">
            <v/>
          </cell>
          <cell r="HR133" t="str">
            <v/>
          </cell>
          <cell r="HS133" t="str">
            <v/>
          </cell>
          <cell r="HT133" t="str">
            <v/>
          </cell>
          <cell r="HU133" t="str">
            <v/>
          </cell>
          <cell r="HV133" t="str">
            <v/>
          </cell>
          <cell r="HW133" t="str">
            <v/>
          </cell>
          <cell r="HX133" t="str">
            <v/>
          </cell>
          <cell r="HY133" t="str">
            <v/>
          </cell>
          <cell r="HZ133" t="str">
            <v/>
          </cell>
          <cell r="IA133" t="str">
            <v/>
          </cell>
          <cell r="IB133" t="str">
            <v/>
          </cell>
          <cell r="IC133" t="str">
            <v>Eau pour boire (traité)</v>
          </cell>
          <cell r="ID133">
            <v>0</v>
          </cell>
          <cell r="IE133">
            <v>0</v>
          </cell>
          <cell r="IF133">
            <v>0</v>
          </cell>
          <cell r="IG133">
            <v>0</v>
          </cell>
          <cell r="IH133">
            <v>0</v>
          </cell>
          <cell r="II133">
            <v>1</v>
          </cell>
          <cell r="IJ133">
            <v>0</v>
          </cell>
          <cell r="IK133">
            <v>0</v>
          </cell>
          <cell r="IL133">
            <v>0</v>
          </cell>
          <cell r="IM133" t="str">
            <v/>
          </cell>
          <cell r="IN133" t="str">
            <v/>
          </cell>
          <cell r="IO133" t="str">
            <v/>
          </cell>
          <cell r="IP133" t="str">
            <v/>
          </cell>
          <cell r="IR133" t="str">
            <v/>
          </cell>
          <cell r="IS133" t="str">
            <v/>
          </cell>
          <cell r="IT133" t="str">
            <v/>
          </cell>
          <cell r="IU133" t="str">
            <v/>
          </cell>
          <cell r="IV133" t="str">
            <v/>
          </cell>
          <cell r="IX133" t="str">
            <v/>
          </cell>
          <cell r="IY133" t="str">
            <v/>
          </cell>
          <cell r="IZ133" t="str">
            <v/>
          </cell>
          <cell r="JA133" t="str">
            <v/>
          </cell>
          <cell r="JB133" t="str">
            <v/>
          </cell>
          <cell r="JD133" t="str">
            <v/>
          </cell>
          <cell r="JE133" t="str">
            <v/>
          </cell>
          <cell r="JF133" t="str">
            <v/>
          </cell>
          <cell r="JG133" t="str">
            <v/>
          </cell>
          <cell r="JH133" t="str">
            <v/>
          </cell>
          <cell r="JJ133" t="str">
            <v/>
          </cell>
          <cell r="JK133" t="str">
            <v/>
          </cell>
          <cell r="JL133" t="str">
            <v/>
          </cell>
          <cell r="JM133" t="str">
            <v/>
          </cell>
          <cell r="JN133" t="str">
            <v/>
          </cell>
          <cell r="JP133" t="str">
            <v/>
          </cell>
          <cell r="JQ133" t="str">
            <v>Oui</v>
          </cell>
          <cell r="JR133" t="str">
            <v>30.0</v>
          </cell>
          <cell r="JS133" t="str">
            <v/>
          </cell>
          <cell r="JT133" t="str">
            <v/>
          </cell>
          <cell r="JU133" t="str">
            <v/>
          </cell>
          <cell r="JV133" t="str">
            <v/>
          </cell>
          <cell r="JW133" t="str">
            <v/>
          </cell>
          <cell r="JX133" t="str">
            <v/>
          </cell>
          <cell r="JZ133" t="str">
            <v/>
          </cell>
          <cell r="KA133" t="str">
            <v/>
          </cell>
          <cell r="KB133">
            <v>30</v>
          </cell>
          <cell r="KC133" t="str">
            <v>Non</v>
          </cell>
          <cell r="KD133" t="str">
            <v/>
          </cell>
          <cell r="KE133" t="str">
            <v/>
          </cell>
          <cell r="KF133" t="str">
            <v/>
          </cell>
          <cell r="KG133" t="str">
            <v/>
          </cell>
          <cell r="KH133" t="str">
            <v/>
          </cell>
          <cell r="KI133" t="str">
            <v/>
          </cell>
          <cell r="KJ133" t="str">
            <v/>
          </cell>
          <cell r="KK133" t="str">
            <v/>
          </cell>
          <cell r="KL133" t="str">
            <v/>
          </cell>
          <cell r="KM133" t="str">
            <v/>
          </cell>
          <cell r="KO133" t="str">
            <v/>
          </cell>
          <cell r="KP133" t="str">
            <v/>
          </cell>
          <cell r="KQ133" t="str">
            <v/>
          </cell>
          <cell r="KR133" t="str">
            <v/>
          </cell>
          <cell r="KS133" t="str">
            <v/>
          </cell>
          <cell r="KU133" t="str">
            <v/>
          </cell>
          <cell r="KV133" t="str">
            <v>Oui</v>
          </cell>
          <cell r="KW133" t="str">
            <v>Article indisponible chez les fournisseurs</v>
          </cell>
          <cell r="KX133" t="str">
            <v>0</v>
          </cell>
          <cell r="KY133" t="str">
            <v>0</v>
          </cell>
          <cell r="KZ133" t="str">
            <v>0</v>
          </cell>
          <cell r="LA133" t="str">
            <v>0</v>
          </cell>
          <cell r="LB133" t="str">
            <v>0</v>
          </cell>
          <cell r="LC133" t="str">
            <v>0</v>
          </cell>
          <cell r="LD133" t="str">
            <v>0</v>
          </cell>
          <cell r="LE133" t="str">
            <v>0</v>
          </cell>
          <cell r="LF133" t="str">
            <v>0</v>
          </cell>
          <cell r="LG133" t="str">
            <v>0</v>
          </cell>
          <cell r="LH133" t="str">
            <v>0</v>
          </cell>
          <cell r="LI133" t="str">
            <v>1</v>
          </cell>
          <cell r="LJ133" t="str">
            <v>0</v>
          </cell>
          <cell r="LK133" t="str">
            <v>0</v>
          </cell>
          <cell r="LL133" t="str">
            <v>0</v>
          </cell>
          <cell r="LM133" t="str">
            <v>0</v>
          </cell>
          <cell r="LN133" t="str">
            <v/>
          </cell>
          <cell r="LO133" t="str">
            <v>Eau pour boire (traité)</v>
          </cell>
          <cell r="LP133" t="str">
            <v>0</v>
          </cell>
          <cell r="LQ133" t="str">
            <v>0</v>
          </cell>
          <cell r="LR133" t="str">
            <v>0</v>
          </cell>
          <cell r="LS133" t="str">
            <v>0</v>
          </cell>
          <cell r="LT133" t="str">
            <v>0</v>
          </cell>
          <cell r="LU133" t="str">
            <v>1</v>
          </cell>
          <cell r="LV133" t="str">
            <v>0</v>
          </cell>
          <cell r="LW133" t="str">
            <v>0</v>
          </cell>
          <cell r="LX133" t="str">
            <v>0</v>
          </cell>
          <cell r="LY133" t="str">
            <v>Oui</v>
          </cell>
          <cell r="LZ133" t="str">
            <v>Nord-Ouest</v>
          </cell>
          <cell r="MA133" t="str">
            <v>Port-de-Paix</v>
          </cell>
          <cell r="MB133" t="str">
            <v>Non</v>
          </cell>
          <cell r="MC133" t="str">
            <v>Oui</v>
          </cell>
          <cell r="MD133" t="str">
            <v/>
          </cell>
          <cell r="ME133" t="str">
            <v/>
          </cell>
          <cell r="MF133" t="str">
            <v/>
          </cell>
          <cell r="MG133" t="str">
            <v/>
          </cell>
          <cell r="MH133" t="str">
            <v/>
          </cell>
          <cell r="MI133" t="str">
            <v>Pas de commentaire</v>
          </cell>
          <cell r="MJ133" t="str">
            <v/>
          </cell>
          <cell r="MK133">
            <v>141811704</v>
          </cell>
          <cell r="ML133" t="str">
            <v>79cf2b51-7f01-41b3-8fb1-4518100a36f4</v>
          </cell>
          <cell r="MM133" t="str">
            <v>2020-12-01T14:58:25</v>
          </cell>
          <cell r="MN133" t="str">
            <v/>
          </cell>
          <cell r="MO133">
            <v>155</v>
          </cell>
        </row>
        <row r="134">
          <cell r="A134" t="str">
            <v>5c516e0a-516b-43b2-a1a3-31382099c8fc</v>
          </cell>
          <cell r="B134" t="str">
            <v>Port-de-Paix, Nord-Ouest</v>
          </cell>
          <cell r="C134" t="str">
            <v>ACF Code enquêteur 3</v>
          </cell>
          <cell r="D134" t="str">
            <v>2020-11-25T11:44:27.509-05</v>
          </cell>
          <cell r="E134" t="str">
            <v>2020-11-25T11:50:48.462-05</v>
          </cell>
          <cell r="F134" t="str">
            <v>2020-11-25 11:44</v>
          </cell>
          <cell r="G134" t="str">
            <v>2020-11-25 11:50</v>
          </cell>
          <cell r="H134">
            <v>4.166666665696539E-3</v>
          </cell>
          <cell r="I134">
            <v>1</v>
          </cell>
          <cell r="J134" t="str">
            <v>2020-11-25</v>
          </cell>
          <cell r="K134" t="str">
            <v>icsm_haiti</v>
          </cell>
          <cell r="L134" t="str">
            <v/>
          </cell>
          <cell r="M134" t="str">
            <v/>
          </cell>
          <cell r="N134" t="str">
            <v>2020-11-25</v>
          </cell>
          <cell r="O134" t="str">
            <v>ACF</v>
          </cell>
          <cell r="P134" t="str">
            <v/>
          </cell>
          <cell r="Q134" t="str">
            <v>acf</v>
          </cell>
          <cell r="R134" t="str">
            <v>ACF</v>
          </cell>
          <cell r="S134" t="str">
            <v>ACF</v>
          </cell>
          <cell r="T134" t="str">
            <v>Code enquêteur 3</v>
          </cell>
          <cell r="U134" t="str">
            <v/>
          </cell>
          <cell r="V134" t="str">
            <v>Nord-Ouest</v>
          </cell>
          <cell r="W134" t="str">
            <v>Port-de-Paix</v>
          </cell>
          <cell r="X134" t="str">
            <v>HT0911</v>
          </cell>
          <cell r="Y134" t="str">
            <v>Port-de-Paix</v>
          </cell>
          <cell r="Z134" t="str">
            <v>Port-de-Paix</v>
          </cell>
          <cell r="AA134" t="str">
            <v>Marché Dumarsais Estimé</v>
          </cell>
          <cell r="AB134" t="str">
            <v/>
          </cell>
          <cell r="AC134" t="str">
            <v>beauchamp</v>
          </cell>
          <cell r="AD134" t="str">
            <v>Marché Dumarsais Estimé</v>
          </cell>
          <cell r="AE134" t="str">
            <v>Marché Dumarsais Estimé</v>
          </cell>
          <cell r="AF134" t="str">
            <v>Oui</v>
          </cell>
          <cell r="AG134" t="str">
            <v/>
          </cell>
          <cell r="AH134" t="str">
            <v>Oui</v>
          </cell>
          <cell r="AI134" t="str">
            <v/>
          </cell>
          <cell r="AJ134" t="str">
            <v>Cascade</v>
          </cell>
          <cell r="AK134" t="str">
            <v>42139313</v>
          </cell>
          <cell r="AL134" t="str">
            <v>Produits d'hygiène, eau ou assainissement</v>
          </cell>
          <cell r="AM134" t="str">
            <v>0</v>
          </cell>
          <cell r="AN134" t="str">
            <v>1</v>
          </cell>
          <cell r="AO134" t="str">
            <v>0</v>
          </cell>
          <cell r="AP134" t="str">
            <v>0</v>
          </cell>
          <cell r="AQ134" t="str">
            <v>0</v>
          </cell>
          <cell r="AR134" t="str">
            <v>wash</v>
          </cell>
          <cell r="AS134" t="str">
            <v>Produits d'hygiène, eau ou assainissement</v>
          </cell>
          <cell r="AT134" t="str">
            <v>En espèces (Gourde)</v>
          </cell>
          <cell r="AU134" t="str">
            <v>1</v>
          </cell>
          <cell r="AV134" t="str">
            <v>0</v>
          </cell>
          <cell r="AW134" t="str">
            <v>0</v>
          </cell>
          <cell r="AX134" t="str">
            <v>0</v>
          </cell>
          <cell r="AY134" t="str">
            <v>0</v>
          </cell>
          <cell r="AZ134" t="str">
            <v>0</v>
          </cell>
          <cell r="BA134" t="str">
            <v>0</v>
          </cell>
          <cell r="BB134" t="str">
            <v/>
          </cell>
          <cell r="BC134" t="str">
            <v>Je ne sais pas / Je ne souhaite pas répondre</v>
          </cell>
          <cell r="BD134" t="str">
            <v>Plus de 100</v>
          </cell>
          <cell r="BE134" t="str">
            <v/>
          </cell>
          <cell r="BF134" t="str">
            <v/>
          </cell>
          <cell r="BG134" t="str">
            <v/>
          </cell>
          <cell r="BH134" t="str">
            <v/>
          </cell>
          <cell r="BI134" t="str">
            <v/>
          </cell>
          <cell r="BJ134" t="str">
            <v/>
          </cell>
          <cell r="BK134" t="str">
            <v/>
          </cell>
          <cell r="BL134" t="str">
            <v/>
          </cell>
          <cell r="BM134" t="str">
            <v/>
          </cell>
          <cell r="BN134" t="str">
            <v/>
          </cell>
          <cell r="BO134"/>
          <cell r="BP134" t="str">
            <v/>
          </cell>
          <cell r="BQ134" t="str">
            <v/>
          </cell>
          <cell r="BR134" t="str">
            <v/>
          </cell>
          <cell r="BS134" t="str">
            <v/>
          </cell>
          <cell r="BT134" t="str">
            <v/>
          </cell>
          <cell r="BU134" t="str">
            <v/>
          </cell>
          <cell r="BV134"/>
          <cell r="BW134" t="str">
            <v/>
          </cell>
          <cell r="BX134" t="str">
            <v/>
          </cell>
          <cell r="BY134"/>
          <cell r="BZ134" t="str">
            <v/>
          </cell>
          <cell r="CA134" t="str">
            <v/>
          </cell>
          <cell r="CB134" t="str">
            <v/>
          </cell>
          <cell r="CC134"/>
          <cell r="CD134" t="str">
            <v/>
          </cell>
          <cell r="CE134" t="str">
            <v/>
          </cell>
          <cell r="CF134" t="str">
            <v/>
          </cell>
          <cell r="CG134" t="str">
            <v/>
          </cell>
          <cell r="CH134" t="str">
            <v/>
          </cell>
          <cell r="CI134" t="str">
            <v/>
          </cell>
          <cell r="CJ134" t="str">
            <v/>
          </cell>
          <cell r="CK134" t="str">
            <v/>
          </cell>
          <cell r="CL134" t="str">
            <v/>
          </cell>
          <cell r="CM134" t="str">
            <v/>
          </cell>
          <cell r="CN134" t="str">
            <v/>
          </cell>
          <cell r="CO134" t="str">
            <v/>
          </cell>
          <cell r="CP134" t="str">
            <v/>
          </cell>
          <cell r="CQ134"/>
          <cell r="CR134" t="str">
            <v/>
          </cell>
          <cell r="CS134" t="str">
            <v/>
          </cell>
          <cell r="CT134"/>
          <cell r="CU134" t="str">
            <v/>
          </cell>
          <cell r="CV134" t="str">
            <v/>
          </cell>
          <cell r="CW134" t="str">
            <v/>
          </cell>
          <cell r="CX134" t="str">
            <v/>
          </cell>
          <cell r="CY134" t="str">
            <v/>
          </cell>
          <cell r="CZ134" t="str">
            <v/>
          </cell>
          <cell r="DA134" t="str">
            <v/>
          </cell>
          <cell r="DB134" t="str">
            <v/>
          </cell>
          <cell r="DC134" t="str">
            <v/>
          </cell>
          <cell r="DD134" t="str">
            <v/>
          </cell>
          <cell r="DE134" t="str">
            <v/>
          </cell>
          <cell r="DF134" t="str">
            <v/>
          </cell>
          <cell r="DG134" t="str">
            <v/>
          </cell>
          <cell r="DH134" t="str">
            <v/>
          </cell>
          <cell r="DI134" t="str">
            <v/>
          </cell>
          <cell r="DJ134" t="str">
            <v/>
          </cell>
          <cell r="DK134"/>
          <cell r="DL134" t="str">
            <v/>
          </cell>
          <cell r="DM134" t="str">
            <v/>
          </cell>
          <cell r="DN134"/>
          <cell r="DO134" t="str">
            <v/>
          </cell>
          <cell r="DP134" t="str">
            <v/>
          </cell>
          <cell r="DQ134" t="str">
            <v/>
          </cell>
          <cell r="DR134" t="str">
            <v/>
          </cell>
          <cell r="DS134" t="str">
            <v/>
          </cell>
          <cell r="DT134" t="str">
            <v/>
          </cell>
          <cell r="DU134" t="str">
            <v/>
          </cell>
          <cell r="DV134" t="str">
            <v/>
          </cell>
          <cell r="DW134" t="str">
            <v/>
          </cell>
          <cell r="DX134" t="str">
            <v/>
          </cell>
          <cell r="DY134" t="str">
            <v/>
          </cell>
          <cell r="DZ134" t="str">
            <v/>
          </cell>
          <cell r="EA134" t="str">
            <v/>
          </cell>
          <cell r="EB134" t="str">
            <v/>
          </cell>
          <cell r="EC134" t="str">
            <v/>
          </cell>
          <cell r="ED134" t="str">
            <v/>
          </cell>
          <cell r="EE134"/>
          <cell r="EF134" t="str">
            <v/>
          </cell>
          <cell r="EG134" t="str">
            <v/>
          </cell>
          <cell r="EH134"/>
          <cell r="EI134" t="str">
            <v/>
          </cell>
          <cell r="EJ134" t="str">
            <v/>
          </cell>
          <cell r="EK134" t="str">
            <v/>
          </cell>
          <cell r="EL134" t="str">
            <v/>
          </cell>
          <cell r="EM134" t="str">
            <v/>
          </cell>
          <cell r="EN134" t="str">
            <v/>
          </cell>
          <cell r="EO134" t="str">
            <v/>
          </cell>
          <cell r="EP134" t="str">
            <v/>
          </cell>
          <cell r="EQ134" t="str">
            <v/>
          </cell>
          <cell r="ER134" t="str">
            <v/>
          </cell>
          <cell r="ES134" t="str">
            <v/>
          </cell>
          <cell r="ET134" t="str">
            <v/>
          </cell>
          <cell r="EU134" t="str">
            <v/>
          </cell>
          <cell r="EV134" t="str">
            <v/>
          </cell>
          <cell r="EW134" t="str">
            <v/>
          </cell>
          <cell r="EX134" t="str">
            <v/>
          </cell>
          <cell r="EY134"/>
          <cell r="EZ134" t="str">
            <v/>
          </cell>
          <cell r="FA134" t="str">
            <v/>
          </cell>
          <cell r="FB134"/>
          <cell r="FC134" t="str">
            <v/>
          </cell>
          <cell r="FD134" t="str">
            <v/>
          </cell>
          <cell r="FE134" t="str">
            <v/>
          </cell>
          <cell r="FF134"/>
          <cell r="FG134" t="str">
            <v/>
          </cell>
          <cell r="FH134" t="str">
            <v/>
          </cell>
          <cell r="FI134" t="str">
            <v/>
          </cell>
          <cell r="FJ134" t="str">
            <v/>
          </cell>
          <cell r="FK134" t="str">
            <v/>
          </cell>
          <cell r="FL134" t="str">
            <v/>
          </cell>
          <cell r="FM134" t="str">
            <v/>
          </cell>
          <cell r="FN134" t="str">
            <v/>
          </cell>
          <cell r="FO134" t="str">
            <v/>
          </cell>
          <cell r="FP134" t="str">
            <v/>
          </cell>
          <cell r="FQ134" t="str">
            <v/>
          </cell>
          <cell r="FR134" t="str">
            <v/>
          </cell>
          <cell r="FS134" t="str">
            <v/>
          </cell>
          <cell r="FT134"/>
          <cell r="FU134" t="str">
            <v/>
          </cell>
          <cell r="FV134" t="str">
            <v/>
          </cell>
          <cell r="FW134"/>
          <cell r="FX134" t="str">
            <v/>
          </cell>
          <cell r="FY134" t="str">
            <v/>
          </cell>
          <cell r="FZ134" t="str">
            <v/>
          </cell>
          <cell r="GA134"/>
          <cell r="GB134" t="str">
            <v/>
          </cell>
          <cell r="GC134" t="str">
            <v/>
          </cell>
          <cell r="GD134" t="str">
            <v/>
          </cell>
          <cell r="GE134" t="str">
            <v/>
          </cell>
          <cell r="GF134" t="str">
            <v/>
          </cell>
          <cell r="GG134" t="str">
            <v/>
          </cell>
          <cell r="GH134" t="str">
            <v/>
          </cell>
          <cell r="GI134" t="str">
            <v/>
          </cell>
          <cell r="GJ134" t="str">
            <v/>
          </cell>
          <cell r="GK134" t="str">
            <v/>
          </cell>
          <cell r="GL134" t="str">
            <v/>
          </cell>
          <cell r="GM134" t="str">
            <v/>
          </cell>
          <cell r="GN134" t="str">
            <v/>
          </cell>
          <cell r="GO134" t="str">
            <v/>
          </cell>
          <cell r="GP134" t="str">
            <v/>
          </cell>
          <cell r="GQ134"/>
          <cell r="GR134" t="str">
            <v/>
          </cell>
          <cell r="GS134" t="str">
            <v/>
          </cell>
          <cell r="GT134" t="str">
            <v/>
          </cell>
          <cell r="GU134" t="str">
            <v/>
          </cell>
          <cell r="GV134" t="str">
            <v/>
          </cell>
          <cell r="GW134" t="str">
            <v/>
          </cell>
          <cell r="GX134" t="str">
            <v/>
          </cell>
          <cell r="GY134" t="str">
            <v/>
          </cell>
          <cell r="GZ134" t="str">
            <v/>
          </cell>
          <cell r="HA134" t="str">
            <v/>
          </cell>
          <cell r="HB134" t="str">
            <v/>
          </cell>
          <cell r="HC134" t="str">
            <v/>
          </cell>
          <cell r="HD134" t="str">
            <v/>
          </cell>
          <cell r="HE134" t="str">
            <v/>
          </cell>
          <cell r="HF134" t="str">
            <v/>
          </cell>
          <cell r="HG134" t="str">
            <v/>
          </cell>
          <cell r="HH134" t="str">
            <v/>
          </cell>
          <cell r="HI134" t="str">
            <v/>
          </cell>
          <cell r="HJ134" t="str">
            <v/>
          </cell>
          <cell r="HK134" t="str">
            <v/>
          </cell>
          <cell r="HL134" t="str">
            <v/>
          </cell>
          <cell r="HM134" t="str">
            <v/>
          </cell>
          <cell r="HN134" t="str">
            <v/>
          </cell>
          <cell r="HO134" t="str">
            <v/>
          </cell>
          <cell r="HP134" t="str">
            <v/>
          </cell>
          <cell r="HQ134" t="str">
            <v/>
          </cell>
          <cell r="HR134" t="str">
            <v/>
          </cell>
          <cell r="HS134" t="str">
            <v/>
          </cell>
          <cell r="HT134" t="str">
            <v/>
          </cell>
          <cell r="HU134" t="str">
            <v/>
          </cell>
          <cell r="HV134" t="str">
            <v/>
          </cell>
          <cell r="HW134" t="str">
            <v/>
          </cell>
          <cell r="HX134" t="str">
            <v/>
          </cell>
          <cell r="HY134" t="str">
            <v/>
          </cell>
          <cell r="HZ134" t="str">
            <v/>
          </cell>
          <cell r="IA134" t="str">
            <v/>
          </cell>
          <cell r="IB134" t="str">
            <v/>
          </cell>
          <cell r="IC134" t="str">
            <v>Eau pour boire (traité)</v>
          </cell>
          <cell r="ID134">
            <v>0</v>
          </cell>
          <cell r="IE134">
            <v>0</v>
          </cell>
          <cell r="IF134">
            <v>0</v>
          </cell>
          <cell r="IG134">
            <v>0</v>
          </cell>
          <cell r="IH134">
            <v>0</v>
          </cell>
          <cell r="II134">
            <v>1</v>
          </cell>
          <cell r="IJ134">
            <v>0</v>
          </cell>
          <cell r="IK134">
            <v>0</v>
          </cell>
          <cell r="IL134">
            <v>0</v>
          </cell>
          <cell r="IM134" t="str">
            <v/>
          </cell>
          <cell r="IN134" t="str">
            <v/>
          </cell>
          <cell r="IO134" t="str">
            <v/>
          </cell>
          <cell r="IP134" t="str">
            <v/>
          </cell>
          <cell r="IR134" t="str">
            <v/>
          </cell>
          <cell r="IS134" t="str">
            <v/>
          </cell>
          <cell r="IT134" t="str">
            <v/>
          </cell>
          <cell r="IU134" t="str">
            <v/>
          </cell>
          <cell r="IV134" t="str">
            <v/>
          </cell>
          <cell r="IX134" t="str">
            <v/>
          </cell>
          <cell r="IY134" t="str">
            <v/>
          </cell>
          <cell r="IZ134" t="str">
            <v/>
          </cell>
          <cell r="JA134" t="str">
            <v/>
          </cell>
          <cell r="JB134" t="str">
            <v/>
          </cell>
          <cell r="JD134" t="str">
            <v/>
          </cell>
          <cell r="JE134" t="str">
            <v/>
          </cell>
          <cell r="JF134" t="str">
            <v/>
          </cell>
          <cell r="JG134" t="str">
            <v/>
          </cell>
          <cell r="JH134" t="str">
            <v/>
          </cell>
          <cell r="JJ134" t="str">
            <v/>
          </cell>
          <cell r="JK134" t="str">
            <v/>
          </cell>
          <cell r="JL134" t="str">
            <v/>
          </cell>
          <cell r="JM134" t="str">
            <v/>
          </cell>
          <cell r="JN134" t="str">
            <v/>
          </cell>
          <cell r="JP134" t="str">
            <v/>
          </cell>
          <cell r="JQ134" t="str">
            <v>Oui</v>
          </cell>
          <cell r="JR134" t="str">
            <v>25.0</v>
          </cell>
          <cell r="JS134" t="str">
            <v/>
          </cell>
          <cell r="JT134" t="str">
            <v/>
          </cell>
          <cell r="JU134" t="str">
            <v/>
          </cell>
          <cell r="JV134" t="str">
            <v/>
          </cell>
          <cell r="JW134" t="str">
            <v/>
          </cell>
          <cell r="JX134" t="str">
            <v/>
          </cell>
          <cell r="JZ134" t="str">
            <v/>
          </cell>
          <cell r="KA134" t="str">
            <v/>
          </cell>
          <cell r="KB134">
            <v>25</v>
          </cell>
          <cell r="KC134" t="str">
            <v>Je ne sais pas, je ne souhaite pas répondre</v>
          </cell>
          <cell r="KD134" t="str">
            <v/>
          </cell>
          <cell r="KE134" t="str">
            <v/>
          </cell>
          <cell r="KF134" t="str">
            <v/>
          </cell>
          <cell r="KG134" t="str">
            <v/>
          </cell>
          <cell r="KH134" t="str">
            <v/>
          </cell>
          <cell r="KI134" t="str">
            <v/>
          </cell>
          <cell r="KJ134" t="str">
            <v/>
          </cell>
          <cell r="KK134" t="str">
            <v/>
          </cell>
          <cell r="KL134" t="str">
            <v/>
          </cell>
          <cell r="KM134" t="str">
            <v/>
          </cell>
          <cell r="KO134" t="str">
            <v/>
          </cell>
          <cell r="KP134" t="str">
            <v/>
          </cell>
          <cell r="KQ134" t="str">
            <v/>
          </cell>
          <cell r="KR134" t="str">
            <v/>
          </cell>
          <cell r="KS134" t="str">
            <v/>
          </cell>
          <cell r="KU134" t="str">
            <v/>
          </cell>
          <cell r="KV134" t="str">
            <v>Oui</v>
          </cell>
          <cell r="KW134" t="str">
            <v>Le prix du transport a augmenté A cause d’une catastrophe naturelle</v>
          </cell>
          <cell r="KX134" t="str">
            <v>0</v>
          </cell>
          <cell r="KY134" t="str">
            <v>0</v>
          </cell>
          <cell r="KZ134" t="str">
            <v>0</v>
          </cell>
          <cell r="LA134" t="str">
            <v>0</v>
          </cell>
          <cell r="LB134" t="str">
            <v>1</v>
          </cell>
          <cell r="LC134" t="str">
            <v>0</v>
          </cell>
          <cell r="LD134" t="str">
            <v>0</v>
          </cell>
          <cell r="LE134" t="str">
            <v>0</v>
          </cell>
          <cell r="LF134" t="str">
            <v>1</v>
          </cell>
          <cell r="LG134" t="str">
            <v>0</v>
          </cell>
          <cell r="LH134" t="str">
            <v>0</v>
          </cell>
          <cell r="LI134" t="str">
            <v>0</v>
          </cell>
          <cell r="LJ134" t="str">
            <v>0</v>
          </cell>
          <cell r="LK134" t="str">
            <v>0</v>
          </cell>
          <cell r="LL134" t="str">
            <v>0</v>
          </cell>
          <cell r="LM134" t="str">
            <v>0</v>
          </cell>
          <cell r="LN134" t="str">
            <v/>
          </cell>
          <cell r="LO134" t="str">
            <v>Eau pour boire (traité)</v>
          </cell>
          <cell r="LP134" t="str">
            <v>0</v>
          </cell>
          <cell r="LQ134" t="str">
            <v>0</v>
          </cell>
          <cell r="LR134" t="str">
            <v>0</v>
          </cell>
          <cell r="LS134" t="str">
            <v>0</v>
          </cell>
          <cell r="LT134" t="str">
            <v>0</v>
          </cell>
          <cell r="LU134" t="str">
            <v>1</v>
          </cell>
          <cell r="LV134" t="str">
            <v>0</v>
          </cell>
          <cell r="LW134" t="str">
            <v>0</v>
          </cell>
          <cell r="LX134" t="str">
            <v>0</v>
          </cell>
          <cell r="LY134" t="str">
            <v>Oui</v>
          </cell>
          <cell r="LZ134" t="str">
            <v>Nord-Ouest</v>
          </cell>
          <cell r="MA134" t="str">
            <v>Chamsolme</v>
          </cell>
          <cell r="MB134" t="str">
            <v>Non</v>
          </cell>
          <cell r="MC134" t="str">
            <v>Non</v>
          </cell>
          <cell r="MD134" t="str">
            <v/>
          </cell>
          <cell r="ME134" t="str">
            <v/>
          </cell>
          <cell r="MF134" t="str">
            <v/>
          </cell>
          <cell r="MG134" t="str">
            <v/>
          </cell>
          <cell r="MH134" t="str">
            <v/>
          </cell>
          <cell r="MI134" t="str">
            <v/>
          </cell>
          <cell r="MJ134" t="str">
            <v/>
          </cell>
          <cell r="MK134">
            <v>140681293</v>
          </cell>
          <cell r="ML134" t="str">
            <v>5c516e0a-516b-43b2-a1a3-31382099c8fc</v>
          </cell>
          <cell r="MM134" t="str">
            <v>2020-11-26T23:41:15</v>
          </cell>
          <cell r="MN134" t="str">
            <v/>
          </cell>
          <cell r="MO134">
            <v>112</v>
          </cell>
        </row>
        <row r="135">
          <cell r="A135" t="str">
            <v>5d67710b-47b4-40e9-ab9e-6253afb09318</v>
          </cell>
          <cell r="B135" t="str">
            <v>Port-à-Piment, Sud</v>
          </cell>
          <cell r="C135" t="str">
            <v>MOJDDE PL0063</v>
          </cell>
          <cell r="D135" t="str">
            <v>2020-11-21T11:57:52.458-05:00</v>
          </cell>
          <cell r="E135" t="str">
            <v>2020-11-21T12:02:37.813-05:00</v>
          </cell>
          <cell r="F135" t="str">
            <v>2020-11-21 11:57</v>
          </cell>
          <cell r="G135" t="str">
            <v>2020-11-21 12:02</v>
          </cell>
          <cell r="H135">
            <v>3.4722222189884633E-3</v>
          </cell>
          <cell r="I135">
            <v>0</v>
          </cell>
          <cell r="J135" t="str">
            <v>2020-11-21</v>
          </cell>
          <cell r="K135" t="str">
            <v>icsm_haiti</v>
          </cell>
          <cell r="L135" t="str">
            <v>338050929209409</v>
          </cell>
          <cell r="M135" t="str">
            <v/>
          </cell>
          <cell r="N135" t="str">
            <v>2020-11-21</v>
          </cell>
          <cell r="O135" t="str">
            <v>MOJDDE</v>
          </cell>
          <cell r="P135" t="str">
            <v/>
          </cell>
          <cell r="Q135" t="str">
            <v>mojdde</v>
          </cell>
          <cell r="R135" t="str">
            <v>MOJDDE</v>
          </cell>
          <cell r="S135" t="str">
            <v>MOJDDE</v>
          </cell>
          <cell r="T135" t="str">
            <v>PL0063</v>
          </cell>
          <cell r="U135" t="str">
            <v/>
          </cell>
          <cell r="V135" t="str">
            <v>Sud</v>
          </cell>
          <cell r="W135" t="str">
            <v>Port-à-Piment</v>
          </cell>
          <cell r="X135" t="str">
            <v>HT0742</v>
          </cell>
          <cell r="Y135" t="str">
            <v>Port-à-Piment</v>
          </cell>
          <cell r="Z135" t="str">
            <v>Port-à-piment</v>
          </cell>
          <cell r="AA135" t="str">
            <v>Marché de Port-à-Piment</v>
          </cell>
          <cell r="AB135" t="str">
            <v/>
          </cell>
          <cell r="AC135" t="str">
            <v>port-piment</v>
          </cell>
          <cell r="AD135" t="str">
            <v>Marché de Port-à-Piment</v>
          </cell>
          <cell r="AE135" t="str">
            <v>Marché de Port-à-Piment</v>
          </cell>
          <cell r="AF135" t="str">
            <v>Oui</v>
          </cell>
          <cell r="AG135" t="str">
            <v/>
          </cell>
          <cell r="AH135" t="str">
            <v>Oui</v>
          </cell>
          <cell r="AI135" t="str">
            <v/>
          </cell>
          <cell r="AJ135" t="str">
            <v>Lina François</v>
          </cell>
          <cell r="AK135" t="str">
            <v>34129271</v>
          </cell>
          <cell r="AL135" t="str">
            <v>Biens non alimentaires et produits d'abris</v>
          </cell>
          <cell r="AM135" t="str">
            <v>0</v>
          </cell>
          <cell r="AN135" t="str">
            <v>0</v>
          </cell>
          <cell r="AO135" t="str">
            <v>1</v>
          </cell>
          <cell r="AP135" t="str">
            <v>0</v>
          </cell>
          <cell r="AQ135" t="str">
            <v>0</v>
          </cell>
          <cell r="AR135" t="str">
            <v>anfi</v>
          </cell>
          <cell r="AS135" t="str">
            <v>Biens non alimentaires et produits d'abris</v>
          </cell>
          <cell r="AT135" t="str">
            <v>En espèces (Gourde)</v>
          </cell>
          <cell r="AU135" t="str">
            <v>1</v>
          </cell>
          <cell r="AV135" t="str">
            <v>0</v>
          </cell>
          <cell r="AW135" t="str">
            <v>0</v>
          </cell>
          <cell r="AX135" t="str">
            <v>0</v>
          </cell>
          <cell r="AY135" t="str">
            <v>0</v>
          </cell>
          <cell r="AZ135" t="str">
            <v>0</v>
          </cell>
          <cell r="BA135" t="str">
            <v>0</v>
          </cell>
          <cell r="BB135" t="str">
            <v/>
          </cell>
          <cell r="BC135" t="str">
            <v>Non, il n'y a pas eu de variation</v>
          </cell>
          <cell r="BD135" t="str">
            <v>Moins de 30</v>
          </cell>
          <cell r="BE135" t="str">
            <v/>
          </cell>
          <cell r="BF135" t="str">
            <v/>
          </cell>
          <cell r="BG135" t="str">
            <v/>
          </cell>
          <cell r="BH135" t="str">
            <v/>
          </cell>
          <cell r="BI135" t="str">
            <v/>
          </cell>
          <cell r="BJ135" t="str">
            <v/>
          </cell>
          <cell r="BK135" t="str">
            <v/>
          </cell>
          <cell r="BL135" t="str">
            <v/>
          </cell>
          <cell r="BM135" t="str">
            <v/>
          </cell>
          <cell r="BN135" t="str">
            <v/>
          </cell>
          <cell r="BO135"/>
          <cell r="BP135" t="str">
            <v/>
          </cell>
          <cell r="BQ135" t="str">
            <v/>
          </cell>
          <cell r="BR135" t="str">
            <v/>
          </cell>
          <cell r="BS135" t="str">
            <v/>
          </cell>
          <cell r="BT135" t="str">
            <v/>
          </cell>
          <cell r="BU135" t="str">
            <v/>
          </cell>
          <cell r="BV135"/>
          <cell r="BW135" t="str">
            <v/>
          </cell>
          <cell r="BX135" t="str">
            <v/>
          </cell>
          <cell r="BY135"/>
          <cell r="BZ135" t="str">
            <v/>
          </cell>
          <cell r="CA135" t="str">
            <v/>
          </cell>
          <cell r="CB135" t="str">
            <v/>
          </cell>
          <cell r="CC135"/>
          <cell r="CD135" t="str">
            <v/>
          </cell>
          <cell r="CE135" t="str">
            <v/>
          </cell>
          <cell r="CF135" t="str">
            <v/>
          </cell>
          <cell r="CG135" t="str">
            <v/>
          </cell>
          <cell r="CH135" t="str">
            <v/>
          </cell>
          <cell r="CI135" t="str">
            <v/>
          </cell>
          <cell r="CJ135" t="str">
            <v/>
          </cell>
          <cell r="CK135" t="str">
            <v/>
          </cell>
          <cell r="CL135" t="str">
            <v/>
          </cell>
          <cell r="CM135" t="str">
            <v/>
          </cell>
          <cell r="CN135" t="str">
            <v/>
          </cell>
          <cell r="CO135" t="str">
            <v/>
          </cell>
          <cell r="CP135" t="str">
            <v/>
          </cell>
          <cell r="CQ135"/>
          <cell r="CR135" t="str">
            <v/>
          </cell>
          <cell r="CS135" t="str">
            <v/>
          </cell>
          <cell r="CT135"/>
          <cell r="CU135" t="str">
            <v/>
          </cell>
          <cell r="CV135" t="str">
            <v/>
          </cell>
          <cell r="CW135" t="str">
            <v/>
          </cell>
          <cell r="CX135" t="str">
            <v/>
          </cell>
          <cell r="CY135" t="str">
            <v/>
          </cell>
          <cell r="CZ135" t="str">
            <v/>
          </cell>
          <cell r="DA135" t="str">
            <v/>
          </cell>
          <cell r="DB135" t="str">
            <v/>
          </cell>
          <cell r="DC135" t="str">
            <v/>
          </cell>
          <cell r="DD135" t="str">
            <v/>
          </cell>
          <cell r="DE135" t="str">
            <v/>
          </cell>
          <cell r="DF135" t="str">
            <v/>
          </cell>
          <cell r="DG135" t="str">
            <v/>
          </cell>
          <cell r="DH135" t="str">
            <v/>
          </cell>
          <cell r="DI135" t="str">
            <v/>
          </cell>
          <cell r="DJ135" t="str">
            <v/>
          </cell>
          <cell r="DK135"/>
          <cell r="DL135" t="str">
            <v/>
          </cell>
          <cell r="DM135" t="str">
            <v/>
          </cell>
          <cell r="DN135"/>
          <cell r="DO135" t="str">
            <v/>
          </cell>
          <cell r="DP135" t="str">
            <v/>
          </cell>
          <cell r="DQ135" t="str">
            <v/>
          </cell>
          <cell r="DR135" t="str">
            <v/>
          </cell>
          <cell r="DS135" t="str">
            <v/>
          </cell>
          <cell r="DT135" t="str">
            <v/>
          </cell>
          <cell r="DU135" t="str">
            <v/>
          </cell>
          <cell r="DV135" t="str">
            <v/>
          </cell>
          <cell r="DW135" t="str">
            <v/>
          </cell>
          <cell r="DX135" t="str">
            <v/>
          </cell>
          <cell r="DY135" t="str">
            <v/>
          </cell>
          <cell r="DZ135" t="str">
            <v/>
          </cell>
          <cell r="EA135" t="str">
            <v/>
          </cell>
          <cell r="EB135" t="str">
            <v/>
          </cell>
          <cell r="EC135" t="str">
            <v/>
          </cell>
          <cell r="ED135" t="str">
            <v/>
          </cell>
          <cell r="EE135"/>
          <cell r="EF135" t="str">
            <v/>
          </cell>
          <cell r="EG135" t="str">
            <v/>
          </cell>
          <cell r="EH135"/>
          <cell r="EI135" t="str">
            <v/>
          </cell>
          <cell r="EJ135" t="str">
            <v/>
          </cell>
          <cell r="EK135" t="str">
            <v/>
          </cell>
          <cell r="EL135" t="str">
            <v/>
          </cell>
          <cell r="EM135" t="str">
            <v/>
          </cell>
          <cell r="EN135" t="str">
            <v/>
          </cell>
          <cell r="EO135" t="str">
            <v/>
          </cell>
          <cell r="EP135" t="str">
            <v/>
          </cell>
          <cell r="EQ135" t="str">
            <v/>
          </cell>
          <cell r="ER135" t="str">
            <v/>
          </cell>
          <cell r="ES135" t="str">
            <v/>
          </cell>
          <cell r="ET135" t="str">
            <v/>
          </cell>
          <cell r="EU135" t="str">
            <v/>
          </cell>
          <cell r="EV135" t="str">
            <v/>
          </cell>
          <cell r="EW135" t="str">
            <v/>
          </cell>
          <cell r="EX135" t="str">
            <v/>
          </cell>
          <cell r="EY135"/>
          <cell r="EZ135" t="str">
            <v/>
          </cell>
          <cell r="FA135" t="str">
            <v/>
          </cell>
          <cell r="FB135"/>
          <cell r="FC135" t="str">
            <v/>
          </cell>
          <cell r="FD135" t="str">
            <v/>
          </cell>
          <cell r="FE135" t="str">
            <v/>
          </cell>
          <cell r="FF135"/>
          <cell r="FG135" t="str">
            <v/>
          </cell>
          <cell r="FH135" t="str">
            <v/>
          </cell>
          <cell r="FI135" t="str">
            <v/>
          </cell>
          <cell r="FJ135" t="str">
            <v/>
          </cell>
          <cell r="FK135" t="str">
            <v/>
          </cell>
          <cell r="FL135" t="str">
            <v/>
          </cell>
          <cell r="FM135" t="str">
            <v/>
          </cell>
          <cell r="FN135" t="str">
            <v/>
          </cell>
          <cell r="FO135" t="str">
            <v/>
          </cell>
          <cell r="FP135" t="str">
            <v/>
          </cell>
          <cell r="FQ135" t="str">
            <v/>
          </cell>
          <cell r="FR135" t="str">
            <v/>
          </cell>
          <cell r="FS135" t="str">
            <v/>
          </cell>
          <cell r="FT135"/>
          <cell r="FU135" t="str">
            <v/>
          </cell>
          <cell r="FV135" t="str">
            <v/>
          </cell>
          <cell r="FW135"/>
          <cell r="FX135" t="str">
            <v/>
          </cell>
          <cell r="FY135" t="str">
            <v/>
          </cell>
          <cell r="FZ135" t="str">
            <v/>
          </cell>
          <cell r="GA135"/>
          <cell r="GB135" t="str">
            <v/>
          </cell>
          <cell r="GC135" t="str">
            <v/>
          </cell>
          <cell r="GD135" t="str">
            <v/>
          </cell>
          <cell r="GE135" t="str">
            <v/>
          </cell>
          <cell r="GF135" t="str">
            <v/>
          </cell>
          <cell r="GG135" t="str">
            <v/>
          </cell>
          <cell r="GH135" t="str">
            <v/>
          </cell>
          <cell r="GI135" t="str">
            <v/>
          </cell>
          <cell r="GJ135" t="str">
            <v/>
          </cell>
          <cell r="GK135" t="str">
            <v/>
          </cell>
          <cell r="GL135" t="str">
            <v/>
          </cell>
          <cell r="GM135" t="str">
            <v/>
          </cell>
          <cell r="GN135" t="str">
            <v/>
          </cell>
          <cell r="GO135" t="str">
            <v/>
          </cell>
          <cell r="GP135" t="str">
            <v/>
          </cell>
          <cell r="GQ135"/>
          <cell r="GR135" t="str">
            <v/>
          </cell>
          <cell r="GS135" t="str">
            <v/>
          </cell>
          <cell r="GT135" t="str">
            <v/>
          </cell>
          <cell r="GU135" t="str">
            <v/>
          </cell>
          <cell r="GV135" t="str">
            <v/>
          </cell>
          <cell r="GW135" t="str">
            <v/>
          </cell>
          <cell r="GX135" t="str">
            <v/>
          </cell>
          <cell r="GY135" t="str">
            <v/>
          </cell>
          <cell r="GZ135" t="str">
            <v/>
          </cell>
          <cell r="HA135" t="str">
            <v/>
          </cell>
          <cell r="HB135" t="str">
            <v/>
          </cell>
          <cell r="HC135" t="str">
            <v/>
          </cell>
          <cell r="HD135" t="str">
            <v/>
          </cell>
          <cell r="HE135" t="str">
            <v/>
          </cell>
          <cell r="HF135" t="str">
            <v/>
          </cell>
          <cell r="HG135" t="str">
            <v/>
          </cell>
          <cell r="HH135" t="str">
            <v/>
          </cell>
          <cell r="HI135" t="str">
            <v/>
          </cell>
          <cell r="HJ135" t="str">
            <v/>
          </cell>
          <cell r="HK135" t="str">
            <v/>
          </cell>
          <cell r="HL135" t="str">
            <v/>
          </cell>
          <cell r="HM135" t="str">
            <v/>
          </cell>
          <cell r="HN135" t="str">
            <v/>
          </cell>
          <cell r="HO135" t="str">
            <v/>
          </cell>
          <cell r="HP135" t="str">
            <v/>
          </cell>
          <cell r="HQ135" t="str">
            <v/>
          </cell>
          <cell r="HR135" t="str">
            <v/>
          </cell>
          <cell r="HS135" t="str">
            <v/>
          </cell>
          <cell r="HT135" t="str">
            <v/>
          </cell>
          <cell r="HU135" t="str">
            <v/>
          </cell>
          <cell r="HV135" t="str">
            <v/>
          </cell>
          <cell r="HW135" t="str">
            <v/>
          </cell>
          <cell r="HX135" t="str">
            <v/>
          </cell>
          <cell r="HY135" t="str">
            <v/>
          </cell>
          <cell r="HZ135" t="str">
            <v/>
          </cell>
          <cell r="IA135" t="str">
            <v/>
          </cell>
          <cell r="IB135" t="str">
            <v/>
          </cell>
          <cell r="IC135" t="str">
            <v/>
          </cell>
          <cell r="ID135" t="str">
            <v/>
          </cell>
          <cell r="IE135" t="str">
            <v/>
          </cell>
          <cell r="IF135" t="str">
            <v/>
          </cell>
          <cell r="IG135" t="str">
            <v/>
          </cell>
          <cell r="IH135" t="str">
            <v/>
          </cell>
          <cell r="II135" t="str">
            <v/>
          </cell>
          <cell r="IJ135" t="str">
            <v/>
          </cell>
          <cell r="IK135" t="str">
            <v/>
          </cell>
          <cell r="IL135" t="str">
            <v/>
          </cell>
          <cell r="IM135" t="str">
            <v/>
          </cell>
          <cell r="IN135" t="str">
            <v/>
          </cell>
          <cell r="IO135" t="str">
            <v/>
          </cell>
          <cell r="IP135" t="str">
            <v/>
          </cell>
          <cell r="IQ135"/>
          <cell r="IR135" t="str">
            <v/>
          </cell>
          <cell r="IS135" t="str">
            <v/>
          </cell>
          <cell r="IT135" t="str">
            <v/>
          </cell>
          <cell r="IU135" t="str">
            <v/>
          </cell>
          <cell r="IV135" t="str">
            <v/>
          </cell>
          <cell r="IW135"/>
          <cell r="IX135" t="str">
            <v/>
          </cell>
          <cell r="IY135" t="str">
            <v/>
          </cell>
          <cell r="IZ135" t="str">
            <v/>
          </cell>
          <cell r="JA135" t="str">
            <v/>
          </cell>
          <cell r="JB135" t="str">
            <v/>
          </cell>
          <cell r="JC135"/>
          <cell r="JD135" t="str">
            <v/>
          </cell>
          <cell r="JE135" t="str">
            <v/>
          </cell>
          <cell r="JF135" t="str">
            <v/>
          </cell>
          <cell r="JG135" t="str">
            <v/>
          </cell>
          <cell r="JH135" t="str">
            <v/>
          </cell>
          <cell r="JI135"/>
          <cell r="JJ135" t="str">
            <v/>
          </cell>
          <cell r="JK135" t="str">
            <v/>
          </cell>
          <cell r="JL135" t="str">
            <v/>
          </cell>
          <cell r="JM135" t="str">
            <v/>
          </cell>
          <cell r="JN135" t="str">
            <v/>
          </cell>
          <cell r="JO135"/>
          <cell r="JP135" t="str">
            <v/>
          </cell>
          <cell r="JQ135" t="str">
            <v/>
          </cell>
          <cell r="JR135" t="str">
            <v/>
          </cell>
          <cell r="JS135" t="str">
            <v/>
          </cell>
          <cell r="JT135" t="str">
            <v/>
          </cell>
          <cell r="JU135" t="str">
            <v/>
          </cell>
          <cell r="JV135" t="str">
            <v/>
          </cell>
          <cell r="JW135" t="str">
            <v/>
          </cell>
          <cell r="JX135" t="str">
            <v/>
          </cell>
          <cell r="JZ135" t="str">
            <v/>
          </cell>
          <cell r="KA135" t="str">
            <v/>
          </cell>
          <cell r="KC135" t="str">
            <v/>
          </cell>
          <cell r="KD135" t="str">
            <v/>
          </cell>
          <cell r="KE135" t="str">
            <v/>
          </cell>
          <cell r="KF135" t="str">
            <v/>
          </cell>
          <cell r="KG135" t="str">
            <v/>
          </cell>
          <cell r="KH135" t="str">
            <v/>
          </cell>
          <cell r="KI135" t="str">
            <v/>
          </cell>
          <cell r="KJ135" t="str">
            <v/>
          </cell>
          <cell r="KK135" t="str">
            <v/>
          </cell>
          <cell r="KL135" t="str">
            <v/>
          </cell>
          <cell r="KM135" t="str">
            <v/>
          </cell>
          <cell r="KN135"/>
          <cell r="KO135" t="str">
            <v/>
          </cell>
          <cell r="KP135" t="str">
            <v/>
          </cell>
          <cell r="KQ135" t="str">
            <v/>
          </cell>
          <cell r="KR135" t="str">
            <v/>
          </cell>
          <cell r="KS135" t="str">
            <v/>
          </cell>
          <cell r="KT135"/>
          <cell r="KU135" t="str">
            <v/>
          </cell>
          <cell r="KV135" t="str">
            <v/>
          </cell>
          <cell r="KW135" t="str">
            <v/>
          </cell>
          <cell r="KX135" t="str">
            <v/>
          </cell>
          <cell r="KY135" t="str">
            <v/>
          </cell>
          <cell r="KZ135" t="str">
            <v/>
          </cell>
          <cell r="LA135" t="str">
            <v/>
          </cell>
          <cell r="LB135" t="str">
            <v/>
          </cell>
          <cell r="LC135" t="str">
            <v/>
          </cell>
          <cell r="LD135" t="str">
            <v/>
          </cell>
          <cell r="LE135" t="str">
            <v/>
          </cell>
          <cell r="LF135" t="str">
            <v/>
          </cell>
          <cell r="LG135" t="str">
            <v/>
          </cell>
          <cell r="LH135" t="str">
            <v/>
          </cell>
          <cell r="LI135" t="str">
            <v/>
          </cell>
          <cell r="LJ135" t="str">
            <v/>
          </cell>
          <cell r="LK135" t="str">
            <v/>
          </cell>
          <cell r="LL135" t="str">
            <v/>
          </cell>
          <cell r="LM135" t="str">
            <v/>
          </cell>
          <cell r="LN135" t="str">
            <v/>
          </cell>
          <cell r="LO135" t="str">
            <v/>
          </cell>
          <cell r="LP135" t="str">
            <v/>
          </cell>
          <cell r="LQ135" t="str">
            <v/>
          </cell>
          <cell r="LR135" t="str">
            <v/>
          </cell>
          <cell r="LS135" t="str">
            <v/>
          </cell>
          <cell r="LT135" t="str">
            <v/>
          </cell>
          <cell r="LU135" t="str">
            <v/>
          </cell>
          <cell r="LV135" t="str">
            <v/>
          </cell>
          <cell r="LW135" t="str">
            <v/>
          </cell>
          <cell r="LX135" t="str">
            <v/>
          </cell>
          <cell r="LY135" t="str">
            <v/>
          </cell>
          <cell r="LZ135" t="str">
            <v/>
          </cell>
          <cell r="MA135" t="str">
            <v/>
          </cell>
          <cell r="MB135" t="str">
            <v/>
          </cell>
          <cell r="MC135" t="str">
            <v/>
          </cell>
          <cell r="MD135" t="str">
            <v/>
          </cell>
          <cell r="ME135" t="str">
            <v/>
          </cell>
          <cell r="MF135" t="str">
            <v/>
          </cell>
          <cell r="MG135" t="str">
            <v/>
          </cell>
          <cell r="MH135" t="str">
            <v/>
          </cell>
          <cell r="MI135" t="str">
            <v/>
          </cell>
          <cell r="MJ135" t="str">
            <v/>
          </cell>
          <cell r="MK135">
            <v>139506837</v>
          </cell>
          <cell r="ML135" t="str">
            <v>5d67710b-47b4-40e9-ab9e-6253afb09318</v>
          </cell>
          <cell r="MM135" t="str">
            <v>2020-11-23T03:16:51</v>
          </cell>
          <cell r="MN135" t="str">
            <v/>
          </cell>
          <cell r="MO135">
            <v>41</v>
          </cell>
        </row>
        <row r="136">
          <cell r="A136" t="str">
            <v>bf85d69c-92fc-418a-9d36-bb0d00634f78</v>
          </cell>
          <cell r="B136" t="str">
            <v>Port-à-Piment, Sud</v>
          </cell>
          <cell r="C136" t="str">
            <v>MOJDDE PL0063</v>
          </cell>
          <cell r="D136" t="str">
            <v>2020-11-21T12:17:43.376-05:00</v>
          </cell>
          <cell r="E136" t="str">
            <v>2020-11-21T13:07:25.114-05:00</v>
          </cell>
          <cell r="F136" t="str">
            <v>2020-11-21 12:17</v>
          </cell>
          <cell r="G136" t="str">
            <v>2020-11-21 13:07</v>
          </cell>
          <cell r="H136">
            <v>3.4722222218988463E-2</v>
          </cell>
          <cell r="I136">
            <v>0</v>
          </cell>
          <cell r="J136" t="str">
            <v>2020-11-21</v>
          </cell>
          <cell r="K136" t="str">
            <v>icsm_haiti</v>
          </cell>
          <cell r="L136" t="str">
            <v>338050929209409</v>
          </cell>
          <cell r="M136" t="str">
            <v>0</v>
          </cell>
          <cell r="N136" t="str">
            <v>2020-11-21</v>
          </cell>
          <cell r="O136" t="str">
            <v>MOJDDE</v>
          </cell>
          <cell r="P136" t="str">
            <v/>
          </cell>
          <cell r="Q136" t="str">
            <v>mojdde</v>
          </cell>
          <cell r="R136" t="str">
            <v>MOJDDE</v>
          </cell>
          <cell r="S136" t="str">
            <v>MOJDDE</v>
          </cell>
          <cell r="T136" t="str">
            <v>PL0063</v>
          </cell>
          <cell r="U136" t="str">
            <v/>
          </cell>
          <cell r="V136" t="str">
            <v>Sud</v>
          </cell>
          <cell r="W136" t="str">
            <v>Port-à-Piment</v>
          </cell>
          <cell r="X136" t="str">
            <v>HT0742</v>
          </cell>
          <cell r="Y136" t="str">
            <v>Port-à-Piment</v>
          </cell>
          <cell r="Z136" t="str">
            <v>Port-à-piment</v>
          </cell>
          <cell r="AA136" t="str">
            <v>Marché de Port-à-Piment</v>
          </cell>
          <cell r="AB136" t="str">
            <v/>
          </cell>
          <cell r="AC136" t="str">
            <v>port-piment</v>
          </cell>
          <cell r="AD136" t="str">
            <v>Marché de Port-à-Piment</v>
          </cell>
          <cell r="AE136" t="str">
            <v>Marché de Port-à-Piment</v>
          </cell>
          <cell r="AF136" t="str">
            <v>Oui</v>
          </cell>
          <cell r="AG136" t="str">
            <v/>
          </cell>
          <cell r="AH136" t="str">
            <v>Oui</v>
          </cell>
          <cell r="AI136" t="str">
            <v/>
          </cell>
          <cell r="AJ136" t="str">
            <v>Gina BONNE-ANNÉE</v>
          </cell>
          <cell r="AK136"/>
          <cell r="AL136" t="str">
            <v>Médicament ou produits de santé</v>
          </cell>
          <cell r="AM136" t="str">
            <v>0</v>
          </cell>
          <cell r="AN136" t="str">
            <v>0</v>
          </cell>
          <cell r="AO136" t="str">
            <v>0</v>
          </cell>
          <cell r="AP136" t="str">
            <v>1</v>
          </cell>
          <cell r="AQ136" t="str">
            <v>0</v>
          </cell>
          <cell r="AR136" t="str">
            <v>sante</v>
          </cell>
          <cell r="AS136" t="str">
            <v>Médicament ou produits de santé</v>
          </cell>
          <cell r="AT136" t="str">
            <v>En espèces (Gourde)</v>
          </cell>
          <cell r="AU136" t="str">
            <v>1</v>
          </cell>
          <cell r="AV136" t="str">
            <v>0</v>
          </cell>
          <cell r="AW136" t="str">
            <v>0</v>
          </cell>
          <cell r="AX136" t="str">
            <v>0</v>
          </cell>
          <cell r="AY136" t="str">
            <v>0</v>
          </cell>
          <cell r="AZ136" t="str">
            <v>0</v>
          </cell>
          <cell r="BA136" t="str">
            <v>0</v>
          </cell>
          <cell r="BB136" t="str">
            <v/>
          </cell>
          <cell r="BC136" t="str">
            <v>Non, il n'y a pas eu de variation</v>
          </cell>
          <cell r="BD136" t="str">
            <v>Moins de 30</v>
          </cell>
          <cell r="BE136" t="str">
            <v/>
          </cell>
          <cell r="BF136" t="str">
            <v/>
          </cell>
          <cell r="BG136" t="str">
            <v/>
          </cell>
          <cell r="BH136" t="str">
            <v/>
          </cell>
          <cell r="BI136" t="str">
            <v/>
          </cell>
          <cell r="BJ136" t="str">
            <v/>
          </cell>
          <cell r="BK136" t="str">
            <v/>
          </cell>
          <cell r="BL136" t="str">
            <v/>
          </cell>
          <cell r="BM136" t="str">
            <v/>
          </cell>
          <cell r="BN136" t="str">
            <v/>
          </cell>
          <cell r="BO136"/>
          <cell r="BP136" t="str">
            <v/>
          </cell>
          <cell r="BQ136" t="str">
            <v/>
          </cell>
          <cell r="BR136" t="str">
            <v/>
          </cell>
          <cell r="BS136" t="str">
            <v/>
          </cell>
          <cell r="BT136" t="str">
            <v/>
          </cell>
          <cell r="BU136" t="str">
            <v/>
          </cell>
          <cell r="BV136"/>
          <cell r="BW136" t="str">
            <v/>
          </cell>
          <cell r="BX136" t="str">
            <v/>
          </cell>
          <cell r="BY136"/>
          <cell r="BZ136" t="str">
            <v/>
          </cell>
          <cell r="CA136" t="str">
            <v/>
          </cell>
          <cell r="CB136" t="str">
            <v/>
          </cell>
          <cell r="CC136"/>
          <cell r="CD136" t="str">
            <v/>
          </cell>
          <cell r="CE136" t="str">
            <v/>
          </cell>
          <cell r="CF136" t="str">
            <v/>
          </cell>
          <cell r="CG136" t="str">
            <v/>
          </cell>
          <cell r="CH136" t="str">
            <v/>
          </cell>
          <cell r="CI136" t="str">
            <v/>
          </cell>
          <cell r="CJ136" t="str">
            <v/>
          </cell>
          <cell r="CK136" t="str">
            <v/>
          </cell>
          <cell r="CL136" t="str">
            <v/>
          </cell>
          <cell r="CM136" t="str">
            <v/>
          </cell>
          <cell r="CN136" t="str">
            <v/>
          </cell>
          <cell r="CO136" t="str">
            <v/>
          </cell>
          <cell r="CP136" t="str">
            <v/>
          </cell>
          <cell r="CQ136"/>
          <cell r="CR136" t="str">
            <v/>
          </cell>
          <cell r="CS136" t="str">
            <v/>
          </cell>
          <cell r="CT136"/>
          <cell r="CU136" t="str">
            <v/>
          </cell>
          <cell r="CV136" t="str">
            <v/>
          </cell>
          <cell r="CW136" t="str">
            <v/>
          </cell>
          <cell r="CX136" t="str">
            <v/>
          </cell>
          <cell r="CY136" t="str">
            <v/>
          </cell>
          <cell r="CZ136" t="str">
            <v/>
          </cell>
          <cell r="DA136" t="str">
            <v/>
          </cell>
          <cell r="DB136" t="str">
            <v/>
          </cell>
          <cell r="DC136" t="str">
            <v/>
          </cell>
          <cell r="DD136" t="str">
            <v/>
          </cell>
          <cell r="DE136" t="str">
            <v/>
          </cell>
          <cell r="DF136" t="str">
            <v/>
          </cell>
          <cell r="DG136" t="str">
            <v/>
          </cell>
          <cell r="DH136" t="str">
            <v/>
          </cell>
          <cell r="DI136" t="str">
            <v/>
          </cell>
          <cell r="DJ136" t="str">
            <v/>
          </cell>
          <cell r="DK136"/>
          <cell r="DL136" t="str">
            <v/>
          </cell>
          <cell r="DM136" t="str">
            <v/>
          </cell>
          <cell r="DN136"/>
          <cell r="DO136" t="str">
            <v/>
          </cell>
          <cell r="DP136" t="str">
            <v/>
          </cell>
          <cell r="DQ136" t="str">
            <v/>
          </cell>
          <cell r="DR136" t="str">
            <v/>
          </cell>
          <cell r="DS136" t="str">
            <v/>
          </cell>
          <cell r="DT136" t="str">
            <v/>
          </cell>
          <cell r="DU136" t="str">
            <v/>
          </cell>
          <cell r="DV136" t="str">
            <v/>
          </cell>
          <cell r="DW136" t="str">
            <v/>
          </cell>
          <cell r="DX136" t="str">
            <v/>
          </cell>
          <cell r="DY136" t="str">
            <v/>
          </cell>
          <cell r="DZ136" t="str">
            <v/>
          </cell>
          <cell r="EA136" t="str">
            <v/>
          </cell>
          <cell r="EB136" t="str">
            <v/>
          </cell>
          <cell r="EC136" t="str">
            <v/>
          </cell>
          <cell r="ED136" t="str">
            <v/>
          </cell>
          <cell r="EE136"/>
          <cell r="EF136" t="str">
            <v/>
          </cell>
          <cell r="EG136" t="str">
            <v/>
          </cell>
          <cell r="EH136"/>
          <cell r="EI136" t="str">
            <v/>
          </cell>
          <cell r="EJ136" t="str">
            <v/>
          </cell>
          <cell r="EK136" t="str">
            <v/>
          </cell>
          <cell r="EL136" t="str">
            <v/>
          </cell>
          <cell r="EM136" t="str">
            <v/>
          </cell>
          <cell r="EN136" t="str">
            <v/>
          </cell>
          <cell r="EO136" t="str">
            <v/>
          </cell>
          <cell r="EP136" t="str">
            <v/>
          </cell>
          <cell r="EQ136" t="str">
            <v/>
          </cell>
          <cell r="ER136" t="str">
            <v/>
          </cell>
          <cell r="ES136" t="str">
            <v/>
          </cell>
          <cell r="ET136" t="str">
            <v/>
          </cell>
          <cell r="EU136" t="str">
            <v/>
          </cell>
          <cell r="EV136" t="str">
            <v/>
          </cell>
          <cell r="EW136" t="str">
            <v/>
          </cell>
          <cell r="EX136" t="str">
            <v/>
          </cell>
          <cell r="EY136"/>
          <cell r="EZ136" t="str">
            <v/>
          </cell>
          <cell r="FA136" t="str">
            <v/>
          </cell>
          <cell r="FB136"/>
          <cell r="FC136" t="str">
            <v/>
          </cell>
          <cell r="FD136" t="str">
            <v/>
          </cell>
          <cell r="FE136" t="str">
            <v/>
          </cell>
          <cell r="FF136"/>
          <cell r="FG136" t="str">
            <v/>
          </cell>
          <cell r="FH136" t="str">
            <v/>
          </cell>
          <cell r="FI136" t="str">
            <v/>
          </cell>
          <cell r="FJ136" t="str">
            <v/>
          </cell>
          <cell r="FK136" t="str">
            <v/>
          </cell>
          <cell r="FL136" t="str">
            <v/>
          </cell>
          <cell r="FM136" t="str">
            <v/>
          </cell>
          <cell r="FN136" t="str">
            <v/>
          </cell>
          <cell r="FO136" t="str">
            <v/>
          </cell>
          <cell r="FP136" t="str">
            <v/>
          </cell>
          <cell r="FQ136" t="str">
            <v/>
          </cell>
          <cell r="FR136" t="str">
            <v/>
          </cell>
          <cell r="FS136" t="str">
            <v/>
          </cell>
          <cell r="FT136"/>
          <cell r="FU136" t="str">
            <v/>
          </cell>
          <cell r="FV136" t="str">
            <v/>
          </cell>
          <cell r="FW136"/>
          <cell r="FX136" t="str">
            <v/>
          </cell>
          <cell r="FY136" t="str">
            <v/>
          </cell>
          <cell r="FZ136" t="str">
            <v/>
          </cell>
          <cell r="GA136"/>
          <cell r="GB136" t="str">
            <v/>
          </cell>
          <cell r="GC136" t="str">
            <v/>
          </cell>
          <cell r="GD136" t="str">
            <v/>
          </cell>
          <cell r="GE136" t="str">
            <v/>
          </cell>
          <cell r="GF136" t="str">
            <v/>
          </cell>
          <cell r="GG136" t="str">
            <v/>
          </cell>
          <cell r="GH136" t="str">
            <v/>
          </cell>
          <cell r="GI136" t="str">
            <v/>
          </cell>
          <cell r="GJ136" t="str">
            <v/>
          </cell>
          <cell r="GK136" t="str">
            <v/>
          </cell>
          <cell r="GL136" t="str">
            <v/>
          </cell>
          <cell r="GM136" t="str">
            <v/>
          </cell>
          <cell r="GN136" t="str">
            <v/>
          </cell>
          <cell r="GO136" t="str">
            <v/>
          </cell>
          <cell r="GP136" t="str">
            <v/>
          </cell>
          <cell r="GQ136"/>
          <cell r="GR136" t="str">
            <v/>
          </cell>
          <cell r="GS136" t="str">
            <v/>
          </cell>
          <cell r="GT136" t="str">
            <v/>
          </cell>
          <cell r="GU136" t="str">
            <v/>
          </cell>
          <cell r="GV136" t="str">
            <v/>
          </cell>
          <cell r="GW136" t="str">
            <v/>
          </cell>
          <cell r="GX136" t="str">
            <v/>
          </cell>
          <cell r="GY136" t="str">
            <v/>
          </cell>
          <cell r="GZ136" t="str">
            <v/>
          </cell>
          <cell r="HA136" t="str">
            <v/>
          </cell>
          <cell r="HB136" t="str">
            <v/>
          </cell>
          <cell r="HC136" t="str">
            <v/>
          </cell>
          <cell r="HD136" t="str">
            <v/>
          </cell>
          <cell r="HE136" t="str">
            <v/>
          </cell>
          <cell r="HF136" t="str">
            <v/>
          </cell>
          <cell r="HG136" t="str">
            <v/>
          </cell>
          <cell r="HH136" t="str">
            <v/>
          </cell>
          <cell r="HI136" t="str">
            <v/>
          </cell>
          <cell r="HJ136" t="str">
            <v/>
          </cell>
          <cell r="HK136" t="str">
            <v/>
          </cell>
          <cell r="HL136" t="str">
            <v/>
          </cell>
          <cell r="HM136" t="str">
            <v/>
          </cell>
          <cell r="HN136" t="str">
            <v/>
          </cell>
          <cell r="HO136" t="str">
            <v/>
          </cell>
          <cell r="HP136" t="str">
            <v/>
          </cell>
          <cell r="HQ136" t="str">
            <v/>
          </cell>
          <cell r="HR136" t="str">
            <v/>
          </cell>
          <cell r="HS136" t="str">
            <v/>
          </cell>
          <cell r="HT136" t="str">
            <v/>
          </cell>
          <cell r="HU136" t="str">
            <v/>
          </cell>
          <cell r="HV136" t="str">
            <v/>
          </cell>
          <cell r="HW136" t="str">
            <v/>
          </cell>
          <cell r="HX136" t="str">
            <v/>
          </cell>
          <cell r="HY136" t="str">
            <v/>
          </cell>
          <cell r="HZ136" t="str">
            <v/>
          </cell>
          <cell r="IA136" t="str">
            <v/>
          </cell>
          <cell r="IB136" t="str">
            <v/>
          </cell>
          <cell r="IC136" t="str">
            <v/>
          </cell>
          <cell r="ID136" t="str">
            <v/>
          </cell>
          <cell r="IE136" t="str">
            <v/>
          </cell>
          <cell r="IF136" t="str">
            <v/>
          </cell>
          <cell r="IG136" t="str">
            <v/>
          </cell>
          <cell r="IH136" t="str">
            <v/>
          </cell>
          <cell r="II136" t="str">
            <v/>
          </cell>
          <cell r="IJ136" t="str">
            <v/>
          </cell>
          <cell r="IK136" t="str">
            <v/>
          </cell>
          <cell r="IL136" t="str">
            <v/>
          </cell>
          <cell r="IM136" t="str">
            <v/>
          </cell>
          <cell r="IN136" t="str">
            <v/>
          </cell>
          <cell r="IO136" t="str">
            <v/>
          </cell>
          <cell r="IP136" t="str">
            <v/>
          </cell>
          <cell r="IQ136"/>
          <cell r="IR136" t="str">
            <v/>
          </cell>
          <cell r="IS136" t="str">
            <v/>
          </cell>
          <cell r="IT136" t="str">
            <v/>
          </cell>
          <cell r="IU136" t="str">
            <v/>
          </cell>
          <cell r="IV136" t="str">
            <v/>
          </cell>
          <cell r="IW136"/>
          <cell r="IX136" t="str">
            <v/>
          </cell>
          <cell r="IY136" t="str">
            <v/>
          </cell>
          <cell r="IZ136" t="str">
            <v/>
          </cell>
          <cell r="JA136" t="str">
            <v/>
          </cell>
          <cell r="JB136" t="str">
            <v/>
          </cell>
          <cell r="JC136"/>
          <cell r="JD136" t="str">
            <v/>
          </cell>
          <cell r="JE136" t="str">
            <v/>
          </cell>
          <cell r="JF136" t="str">
            <v/>
          </cell>
          <cell r="JG136" t="str">
            <v/>
          </cell>
          <cell r="JH136" t="str">
            <v/>
          </cell>
          <cell r="JI136"/>
          <cell r="JJ136" t="str">
            <v/>
          </cell>
          <cell r="JK136" t="str">
            <v/>
          </cell>
          <cell r="JL136" t="str">
            <v/>
          </cell>
          <cell r="JM136" t="str">
            <v/>
          </cell>
          <cell r="JN136" t="str">
            <v/>
          </cell>
          <cell r="JO136"/>
          <cell r="JP136" t="str">
            <v/>
          </cell>
          <cell r="JQ136" t="str">
            <v/>
          </cell>
          <cell r="JR136" t="str">
            <v/>
          </cell>
          <cell r="JS136" t="str">
            <v/>
          </cell>
          <cell r="JT136" t="str">
            <v/>
          </cell>
          <cell r="JU136" t="str">
            <v/>
          </cell>
          <cell r="JV136" t="str">
            <v/>
          </cell>
          <cell r="JW136" t="str">
            <v/>
          </cell>
          <cell r="JX136" t="str">
            <v/>
          </cell>
          <cell r="JZ136" t="str">
            <v/>
          </cell>
          <cell r="KA136" t="str">
            <v/>
          </cell>
          <cell r="KC136" t="str">
            <v/>
          </cell>
          <cell r="KD136" t="str">
            <v/>
          </cell>
          <cell r="KE136" t="str">
            <v/>
          </cell>
          <cell r="KF136" t="str">
            <v/>
          </cell>
          <cell r="KG136" t="str">
            <v/>
          </cell>
          <cell r="KH136" t="str">
            <v/>
          </cell>
          <cell r="KI136" t="str">
            <v/>
          </cell>
          <cell r="KJ136" t="str">
            <v/>
          </cell>
          <cell r="KK136" t="str">
            <v/>
          </cell>
          <cell r="KL136" t="str">
            <v/>
          </cell>
          <cell r="KM136" t="str">
            <v/>
          </cell>
          <cell r="KN136"/>
          <cell r="KO136" t="str">
            <v/>
          </cell>
          <cell r="KP136" t="str">
            <v/>
          </cell>
          <cell r="KQ136" t="str">
            <v/>
          </cell>
          <cell r="KR136" t="str">
            <v/>
          </cell>
          <cell r="KS136" t="str">
            <v/>
          </cell>
          <cell r="KT136"/>
          <cell r="KU136" t="str">
            <v/>
          </cell>
          <cell r="KV136" t="str">
            <v/>
          </cell>
          <cell r="KW136" t="str">
            <v/>
          </cell>
          <cell r="KX136" t="str">
            <v/>
          </cell>
          <cell r="KY136" t="str">
            <v/>
          </cell>
          <cell r="KZ136" t="str">
            <v/>
          </cell>
          <cell r="LA136" t="str">
            <v/>
          </cell>
          <cell r="LB136" t="str">
            <v/>
          </cell>
          <cell r="LC136" t="str">
            <v/>
          </cell>
          <cell r="LD136" t="str">
            <v/>
          </cell>
          <cell r="LE136" t="str">
            <v/>
          </cell>
          <cell r="LF136" t="str">
            <v/>
          </cell>
          <cell r="LG136" t="str">
            <v/>
          </cell>
          <cell r="LH136" t="str">
            <v/>
          </cell>
          <cell r="LI136" t="str">
            <v/>
          </cell>
          <cell r="LJ136" t="str">
            <v/>
          </cell>
          <cell r="LK136" t="str">
            <v/>
          </cell>
          <cell r="LL136" t="str">
            <v/>
          </cell>
          <cell r="LM136" t="str">
            <v/>
          </cell>
          <cell r="LN136" t="str">
            <v/>
          </cell>
          <cell r="LO136" t="str">
            <v/>
          </cell>
          <cell r="LP136" t="str">
            <v/>
          </cell>
          <cell r="LQ136" t="str">
            <v/>
          </cell>
          <cell r="LR136" t="str">
            <v/>
          </cell>
          <cell r="LS136" t="str">
            <v/>
          </cell>
          <cell r="LT136" t="str">
            <v/>
          </cell>
          <cell r="LU136" t="str">
            <v/>
          </cell>
          <cell r="LV136" t="str">
            <v/>
          </cell>
          <cell r="LW136" t="str">
            <v/>
          </cell>
          <cell r="LX136" t="str">
            <v/>
          </cell>
          <cell r="LY136" t="str">
            <v/>
          </cell>
          <cell r="LZ136" t="str">
            <v/>
          </cell>
          <cell r="MA136" t="str">
            <v/>
          </cell>
          <cell r="MB136" t="str">
            <v/>
          </cell>
          <cell r="MC136" t="str">
            <v/>
          </cell>
          <cell r="MD136" t="str">
            <v>18.25058433 -74.10002462 -18.0 5.0</v>
          </cell>
          <cell r="ME136" t="str">
            <v>18.25058433</v>
          </cell>
          <cell r="MF136" t="str">
            <v>-74.10002462</v>
          </cell>
          <cell r="MG136" t="str">
            <v>-18.0</v>
          </cell>
          <cell r="MH136" t="str">
            <v>5.0</v>
          </cell>
          <cell r="MI136" t="str">
            <v/>
          </cell>
          <cell r="MJ136" t="str">
            <v/>
          </cell>
          <cell r="MK136">
            <v>139506843</v>
          </cell>
          <cell r="ML136" t="str">
            <v>bf85d69c-92fc-418a-9d36-bb0d00634f78</v>
          </cell>
          <cell r="MM136" t="str">
            <v>2020-11-23T03:16:53</v>
          </cell>
          <cell r="MN136" t="str">
            <v/>
          </cell>
          <cell r="MO136">
            <v>42</v>
          </cell>
        </row>
        <row r="137">
          <cell r="A137" t="str">
            <v>fcd9fe15-8777-4afd-8668-d9d853d1962f</v>
          </cell>
          <cell r="B137" t="str">
            <v>Port-à-Piment, Sud</v>
          </cell>
          <cell r="C137" t="str">
            <v>MOJDDE DF0012</v>
          </cell>
          <cell r="D137" t="str">
            <v>2020-11-21T12:00:52.651-05:00</v>
          </cell>
          <cell r="E137" t="str">
            <v>2020-11-21T12:03:36.943-05:00</v>
          </cell>
          <cell r="F137" t="str">
            <v>2020-11-21 12:00</v>
          </cell>
          <cell r="G137" t="str">
            <v>2020-11-21 12:03</v>
          </cell>
          <cell r="H137">
            <v>2.0833333328482695E-3</v>
          </cell>
          <cell r="I137">
            <v>0</v>
          </cell>
          <cell r="J137" t="str">
            <v>2020-11-21</v>
          </cell>
          <cell r="K137" t="str">
            <v>icsm_haiti</v>
          </cell>
          <cell r="L137" t="str">
            <v>372032315078633</v>
          </cell>
          <cell r="M137" t="str">
            <v/>
          </cell>
          <cell r="N137" t="str">
            <v>2020-11-21</v>
          </cell>
          <cell r="O137" t="str">
            <v>MOJDDE</v>
          </cell>
          <cell r="P137" t="str">
            <v/>
          </cell>
          <cell r="Q137" t="str">
            <v>mojdde</v>
          </cell>
          <cell r="R137" t="str">
            <v>MOJDDE</v>
          </cell>
          <cell r="S137" t="str">
            <v>MOJDDE</v>
          </cell>
          <cell r="T137" t="str">
            <v>DF0012</v>
          </cell>
          <cell r="U137" t="str">
            <v/>
          </cell>
          <cell r="V137" t="str">
            <v>Sud</v>
          </cell>
          <cell r="W137" t="str">
            <v>Port-à-Piment</v>
          </cell>
          <cell r="X137" t="str">
            <v>HT0742</v>
          </cell>
          <cell r="Y137" t="str">
            <v>Port-à-Piment</v>
          </cell>
          <cell r="Z137" t="str">
            <v>Port-à-piment</v>
          </cell>
          <cell r="AA137" t="str">
            <v>Marché de Port-à-Piment</v>
          </cell>
          <cell r="AB137" t="str">
            <v/>
          </cell>
          <cell r="AC137" t="str">
            <v>port-piment</v>
          </cell>
          <cell r="AD137" t="str">
            <v>Marché de Port-à-Piment</v>
          </cell>
          <cell r="AE137" t="str">
            <v>Marché de Port-à-Piment</v>
          </cell>
          <cell r="AF137" t="str">
            <v>Oui</v>
          </cell>
          <cell r="AG137" t="str">
            <v/>
          </cell>
          <cell r="AH137" t="str">
            <v>Oui</v>
          </cell>
          <cell r="AI137" t="str">
            <v/>
          </cell>
          <cell r="AJ137" t="str">
            <v>Fritzner lorcy</v>
          </cell>
          <cell r="AK137" t="str">
            <v>43887859</v>
          </cell>
          <cell r="AL137" t="str">
            <v>Médicament ou produits de santé</v>
          </cell>
          <cell r="AM137" t="str">
            <v>0</v>
          </cell>
          <cell r="AN137" t="str">
            <v>0</v>
          </cell>
          <cell r="AO137" t="str">
            <v>0</v>
          </cell>
          <cell r="AP137" t="str">
            <v>1</v>
          </cell>
          <cell r="AQ137" t="str">
            <v>0</v>
          </cell>
          <cell r="AR137" t="str">
            <v>sante</v>
          </cell>
          <cell r="AS137" t="str">
            <v>Médicament ou produits de santé</v>
          </cell>
          <cell r="AT137" t="str">
            <v>En espèces (Gourde)</v>
          </cell>
          <cell r="AU137" t="str">
            <v>1</v>
          </cell>
          <cell r="AV137" t="str">
            <v>0</v>
          </cell>
          <cell r="AW137" t="str">
            <v>0</v>
          </cell>
          <cell r="AX137" t="str">
            <v>0</v>
          </cell>
          <cell r="AY137" t="str">
            <v>0</v>
          </cell>
          <cell r="AZ137" t="str">
            <v>0</v>
          </cell>
          <cell r="BA137" t="str">
            <v>0</v>
          </cell>
          <cell r="BB137" t="str">
            <v/>
          </cell>
          <cell r="BC137" t="str">
            <v>Oui, il y a plus de commerçants par rapport au mois passé</v>
          </cell>
          <cell r="BD137" t="str">
            <v>Moins de 30</v>
          </cell>
          <cell r="BE137" t="str">
            <v/>
          </cell>
          <cell r="BF137" t="str">
            <v/>
          </cell>
          <cell r="BG137" t="str">
            <v/>
          </cell>
          <cell r="BH137" t="str">
            <v/>
          </cell>
          <cell r="BI137" t="str">
            <v/>
          </cell>
          <cell r="BJ137" t="str">
            <v/>
          </cell>
          <cell r="BK137" t="str">
            <v/>
          </cell>
          <cell r="BL137" t="str">
            <v/>
          </cell>
          <cell r="BM137" t="str">
            <v/>
          </cell>
          <cell r="BN137" t="str">
            <v/>
          </cell>
          <cell r="BO137"/>
          <cell r="BP137" t="str">
            <v/>
          </cell>
          <cell r="BQ137" t="str">
            <v/>
          </cell>
          <cell r="BR137" t="str">
            <v/>
          </cell>
          <cell r="BS137" t="str">
            <v/>
          </cell>
          <cell r="BT137" t="str">
            <v/>
          </cell>
          <cell r="BU137" t="str">
            <v/>
          </cell>
          <cell r="BV137"/>
          <cell r="BW137" t="str">
            <v/>
          </cell>
          <cell r="BX137" t="str">
            <v/>
          </cell>
          <cell r="BY137"/>
          <cell r="BZ137" t="str">
            <v/>
          </cell>
          <cell r="CA137" t="str">
            <v/>
          </cell>
          <cell r="CB137" t="str">
            <v/>
          </cell>
          <cell r="CC137"/>
          <cell r="CD137" t="str">
            <v/>
          </cell>
          <cell r="CE137" t="str">
            <v/>
          </cell>
          <cell r="CF137" t="str">
            <v/>
          </cell>
          <cell r="CG137" t="str">
            <v/>
          </cell>
          <cell r="CH137" t="str">
            <v/>
          </cell>
          <cell r="CI137" t="str">
            <v/>
          </cell>
          <cell r="CJ137" t="str">
            <v/>
          </cell>
          <cell r="CK137" t="str">
            <v/>
          </cell>
          <cell r="CL137" t="str">
            <v/>
          </cell>
          <cell r="CM137" t="str">
            <v/>
          </cell>
          <cell r="CN137" t="str">
            <v/>
          </cell>
          <cell r="CO137" t="str">
            <v/>
          </cell>
          <cell r="CP137" t="str">
            <v/>
          </cell>
          <cell r="CQ137"/>
          <cell r="CR137" t="str">
            <v/>
          </cell>
          <cell r="CS137" t="str">
            <v/>
          </cell>
          <cell r="CT137"/>
          <cell r="CU137" t="str">
            <v/>
          </cell>
          <cell r="CV137" t="str">
            <v/>
          </cell>
          <cell r="CW137" t="str">
            <v/>
          </cell>
          <cell r="CX137" t="str">
            <v/>
          </cell>
          <cell r="CY137" t="str">
            <v/>
          </cell>
          <cell r="CZ137" t="str">
            <v/>
          </cell>
          <cell r="DA137" t="str">
            <v/>
          </cell>
          <cell r="DB137" t="str">
            <v/>
          </cell>
          <cell r="DC137" t="str">
            <v/>
          </cell>
          <cell r="DD137" t="str">
            <v/>
          </cell>
          <cell r="DE137" t="str">
            <v/>
          </cell>
          <cell r="DF137" t="str">
            <v/>
          </cell>
          <cell r="DG137" t="str">
            <v/>
          </cell>
          <cell r="DH137" t="str">
            <v/>
          </cell>
          <cell r="DI137" t="str">
            <v/>
          </cell>
          <cell r="DJ137" t="str">
            <v/>
          </cell>
          <cell r="DK137"/>
          <cell r="DL137" t="str">
            <v/>
          </cell>
          <cell r="DM137" t="str">
            <v/>
          </cell>
          <cell r="DN137"/>
          <cell r="DO137" t="str">
            <v/>
          </cell>
          <cell r="DP137" t="str">
            <v/>
          </cell>
          <cell r="DQ137" t="str">
            <v/>
          </cell>
          <cell r="DR137" t="str">
            <v/>
          </cell>
          <cell r="DS137" t="str">
            <v/>
          </cell>
          <cell r="DT137" t="str">
            <v/>
          </cell>
          <cell r="DU137" t="str">
            <v/>
          </cell>
          <cell r="DV137" t="str">
            <v/>
          </cell>
          <cell r="DW137" t="str">
            <v/>
          </cell>
          <cell r="DX137" t="str">
            <v/>
          </cell>
          <cell r="DY137" t="str">
            <v/>
          </cell>
          <cell r="DZ137" t="str">
            <v/>
          </cell>
          <cell r="EA137" t="str">
            <v/>
          </cell>
          <cell r="EB137" t="str">
            <v/>
          </cell>
          <cell r="EC137" t="str">
            <v/>
          </cell>
          <cell r="ED137" t="str">
            <v/>
          </cell>
          <cell r="EE137"/>
          <cell r="EF137" t="str">
            <v/>
          </cell>
          <cell r="EG137" t="str">
            <v/>
          </cell>
          <cell r="EH137"/>
          <cell r="EI137" t="str">
            <v/>
          </cell>
          <cell r="EJ137" t="str">
            <v/>
          </cell>
          <cell r="EK137" t="str">
            <v/>
          </cell>
          <cell r="EL137" t="str">
            <v/>
          </cell>
          <cell r="EM137" t="str">
            <v/>
          </cell>
          <cell r="EN137" t="str">
            <v/>
          </cell>
          <cell r="EO137" t="str">
            <v/>
          </cell>
          <cell r="EP137" t="str">
            <v/>
          </cell>
          <cell r="EQ137" t="str">
            <v/>
          </cell>
          <cell r="ER137" t="str">
            <v/>
          </cell>
          <cell r="ES137" t="str">
            <v/>
          </cell>
          <cell r="ET137" t="str">
            <v/>
          </cell>
          <cell r="EU137" t="str">
            <v/>
          </cell>
          <cell r="EV137" t="str">
            <v/>
          </cell>
          <cell r="EW137" t="str">
            <v/>
          </cell>
          <cell r="EX137" t="str">
            <v/>
          </cell>
          <cell r="EY137"/>
          <cell r="EZ137" t="str">
            <v/>
          </cell>
          <cell r="FA137" t="str">
            <v/>
          </cell>
          <cell r="FB137"/>
          <cell r="FC137" t="str">
            <v/>
          </cell>
          <cell r="FD137" t="str">
            <v/>
          </cell>
          <cell r="FE137" t="str">
            <v/>
          </cell>
          <cell r="FF137"/>
          <cell r="FG137" t="str">
            <v/>
          </cell>
          <cell r="FH137" t="str">
            <v/>
          </cell>
          <cell r="FI137" t="str">
            <v/>
          </cell>
          <cell r="FJ137" t="str">
            <v/>
          </cell>
          <cell r="FK137" t="str">
            <v/>
          </cell>
          <cell r="FL137" t="str">
            <v/>
          </cell>
          <cell r="FM137" t="str">
            <v/>
          </cell>
          <cell r="FN137" t="str">
            <v/>
          </cell>
          <cell r="FO137" t="str">
            <v/>
          </cell>
          <cell r="FP137" t="str">
            <v/>
          </cell>
          <cell r="FQ137" t="str">
            <v/>
          </cell>
          <cell r="FR137" t="str">
            <v/>
          </cell>
          <cell r="FS137" t="str">
            <v/>
          </cell>
          <cell r="FT137"/>
          <cell r="FU137" t="str">
            <v/>
          </cell>
          <cell r="FV137" t="str">
            <v/>
          </cell>
          <cell r="FW137"/>
          <cell r="FX137" t="str">
            <v/>
          </cell>
          <cell r="FY137" t="str">
            <v/>
          </cell>
          <cell r="FZ137" t="str">
            <v/>
          </cell>
          <cell r="GA137"/>
          <cell r="GB137" t="str">
            <v/>
          </cell>
          <cell r="GC137" t="str">
            <v/>
          </cell>
          <cell r="GD137" t="str">
            <v/>
          </cell>
          <cell r="GE137" t="str">
            <v/>
          </cell>
          <cell r="GF137" t="str">
            <v/>
          </cell>
          <cell r="GG137" t="str">
            <v/>
          </cell>
          <cell r="GH137" t="str">
            <v/>
          </cell>
          <cell r="GI137" t="str">
            <v/>
          </cell>
          <cell r="GJ137" t="str">
            <v/>
          </cell>
          <cell r="GK137" t="str">
            <v/>
          </cell>
          <cell r="GL137" t="str">
            <v/>
          </cell>
          <cell r="GM137" t="str">
            <v/>
          </cell>
          <cell r="GN137" t="str">
            <v/>
          </cell>
          <cell r="GO137" t="str">
            <v/>
          </cell>
          <cell r="GP137" t="str">
            <v/>
          </cell>
          <cell r="GQ137"/>
          <cell r="GR137" t="str">
            <v/>
          </cell>
          <cell r="GS137" t="str">
            <v/>
          </cell>
          <cell r="GT137" t="str">
            <v/>
          </cell>
          <cell r="GU137" t="str">
            <v/>
          </cell>
          <cell r="GV137" t="str">
            <v/>
          </cell>
          <cell r="GW137" t="str">
            <v/>
          </cell>
          <cell r="GX137" t="str">
            <v/>
          </cell>
          <cell r="GY137" t="str">
            <v/>
          </cell>
          <cell r="GZ137" t="str">
            <v/>
          </cell>
          <cell r="HA137" t="str">
            <v/>
          </cell>
          <cell r="HB137" t="str">
            <v/>
          </cell>
          <cell r="HC137" t="str">
            <v/>
          </cell>
          <cell r="HD137" t="str">
            <v/>
          </cell>
          <cell r="HE137" t="str">
            <v/>
          </cell>
          <cell r="HF137" t="str">
            <v/>
          </cell>
          <cell r="HG137" t="str">
            <v/>
          </cell>
          <cell r="HH137" t="str">
            <v/>
          </cell>
          <cell r="HI137" t="str">
            <v/>
          </cell>
          <cell r="HJ137" t="str">
            <v/>
          </cell>
          <cell r="HK137" t="str">
            <v/>
          </cell>
          <cell r="HL137" t="str">
            <v/>
          </cell>
          <cell r="HM137" t="str">
            <v/>
          </cell>
          <cell r="HN137" t="str">
            <v/>
          </cell>
          <cell r="HO137" t="str">
            <v/>
          </cell>
          <cell r="HP137" t="str">
            <v/>
          </cell>
          <cell r="HQ137" t="str">
            <v/>
          </cell>
          <cell r="HR137" t="str">
            <v/>
          </cell>
          <cell r="HS137" t="str">
            <v/>
          </cell>
          <cell r="HT137" t="str">
            <v/>
          </cell>
          <cell r="HU137" t="str">
            <v/>
          </cell>
          <cell r="HV137" t="str">
            <v/>
          </cell>
          <cell r="HW137" t="str">
            <v/>
          </cell>
          <cell r="HX137" t="str">
            <v/>
          </cell>
          <cell r="HY137" t="str">
            <v/>
          </cell>
          <cell r="HZ137" t="str">
            <v/>
          </cell>
          <cell r="IA137" t="str">
            <v/>
          </cell>
          <cell r="IB137" t="str">
            <v/>
          </cell>
          <cell r="IC137" t="str">
            <v/>
          </cell>
          <cell r="ID137" t="str">
            <v/>
          </cell>
          <cell r="IE137" t="str">
            <v/>
          </cell>
          <cell r="IF137" t="str">
            <v/>
          </cell>
          <cell r="IG137" t="str">
            <v/>
          </cell>
          <cell r="IH137" t="str">
            <v/>
          </cell>
          <cell r="II137" t="str">
            <v/>
          </cell>
          <cell r="IJ137" t="str">
            <v/>
          </cell>
          <cell r="IK137" t="str">
            <v/>
          </cell>
          <cell r="IL137" t="str">
            <v/>
          </cell>
          <cell r="IM137" t="str">
            <v/>
          </cell>
          <cell r="IN137" t="str">
            <v/>
          </cell>
          <cell r="IO137" t="str">
            <v/>
          </cell>
          <cell r="IP137" t="str">
            <v/>
          </cell>
          <cell r="IQ137"/>
          <cell r="IR137" t="str">
            <v/>
          </cell>
          <cell r="IS137" t="str">
            <v/>
          </cell>
          <cell r="IT137" t="str">
            <v/>
          </cell>
          <cell r="IU137" t="str">
            <v/>
          </cell>
          <cell r="IV137" t="str">
            <v/>
          </cell>
          <cell r="IW137"/>
          <cell r="IX137" t="str">
            <v/>
          </cell>
          <cell r="IY137" t="str">
            <v/>
          </cell>
          <cell r="IZ137" t="str">
            <v/>
          </cell>
          <cell r="JA137" t="str">
            <v/>
          </cell>
          <cell r="JB137" t="str">
            <v/>
          </cell>
          <cell r="JC137"/>
          <cell r="JD137" t="str">
            <v/>
          </cell>
          <cell r="JE137" t="str">
            <v/>
          </cell>
          <cell r="JF137" t="str">
            <v/>
          </cell>
          <cell r="JG137" t="str">
            <v/>
          </cell>
          <cell r="JH137" t="str">
            <v/>
          </cell>
          <cell r="JI137"/>
          <cell r="JJ137" t="str">
            <v/>
          </cell>
          <cell r="JK137" t="str">
            <v/>
          </cell>
          <cell r="JL137" t="str">
            <v/>
          </cell>
          <cell r="JM137" t="str">
            <v/>
          </cell>
          <cell r="JN137" t="str">
            <v/>
          </cell>
          <cell r="JO137"/>
          <cell r="JP137" t="str">
            <v/>
          </cell>
          <cell r="JQ137" t="str">
            <v/>
          </cell>
          <cell r="JR137" t="str">
            <v/>
          </cell>
          <cell r="JS137" t="str">
            <v/>
          </cell>
          <cell r="JT137" t="str">
            <v/>
          </cell>
          <cell r="JU137" t="str">
            <v/>
          </cell>
          <cell r="JV137" t="str">
            <v/>
          </cell>
          <cell r="JW137" t="str">
            <v/>
          </cell>
          <cell r="JX137" t="str">
            <v/>
          </cell>
          <cell r="JZ137" t="str">
            <v/>
          </cell>
          <cell r="KA137" t="str">
            <v/>
          </cell>
          <cell r="KC137" t="str">
            <v/>
          </cell>
          <cell r="KD137" t="str">
            <v/>
          </cell>
          <cell r="KE137" t="str">
            <v/>
          </cell>
          <cell r="KF137" t="str">
            <v/>
          </cell>
          <cell r="KG137" t="str">
            <v/>
          </cell>
          <cell r="KH137" t="str">
            <v/>
          </cell>
          <cell r="KI137" t="str">
            <v/>
          </cell>
          <cell r="KJ137" t="str">
            <v/>
          </cell>
          <cell r="KK137" t="str">
            <v/>
          </cell>
          <cell r="KL137" t="str">
            <v/>
          </cell>
          <cell r="KM137" t="str">
            <v/>
          </cell>
          <cell r="KN137"/>
          <cell r="KO137" t="str">
            <v/>
          </cell>
          <cell r="KP137" t="str">
            <v/>
          </cell>
          <cell r="KQ137" t="str">
            <v/>
          </cell>
          <cell r="KR137" t="str">
            <v/>
          </cell>
          <cell r="KS137" t="str">
            <v/>
          </cell>
          <cell r="KT137"/>
          <cell r="KU137" t="str">
            <v/>
          </cell>
          <cell r="KV137" t="str">
            <v/>
          </cell>
          <cell r="KW137" t="str">
            <v/>
          </cell>
          <cell r="KX137" t="str">
            <v/>
          </cell>
          <cell r="KY137" t="str">
            <v/>
          </cell>
          <cell r="KZ137" t="str">
            <v/>
          </cell>
          <cell r="LA137" t="str">
            <v/>
          </cell>
          <cell r="LB137" t="str">
            <v/>
          </cell>
          <cell r="LC137" t="str">
            <v/>
          </cell>
          <cell r="LD137" t="str">
            <v/>
          </cell>
          <cell r="LE137" t="str">
            <v/>
          </cell>
          <cell r="LF137" t="str">
            <v/>
          </cell>
          <cell r="LG137" t="str">
            <v/>
          </cell>
          <cell r="LH137" t="str">
            <v/>
          </cell>
          <cell r="LI137" t="str">
            <v/>
          </cell>
          <cell r="LJ137" t="str">
            <v/>
          </cell>
          <cell r="LK137" t="str">
            <v/>
          </cell>
          <cell r="LL137" t="str">
            <v/>
          </cell>
          <cell r="LM137" t="str">
            <v/>
          </cell>
          <cell r="LN137" t="str">
            <v/>
          </cell>
          <cell r="LO137" t="str">
            <v/>
          </cell>
          <cell r="LP137" t="str">
            <v/>
          </cell>
          <cell r="LQ137" t="str">
            <v/>
          </cell>
          <cell r="LR137" t="str">
            <v/>
          </cell>
          <cell r="LS137" t="str">
            <v/>
          </cell>
          <cell r="LT137" t="str">
            <v/>
          </cell>
          <cell r="LU137" t="str">
            <v/>
          </cell>
          <cell r="LV137" t="str">
            <v/>
          </cell>
          <cell r="LW137" t="str">
            <v/>
          </cell>
          <cell r="LX137" t="str">
            <v/>
          </cell>
          <cell r="LY137" t="str">
            <v/>
          </cell>
          <cell r="LZ137" t="str">
            <v/>
          </cell>
          <cell r="MA137" t="str">
            <v/>
          </cell>
          <cell r="MB137" t="str">
            <v/>
          </cell>
          <cell r="MC137" t="str">
            <v/>
          </cell>
          <cell r="MD137" t="str">
            <v>18.25052060186863 -74.09688737243414 -19.0 10.0</v>
          </cell>
          <cell r="ME137" t="str">
            <v>18.25052060186863</v>
          </cell>
          <cell r="MF137" t="str">
            <v>-74.09688737243414</v>
          </cell>
          <cell r="MG137" t="str">
            <v>-19.0</v>
          </cell>
          <cell r="MH137" t="str">
            <v>10.0</v>
          </cell>
          <cell r="MI137" t="str">
            <v/>
          </cell>
          <cell r="MJ137" t="str">
            <v/>
          </cell>
          <cell r="MK137">
            <v>139671445</v>
          </cell>
          <cell r="ML137" t="str">
            <v>fcd9fe15-8777-4afd-8668-d9d853d1962f</v>
          </cell>
          <cell r="MM137" t="str">
            <v>2020-11-23T13:37:11</v>
          </cell>
          <cell r="MN137" t="str">
            <v/>
          </cell>
          <cell r="MO137">
            <v>48</v>
          </cell>
        </row>
        <row r="138">
          <cell r="A138" t="str">
            <v>8df8d552-be76-4100-86e7-b7e372051f94</v>
          </cell>
          <cell r="B138" t="str">
            <v>Port-à-Piment, Sud</v>
          </cell>
          <cell r="C138" t="str">
            <v>MOJDDE DF0012</v>
          </cell>
          <cell r="D138" t="str">
            <v>2020-11-21T11:03:31.061-05:00</v>
          </cell>
          <cell r="E138" t="str">
            <v>2020-11-21T11:07:31.158-05:00</v>
          </cell>
          <cell r="F138" t="str">
            <v>2020-11-21 11:03</v>
          </cell>
          <cell r="G138" t="str">
            <v>2020-11-21 11:07</v>
          </cell>
          <cell r="H138">
            <v>2.7777777722803876E-3</v>
          </cell>
          <cell r="I138">
            <v>0</v>
          </cell>
          <cell r="J138" t="str">
            <v>2020-11-21</v>
          </cell>
          <cell r="K138" t="str">
            <v>icsm_haiti</v>
          </cell>
          <cell r="L138" t="str">
            <v>372032315078633</v>
          </cell>
          <cell r="M138" t="str">
            <v/>
          </cell>
          <cell r="N138" t="str">
            <v>2020-11-21</v>
          </cell>
          <cell r="O138" t="str">
            <v>MOJDDE</v>
          </cell>
          <cell r="P138" t="str">
            <v/>
          </cell>
          <cell r="Q138" t="str">
            <v>mojdde</v>
          </cell>
          <cell r="R138" t="str">
            <v>MOJDDE</v>
          </cell>
          <cell r="S138" t="str">
            <v>MOJDDE</v>
          </cell>
          <cell r="T138" t="str">
            <v>DF0012</v>
          </cell>
          <cell r="U138" t="str">
            <v/>
          </cell>
          <cell r="V138" t="str">
            <v>Sud</v>
          </cell>
          <cell r="W138" t="str">
            <v>Port-à-Piment</v>
          </cell>
          <cell r="X138" t="str">
            <v>HT0742</v>
          </cell>
          <cell r="Y138" t="str">
            <v>Port-à-Piment</v>
          </cell>
          <cell r="Z138" t="str">
            <v>Port-à-piment</v>
          </cell>
          <cell r="AA138" t="str">
            <v>Marché de Port-à-Piment</v>
          </cell>
          <cell r="AB138" t="str">
            <v/>
          </cell>
          <cell r="AC138" t="str">
            <v>port-piment</v>
          </cell>
          <cell r="AD138" t="str">
            <v>Marché de Port-à-Piment</v>
          </cell>
          <cell r="AE138" t="str">
            <v>Marché de Port-à-Piment</v>
          </cell>
          <cell r="AF138" t="str">
            <v>Oui</v>
          </cell>
          <cell r="AG138" t="str">
            <v/>
          </cell>
          <cell r="AH138" t="str">
            <v>Oui</v>
          </cell>
          <cell r="AI138" t="str">
            <v/>
          </cell>
          <cell r="AJ138" t="str">
            <v>Augustin Donald</v>
          </cell>
          <cell r="AK138" t="str">
            <v>36782815</v>
          </cell>
          <cell r="AL138" t="str">
            <v>Médicament ou produits de santé</v>
          </cell>
          <cell r="AM138" t="str">
            <v>0</v>
          </cell>
          <cell r="AN138" t="str">
            <v>0</v>
          </cell>
          <cell r="AO138" t="str">
            <v>0</v>
          </cell>
          <cell r="AP138" t="str">
            <v>1</v>
          </cell>
          <cell r="AQ138" t="str">
            <v>0</v>
          </cell>
          <cell r="AR138" t="str">
            <v>sante</v>
          </cell>
          <cell r="AS138" t="str">
            <v>Médicament ou produits de santé</v>
          </cell>
          <cell r="AT138" t="str">
            <v>En espèces (Gourde)</v>
          </cell>
          <cell r="AU138" t="str">
            <v>1</v>
          </cell>
          <cell r="AV138" t="str">
            <v>0</v>
          </cell>
          <cell r="AW138" t="str">
            <v>0</v>
          </cell>
          <cell r="AX138" t="str">
            <v>0</v>
          </cell>
          <cell r="AY138" t="str">
            <v>0</v>
          </cell>
          <cell r="AZ138" t="str">
            <v>0</v>
          </cell>
          <cell r="BA138" t="str">
            <v>0</v>
          </cell>
          <cell r="BB138" t="str">
            <v/>
          </cell>
          <cell r="BC138" t="str">
            <v>Oui, il y a plus de commerçants par rapport au mois passé</v>
          </cell>
          <cell r="BD138" t="str">
            <v>Moins de 30</v>
          </cell>
          <cell r="BE138" t="str">
            <v/>
          </cell>
          <cell r="BF138" t="str">
            <v/>
          </cell>
          <cell r="BG138" t="str">
            <v/>
          </cell>
          <cell r="BH138" t="str">
            <v/>
          </cell>
          <cell r="BI138" t="str">
            <v/>
          </cell>
          <cell r="BJ138" t="str">
            <v/>
          </cell>
          <cell r="BK138" t="str">
            <v/>
          </cell>
          <cell r="BL138" t="str">
            <v/>
          </cell>
          <cell r="BM138" t="str">
            <v/>
          </cell>
          <cell r="BN138" t="str">
            <v/>
          </cell>
          <cell r="BO138"/>
          <cell r="BP138" t="str">
            <v/>
          </cell>
          <cell r="BQ138" t="str">
            <v/>
          </cell>
          <cell r="BR138" t="str">
            <v/>
          </cell>
          <cell r="BS138" t="str">
            <v/>
          </cell>
          <cell r="BT138" t="str">
            <v/>
          </cell>
          <cell r="BU138" t="str">
            <v/>
          </cell>
          <cell r="BV138"/>
          <cell r="BW138" t="str">
            <v/>
          </cell>
          <cell r="BX138" t="str">
            <v/>
          </cell>
          <cell r="BY138"/>
          <cell r="BZ138" t="str">
            <v/>
          </cell>
          <cell r="CA138" t="str">
            <v/>
          </cell>
          <cell r="CB138" t="str">
            <v/>
          </cell>
          <cell r="CC138"/>
          <cell r="CD138" t="str">
            <v/>
          </cell>
          <cell r="CE138" t="str">
            <v/>
          </cell>
          <cell r="CF138" t="str">
            <v/>
          </cell>
          <cell r="CG138" t="str">
            <v/>
          </cell>
          <cell r="CH138" t="str">
            <v/>
          </cell>
          <cell r="CI138" t="str">
            <v/>
          </cell>
          <cell r="CJ138" t="str">
            <v/>
          </cell>
          <cell r="CK138" t="str">
            <v/>
          </cell>
          <cell r="CL138" t="str">
            <v/>
          </cell>
          <cell r="CM138" t="str">
            <v/>
          </cell>
          <cell r="CN138" t="str">
            <v/>
          </cell>
          <cell r="CO138" t="str">
            <v/>
          </cell>
          <cell r="CP138" t="str">
            <v/>
          </cell>
          <cell r="CQ138"/>
          <cell r="CR138" t="str">
            <v/>
          </cell>
          <cell r="CS138" t="str">
            <v/>
          </cell>
          <cell r="CT138"/>
          <cell r="CU138" t="str">
            <v/>
          </cell>
          <cell r="CV138" t="str">
            <v/>
          </cell>
          <cell r="CW138" t="str">
            <v/>
          </cell>
          <cell r="CX138" t="str">
            <v/>
          </cell>
          <cell r="CY138" t="str">
            <v/>
          </cell>
          <cell r="CZ138" t="str">
            <v/>
          </cell>
          <cell r="DA138" t="str">
            <v/>
          </cell>
          <cell r="DB138" t="str">
            <v/>
          </cell>
          <cell r="DC138" t="str">
            <v/>
          </cell>
          <cell r="DD138" t="str">
            <v/>
          </cell>
          <cell r="DE138" t="str">
            <v/>
          </cell>
          <cell r="DF138" t="str">
            <v/>
          </cell>
          <cell r="DG138" t="str">
            <v/>
          </cell>
          <cell r="DH138" t="str">
            <v/>
          </cell>
          <cell r="DI138" t="str">
            <v/>
          </cell>
          <cell r="DJ138" t="str">
            <v/>
          </cell>
          <cell r="DK138"/>
          <cell r="DL138" t="str">
            <v/>
          </cell>
          <cell r="DM138" t="str">
            <v/>
          </cell>
          <cell r="DN138"/>
          <cell r="DO138" t="str">
            <v/>
          </cell>
          <cell r="DP138" t="str">
            <v/>
          </cell>
          <cell r="DQ138" t="str">
            <v/>
          </cell>
          <cell r="DR138" t="str">
            <v/>
          </cell>
          <cell r="DS138" t="str">
            <v/>
          </cell>
          <cell r="DT138" t="str">
            <v/>
          </cell>
          <cell r="DU138" t="str">
            <v/>
          </cell>
          <cell r="DV138" t="str">
            <v/>
          </cell>
          <cell r="DW138" t="str">
            <v/>
          </cell>
          <cell r="DX138" t="str">
            <v/>
          </cell>
          <cell r="DY138" t="str">
            <v/>
          </cell>
          <cell r="DZ138" t="str">
            <v/>
          </cell>
          <cell r="EA138" t="str">
            <v/>
          </cell>
          <cell r="EB138" t="str">
            <v/>
          </cell>
          <cell r="EC138" t="str">
            <v/>
          </cell>
          <cell r="ED138" t="str">
            <v/>
          </cell>
          <cell r="EE138"/>
          <cell r="EF138" t="str">
            <v/>
          </cell>
          <cell r="EG138" t="str">
            <v/>
          </cell>
          <cell r="EH138"/>
          <cell r="EI138" t="str">
            <v/>
          </cell>
          <cell r="EJ138" t="str">
            <v/>
          </cell>
          <cell r="EK138" t="str">
            <v/>
          </cell>
          <cell r="EL138" t="str">
            <v/>
          </cell>
          <cell r="EM138" t="str">
            <v/>
          </cell>
          <cell r="EN138" t="str">
            <v/>
          </cell>
          <cell r="EO138" t="str">
            <v/>
          </cell>
          <cell r="EP138" t="str">
            <v/>
          </cell>
          <cell r="EQ138" t="str">
            <v/>
          </cell>
          <cell r="ER138" t="str">
            <v/>
          </cell>
          <cell r="ES138" t="str">
            <v/>
          </cell>
          <cell r="ET138" t="str">
            <v/>
          </cell>
          <cell r="EU138" t="str">
            <v/>
          </cell>
          <cell r="EV138" t="str">
            <v/>
          </cell>
          <cell r="EW138" t="str">
            <v/>
          </cell>
          <cell r="EX138" t="str">
            <v/>
          </cell>
          <cell r="EY138"/>
          <cell r="EZ138" t="str">
            <v/>
          </cell>
          <cell r="FA138" t="str">
            <v/>
          </cell>
          <cell r="FB138"/>
          <cell r="FC138" t="str">
            <v/>
          </cell>
          <cell r="FD138" t="str">
            <v/>
          </cell>
          <cell r="FE138" t="str">
            <v/>
          </cell>
          <cell r="FF138"/>
          <cell r="FG138" t="str">
            <v/>
          </cell>
          <cell r="FH138" t="str">
            <v/>
          </cell>
          <cell r="FI138" t="str">
            <v/>
          </cell>
          <cell r="FJ138" t="str">
            <v/>
          </cell>
          <cell r="FK138" t="str">
            <v/>
          </cell>
          <cell r="FL138" t="str">
            <v/>
          </cell>
          <cell r="FM138" t="str">
            <v/>
          </cell>
          <cell r="FN138" t="str">
            <v/>
          </cell>
          <cell r="FO138" t="str">
            <v/>
          </cell>
          <cell r="FP138" t="str">
            <v/>
          </cell>
          <cell r="FQ138" t="str">
            <v/>
          </cell>
          <cell r="FR138" t="str">
            <v/>
          </cell>
          <cell r="FS138" t="str">
            <v/>
          </cell>
          <cell r="FT138"/>
          <cell r="FU138" t="str">
            <v/>
          </cell>
          <cell r="FV138" t="str">
            <v/>
          </cell>
          <cell r="FW138"/>
          <cell r="FX138" t="str">
            <v/>
          </cell>
          <cell r="FY138" t="str">
            <v/>
          </cell>
          <cell r="FZ138" t="str">
            <v/>
          </cell>
          <cell r="GA138"/>
          <cell r="GB138" t="str">
            <v/>
          </cell>
          <cell r="GC138" t="str">
            <v/>
          </cell>
          <cell r="GD138" t="str">
            <v/>
          </cell>
          <cell r="GE138" t="str">
            <v/>
          </cell>
          <cell r="GF138" t="str">
            <v/>
          </cell>
          <cell r="GG138" t="str">
            <v/>
          </cell>
          <cell r="GH138" t="str">
            <v/>
          </cell>
          <cell r="GI138" t="str">
            <v/>
          </cell>
          <cell r="GJ138" t="str">
            <v/>
          </cell>
          <cell r="GK138" t="str">
            <v/>
          </cell>
          <cell r="GL138" t="str">
            <v/>
          </cell>
          <cell r="GM138" t="str">
            <v/>
          </cell>
          <cell r="GN138" t="str">
            <v/>
          </cell>
          <cell r="GO138" t="str">
            <v/>
          </cell>
          <cell r="GP138" t="str">
            <v/>
          </cell>
          <cell r="GQ138"/>
          <cell r="GR138" t="str">
            <v/>
          </cell>
          <cell r="GS138" t="str">
            <v/>
          </cell>
          <cell r="GT138" t="str">
            <v/>
          </cell>
          <cell r="GU138" t="str">
            <v/>
          </cell>
          <cell r="GV138" t="str">
            <v/>
          </cell>
          <cell r="GW138" t="str">
            <v/>
          </cell>
          <cell r="GX138" t="str">
            <v/>
          </cell>
          <cell r="GY138" t="str">
            <v/>
          </cell>
          <cell r="GZ138" t="str">
            <v/>
          </cell>
          <cell r="HA138" t="str">
            <v/>
          </cell>
          <cell r="HB138" t="str">
            <v/>
          </cell>
          <cell r="HC138" t="str">
            <v/>
          </cell>
          <cell r="HD138" t="str">
            <v/>
          </cell>
          <cell r="HE138" t="str">
            <v/>
          </cell>
          <cell r="HF138" t="str">
            <v/>
          </cell>
          <cell r="HG138" t="str">
            <v/>
          </cell>
          <cell r="HH138" t="str">
            <v/>
          </cell>
          <cell r="HI138" t="str">
            <v/>
          </cell>
          <cell r="HJ138" t="str">
            <v/>
          </cell>
          <cell r="HK138" t="str">
            <v/>
          </cell>
          <cell r="HL138" t="str">
            <v/>
          </cell>
          <cell r="HM138" t="str">
            <v/>
          </cell>
          <cell r="HN138" t="str">
            <v/>
          </cell>
          <cell r="HO138" t="str">
            <v/>
          </cell>
          <cell r="HP138" t="str">
            <v/>
          </cell>
          <cell r="HQ138" t="str">
            <v/>
          </cell>
          <cell r="HR138" t="str">
            <v/>
          </cell>
          <cell r="HS138" t="str">
            <v/>
          </cell>
          <cell r="HT138" t="str">
            <v/>
          </cell>
          <cell r="HU138" t="str">
            <v/>
          </cell>
          <cell r="HV138" t="str">
            <v/>
          </cell>
          <cell r="HW138" t="str">
            <v/>
          </cell>
          <cell r="HX138" t="str">
            <v/>
          </cell>
          <cell r="HY138" t="str">
            <v/>
          </cell>
          <cell r="HZ138" t="str">
            <v/>
          </cell>
          <cell r="IA138" t="str">
            <v/>
          </cell>
          <cell r="IB138" t="str">
            <v/>
          </cell>
          <cell r="IC138" t="str">
            <v/>
          </cell>
          <cell r="ID138" t="str">
            <v/>
          </cell>
          <cell r="IE138" t="str">
            <v/>
          </cell>
          <cell r="IF138" t="str">
            <v/>
          </cell>
          <cell r="IG138" t="str">
            <v/>
          </cell>
          <cell r="IH138" t="str">
            <v/>
          </cell>
          <cell r="II138" t="str">
            <v/>
          </cell>
          <cell r="IJ138" t="str">
            <v/>
          </cell>
          <cell r="IK138" t="str">
            <v/>
          </cell>
          <cell r="IL138" t="str">
            <v/>
          </cell>
          <cell r="IM138" t="str">
            <v/>
          </cell>
          <cell r="IN138" t="str">
            <v/>
          </cell>
          <cell r="IO138" t="str">
            <v/>
          </cell>
          <cell r="IP138" t="str">
            <v/>
          </cell>
          <cell r="IQ138"/>
          <cell r="IR138" t="str">
            <v/>
          </cell>
          <cell r="IS138" t="str">
            <v/>
          </cell>
          <cell r="IT138" t="str">
            <v/>
          </cell>
          <cell r="IU138" t="str">
            <v/>
          </cell>
          <cell r="IV138" t="str">
            <v/>
          </cell>
          <cell r="IW138"/>
          <cell r="IX138" t="str">
            <v/>
          </cell>
          <cell r="IY138" t="str">
            <v/>
          </cell>
          <cell r="IZ138" t="str">
            <v/>
          </cell>
          <cell r="JA138" t="str">
            <v/>
          </cell>
          <cell r="JB138" t="str">
            <v/>
          </cell>
          <cell r="JC138"/>
          <cell r="JD138" t="str">
            <v/>
          </cell>
          <cell r="JE138" t="str">
            <v/>
          </cell>
          <cell r="JF138" t="str">
            <v/>
          </cell>
          <cell r="JG138" t="str">
            <v/>
          </cell>
          <cell r="JH138" t="str">
            <v/>
          </cell>
          <cell r="JI138"/>
          <cell r="JJ138" t="str">
            <v/>
          </cell>
          <cell r="JK138" t="str">
            <v/>
          </cell>
          <cell r="JL138" t="str">
            <v/>
          </cell>
          <cell r="JM138" t="str">
            <v/>
          </cell>
          <cell r="JN138" t="str">
            <v/>
          </cell>
          <cell r="JO138"/>
          <cell r="JP138" t="str">
            <v/>
          </cell>
          <cell r="JQ138" t="str">
            <v/>
          </cell>
          <cell r="JR138" t="str">
            <v/>
          </cell>
          <cell r="JS138" t="str">
            <v/>
          </cell>
          <cell r="JT138" t="str">
            <v/>
          </cell>
          <cell r="JU138" t="str">
            <v/>
          </cell>
          <cell r="JV138" t="str">
            <v/>
          </cell>
          <cell r="JW138" t="str">
            <v/>
          </cell>
          <cell r="JX138" t="str">
            <v/>
          </cell>
          <cell r="JZ138" t="str">
            <v/>
          </cell>
          <cell r="KA138" t="str">
            <v/>
          </cell>
          <cell r="KC138" t="str">
            <v/>
          </cell>
          <cell r="KD138" t="str">
            <v/>
          </cell>
          <cell r="KE138" t="str">
            <v/>
          </cell>
          <cell r="KF138" t="str">
            <v/>
          </cell>
          <cell r="KG138" t="str">
            <v/>
          </cell>
          <cell r="KH138" t="str">
            <v/>
          </cell>
          <cell r="KI138" t="str">
            <v/>
          </cell>
          <cell r="KJ138" t="str">
            <v/>
          </cell>
          <cell r="KK138" t="str">
            <v/>
          </cell>
          <cell r="KL138" t="str">
            <v/>
          </cell>
          <cell r="KM138" t="str">
            <v/>
          </cell>
          <cell r="KN138"/>
          <cell r="KO138" t="str">
            <v/>
          </cell>
          <cell r="KP138" t="str">
            <v/>
          </cell>
          <cell r="KQ138" t="str">
            <v/>
          </cell>
          <cell r="KR138" t="str">
            <v/>
          </cell>
          <cell r="KS138" t="str">
            <v/>
          </cell>
          <cell r="KT138"/>
          <cell r="KU138" t="str">
            <v/>
          </cell>
          <cell r="KV138" t="str">
            <v/>
          </cell>
          <cell r="KW138" t="str">
            <v/>
          </cell>
          <cell r="KX138" t="str">
            <v/>
          </cell>
          <cell r="KY138" t="str">
            <v/>
          </cell>
          <cell r="KZ138" t="str">
            <v/>
          </cell>
          <cell r="LA138" t="str">
            <v/>
          </cell>
          <cell r="LB138" t="str">
            <v/>
          </cell>
          <cell r="LC138" t="str">
            <v/>
          </cell>
          <cell r="LD138" t="str">
            <v/>
          </cell>
          <cell r="LE138" t="str">
            <v/>
          </cell>
          <cell r="LF138" t="str">
            <v/>
          </cell>
          <cell r="LG138" t="str">
            <v/>
          </cell>
          <cell r="LH138" t="str">
            <v/>
          </cell>
          <cell r="LI138" t="str">
            <v/>
          </cell>
          <cell r="LJ138" t="str">
            <v/>
          </cell>
          <cell r="LK138" t="str">
            <v/>
          </cell>
          <cell r="LL138" t="str">
            <v/>
          </cell>
          <cell r="LM138" t="str">
            <v/>
          </cell>
          <cell r="LN138" t="str">
            <v/>
          </cell>
          <cell r="LO138" t="str">
            <v/>
          </cell>
          <cell r="LP138" t="str">
            <v/>
          </cell>
          <cell r="LQ138" t="str">
            <v/>
          </cell>
          <cell r="LR138" t="str">
            <v/>
          </cell>
          <cell r="LS138" t="str">
            <v/>
          </cell>
          <cell r="LT138" t="str">
            <v/>
          </cell>
          <cell r="LU138" t="str">
            <v/>
          </cell>
          <cell r="LV138" t="str">
            <v/>
          </cell>
          <cell r="LW138" t="str">
            <v/>
          </cell>
          <cell r="LX138" t="str">
            <v/>
          </cell>
          <cell r="LY138" t="str">
            <v/>
          </cell>
          <cell r="LZ138" t="str">
            <v/>
          </cell>
          <cell r="MA138" t="str">
            <v/>
          </cell>
          <cell r="MB138" t="str">
            <v/>
          </cell>
          <cell r="MC138" t="str">
            <v/>
          </cell>
          <cell r="MD138" t="str">
            <v>18.250564481131732 -74.09677354618907 -23.0 10.0</v>
          </cell>
          <cell r="ME138" t="str">
            <v>18.250564481131732</v>
          </cell>
          <cell r="MF138" t="str">
            <v>-74.09677354618907</v>
          </cell>
          <cell r="MG138" t="str">
            <v>-23.0</v>
          </cell>
          <cell r="MH138" t="str">
            <v>10.0</v>
          </cell>
          <cell r="MI138" t="str">
            <v/>
          </cell>
          <cell r="MJ138" t="str">
            <v/>
          </cell>
          <cell r="MK138">
            <v>139670981</v>
          </cell>
          <cell r="ML138" t="str">
            <v>8df8d552-be76-4100-86e7-b7e372051f94</v>
          </cell>
          <cell r="MM138" t="str">
            <v>2020-11-23T13:36:02</v>
          </cell>
          <cell r="MN138" t="str">
            <v/>
          </cell>
          <cell r="MO138">
            <v>46</v>
          </cell>
        </row>
        <row r="139">
          <cell r="A139" t="str">
            <v>d84f7102-c940-4b27-9c1d-9123f0ec81a4</v>
          </cell>
          <cell r="B139" t="str">
            <v>Port-à-Piment, Sud</v>
          </cell>
          <cell r="C139" t="str">
            <v>MOJDDE DF0012</v>
          </cell>
          <cell r="D139" t="str">
            <v>2020-11-21T16:15:51.098Z</v>
          </cell>
          <cell r="E139" t="str">
            <v>2020-11-21T16:25:07.538Z</v>
          </cell>
          <cell r="F139" t="str">
            <v>2020-11-21 16:15</v>
          </cell>
          <cell r="G139" t="str">
            <v>2020-11-21 16:25</v>
          </cell>
          <cell r="H139">
            <v>6.9444444452528842E-3</v>
          </cell>
          <cell r="I139">
            <v>0</v>
          </cell>
          <cell r="J139" t="str">
            <v>2020-11-21</v>
          </cell>
          <cell r="K139" t="str">
            <v>icsm_haiti</v>
          </cell>
          <cell r="L139" t="str">
            <v>372032315078633</v>
          </cell>
          <cell r="M139" t="str">
            <v/>
          </cell>
          <cell r="N139" t="str">
            <v>2020-11-21</v>
          </cell>
          <cell r="O139" t="str">
            <v>MOJDDE</v>
          </cell>
          <cell r="P139" t="str">
            <v/>
          </cell>
          <cell r="Q139" t="str">
            <v>mojdde</v>
          </cell>
          <cell r="R139" t="str">
            <v>MOJDDE</v>
          </cell>
          <cell r="S139" t="str">
            <v>MOJDDE</v>
          </cell>
          <cell r="T139" t="str">
            <v>DF0012</v>
          </cell>
          <cell r="U139" t="str">
            <v/>
          </cell>
          <cell r="V139" t="str">
            <v>Sud</v>
          </cell>
          <cell r="W139" t="str">
            <v>Port-à-Piment</v>
          </cell>
          <cell r="X139" t="str">
            <v>HT0742</v>
          </cell>
          <cell r="Y139" t="str">
            <v>Port-à-Piment</v>
          </cell>
          <cell r="Z139" t="str">
            <v>Port-à-piment</v>
          </cell>
          <cell r="AA139" t="str">
            <v>Marché de Port-à-Piment</v>
          </cell>
          <cell r="AB139" t="str">
            <v/>
          </cell>
          <cell r="AC139" t="str">
            <v>port-piment</v>
          </cell>
          <cell r="AD139" t="str">
            <v>Marché de Port-à-Piment</v>
          </cell>
          <cell r="AE139" t="str">
            <v>Marché de Port-à-Piment</v>
          </cell>
          <cell r="AF139" t="str">
            <v>Oui</v>
          </cell>
          <cell r="AG139" t="str">
            <v/>
          </cell>
          <cell r="AH139" t="str">
            <v>Oui</v>
          </cell>
          <cell r="AI139" t="str">
            <v/>
          </cell>
          <cell r="AJ139" t="str">
            <v>Joseph Francesse</v>
          </cell>
          <cell r="AK139" t="str">
            <v>36391615</v>
          </cell>
          <cell r="AL139" t="str">
            <v>Médicament ou produits de santé</v>
          </cell>
          <cell r="AM139" t="str">
            <v>0</v>
          </cell>
          <cell r="AN139" t="str">
            <v>0</v>
          </cell>
          <cell r="AO139" t="str">
            <v>0</v>
          </cell>
          <cell r="AP139" t="str">
            <v>1</v>
          </cell>
          <cell r="AQ139" t="str">
            <v>0</v>
          </cell>
          <cell r="AR139" t="str">
            <v>sante</v>
          </cell>
          <cell r="AS139" t="str">
            <v>Médicament ou produits de santé</v>
          </cell>
          <cell r="AT139" t="str">
            <v>En espèces (Gourde)</v>
          </cell>
          <cell r="AU139" t="str">
            <v>1</v>
          </cell>
          <cell r="AV139" t="str">
            <v>0</v>
          </cell>
          <cell r="AW139" t="str">
            <v>0</v>
          </cell>
          <cell r="AX139" t="str">
            <v>0</v>
          </cell>
          <cell r="AY139" t="str">
            <v>0</v>
          </cell>
          <cell r="AZ139" t="str">
            <v>0</v>
          </cell>
          <cell r="BA139" t="str">
            <v>0</v>
          </cell>
          <cell r="BB139" t="str">
            <v/>
          </cell>
          <cell r="BC139" t="str">
            <v>Non, il n'y a pas eu de variation</v>
          </cell>
          <cell r="BD139" t="str">
            <v>Moins de 30</v>
          </cell>
          <cell r="BE139" t="str">
            <v/>
          </cell>
          <cell r="BF139" t="str">
            <v/>
          </cell>
          <cell r="BG139" t="str">
            <v/>
          </cell>
          <cell r="BH139" t="str">
            <v/>
          </cell>
          <cell r="BI139" t="str">
            <v/>
          </cell>
          <cell r="BJ139" t="str">
            <v/>
          </cell>
          <cell r="BK139" t="str">
            <v/>
          </cell>
          <cell r="BL139" t="str">
            <v/>
          </cell>
          <cell r="BM139" t="str">
            <v/>
          </cell>
          <cell r="BN139" t="str">
            <v/>
          </cell>
          <cell r="BO139"/>
          <cell r="BP139" t="str">
            <v/>
          </cell>
          <cell r="BQ139" t="str">
            <v/>
          </cell>
          <cell r="BR139" t="str">
            <v/>
          </cell>
          <cell r="BS139" t="str">
            <v/>
          </cell>
          <cell r="BT139" t="str">
            <v/>
          </cell>
          <cell r="BU139" t="str">
            <v/>
          </cell>
          <cell r="BV139"/>
          <cell r="BW139" t="str">
            <v/>
          </cell>
          <cell r="BX139" t="str">
            <v/>
          </cell>
          <cell r="BY139"/>
          <cell r="BZ139" t="str">
            <v/>
          </cell>
          <cell r="CA139" t="str">
            <v/>
          </cell>
          <cell r="CB139" t="str">
            <v/>
          </cell>
          <cell r="CC139"/>
          <cell r="CD139" t="str">
            <v/>
          </cell>
          <cell r="CE139" t="str">
            <v/>
          </cell>
          <cell r="CF139" t="str">
            <v/>
          </cell>
          <cell r="CG139" t="str">
            <v/>
          </cell>
          <cell r="CH139" t="str">
            <v/>
          </cell>
          <cell r="CI139" t="str">
            <v/>
          </cell>
          <cell r="CJ139" t="str">
            <v/>
          </cell>
          <cell r="CK139" t="str">
            <v/>
          </cell>
          <cell r="CL139" t="str">
            <v/>
          </cell>
          <cell r="CM139" t="str">
            <v/>
          </cell>
          <cell r="CN139" t="str">
            <v/>
          </cell>
          <cell r="CO139" t="str">
            <v/>
          </cell>
          <cell r="CP139" t="str">
            <v/>
          </cell>
          <cell r="CQ139"/>
          <cell r="CR139" t="str">
            <v/>
          </cell>
          <cell r="CS139" t="str">
            <v/>
          </cell>
          <cell r="CT139"/>
          <cell r="CU139" t="str">
            <v/>
          </cell>
          <cell r="CV139" t="str">
            <v/>
          </cell>
          <cell r="CW139" t="str">
            <v/>
          </cell>
          <cell r="CX139" t="str">
            <v/>
          </cell>
          <cell r="CY139" t="str">
            <v/>
          </cell>
          <cell r="CZ139" t="str">
            <v/>
          </cell>
          <cell r="DA139" t="str">
            <v/>
          </cell>
          <cell r="DB139" t="str">
            <v/>
          </cell>
          <cell r="DC139" t="str">
            <v/>
          </cell>
          <cell r="DD139" t="str">
            <v/>
          </cell>
          <cell r="DE139" t="str">
            <v/>
          </cell>
          <cell r="DF139" t="str">
            <v/>
          </cell>
          <cell r="DG139" t="str">
            <v/>
          </cell>
          <cell r="DH139" t="str">
            <v/>
          </cell>
          <cell r="DI139" t="str">
            <v/>
          </cell>
          <cell r="DJ139" t="str">
            <v/>
          </cell>
          <cell r="DK139"/>
          <cell r="DL139" t="str">
            <v/>
          </cell>
          <cell r="DM139" t="str">
            <v/>
          </cell>
          <cell r="DN139"/>
          <cell r="DO139" t="str">
            <v/>
          </cell>
          <cell r="DP139" t="str">
            <v/>
          </cell>
          <cell r="DQ139" t="str">
            <v/>
          </cell>
          <cell r="DR139" t="str">
            <v/>
          </cell>
          <cell r="DS139" t="str">
            <v/>
          </cell>
          <cell r="DT139" t="str">
            <v/>
          </cell>
          <cell r="DU139" t="str">
            <v/>
          </cell>
          <cell r="DV139" t="str">
            <v/>
          </cell>
          <cell r="DW139" t="str">
            <v/>
          </cell>
          <cell r="DX139" t="str">
            <v/>
          </cell>
          <cell r="DY139" t="str">
            <v/>
          </cell>
          <cell r="DZ139" t="str">
            <v/>
          </cell>
          <cell r="EA139" t="str">
            <v/>
          </cell>
          <cell r="EB139" t="str">
            <v/>
          </cell>
          <cell r="EC139" t="str">
            <v/>
          </cell>
          <cell r="ED139" t="str">
            <v/>
          </cell>
          <cell r="EE139"/>
          <cell r="EF139" t="str">
            <v/>
          </cell>
          <cell r="EG139" t="str">
            <v/>
          </cell>
          <cell r="EH139"/>
          <cell r="EI139" t="str">
            <v/>
          </cell>
          <cell r="EJ139" t="str">
            <v/>
          </cell>
          <cell r="EK139" t="str">
            <v/>
          </cell>
          <cell r="EL139" t="str">
            <v/>
          </cell>
          <cell r="EM139" t="str">
            <v/>
          </cell>
          <cell r="EN139" t="str">
            <v/>
          </cell>
          <cell r="EO139" t="str">
            <v/>
          </cell>
          <cell r="EP139" t="str">
            <v/>
          </cell>
          <cell r="EQ139" t="str">
            <v/>
          </cell>
          <cell r="ER139" t="str">
            <v/>
          </cell>
          <cell r="ES139" t="str">
            <v/>
          </cell>
          <cell r="ET139" t="str">
            <v/>
          </cell>
          <cell r="EU139" t="str">
            <v/>
          </cell>
          <cell r="EV139" t="str">
            <v/>
          </cell>
          <cell r="EW139" t="str">
            <v/>
          </cell>
          <cell r="EX139" t="str">
            <v/>
          </cell>
          <cell r="EY139"/>
          <cell r="EZ139" t="str">
            <v/>
          </cell>
          <cell r="FA139" t="str">
            <v/>
          </cell>
          <cell r="FB139"/>
          <cell r="FC139" t="str">
            <v/>
          </cell>
          <cell r="FD139" t="str">
            <v/>
          </cell>
          <cell r="FE139" t="str">
            <v/>
          </cell>
          <cell r="FF139"/>
          <cell r="FG139" t="str">
            <v/>
          </cell>
          <cell r="FH139" t="str">
            <v/>
          </cell>
          <cell r="FI139" t="str">
            <v/>
          </cell>
          <cell r="FJ139" t="str">
            <v/>
          </cell>
          <cell r="FK139" t="str">
            <v/>
          </cell>
          <cell r="FL139" t="str">
            <v/>
          </cell>
          <cell r="FM139" t="str">
            <v/>
          </cell>
          <cell r="FN139" t="str">
            <v/>
          </cell>
          <cell r="FO139" t="str">
            <v/>
          </cell>
          <cell r="FP139" t="str">
            <v/>
          </cell>
          <cell r="FQ139" t="str">
            <v/>
          </cell>
          <cell r="FR139" t="str">
            <v/>
          </cell>
          <cell r="FS139" t="str">
            <v/>
          </cell>
          <cell r="FT139"/>
          <cell r="FU139" t="str">
            <v/>
          </cell>
          <cell r="FV139" t="str">
            <v/>
          </cell>
          <cell r="FW139"/>
          <cell r="FX139" t="str">
            <v/>
          </cell>
          <cell r="FY139" t="str">
            <v/>
          </cell>
          <cell r="FZ139" t="str">
            <v/>
          </cell>
          <cell r="GA139"/>
          <cell r="GB139" t="str">
            <v/>
          </cell>
          <cell r="GC139" t="str">
            <v/>
          </cell>
          <cell r="GD139" t="str">
            <v/>
          </cell>
          <cell r="GE139" t="str">
            <v/>
          </cell>
          <cell r="GF139" t="str">
            <v/>
          </cell>
          <cell r="GG139" t="str">
            <v/>
          </cell>
          <cell r="GH139" t="str">
            <v/>
          </cell>
          <cell r="GI139" t="str">
            <v/>
          </cell>
          <cell r="GJ139" t="str">
            <v/>
          </cell>
          <cell r="GK139" t="str">
            <v/>
          </cell>
          <cell r="GL139" t="str">
            <v/>
          </cell>
          <cell r="GM139" t="str">
            <v/>
          </cell>
          <cell r="GN139" t="str">
            <v/>
          </cell>
          <cell r="GO139" t="str">
            <v/>
          </cell>
          <cell r="GP139" t="str">
            <v/>
          </cell>
          <cell r="GQ139"/>
          <cell r="GR139" t="str">
            <v/>
          </cell>
          <cell r="GS139" t="str">
            <v/>
          </cell>
          <cell r="GT139" t="str">
            <v/>
          </cell>
          <cell r="GU139" t="str">
            <v/>
          </cell>
          <cell r="GV139" t="str">
            <v/>
          </cell>
          <cell r="GW139" t="str">
            <v/>
          </cell>
          <cell r="GX139" t="str">
            <v/>
          </cell>
          <cell r="GY139" t="str">
            <v/>
          </cell>
          <cell r="GZ139" t="str">
            <v/>
          </cell>
          <cell r="HA139" t="str">
            <v/>
          </cell>
          <cell r="HB139" t="str">
            <v/>
          </cell>
          <cell r="HC139" t="str">
            <v/>
          </cell>
          <cell r="HD139" t="str">
            <v/>
          </cell>
          <cell r="HE139" t="str">
            <v/>
          </cell>
          <cell r="HF139" t="str">
            <v/>
          </cell>
          <cell r="HG139" t="str">
            <v/>
          </cell>
          <cell r="HH139" t="str">
            <v/>
          </cell>
          <cell r="HI139" t="str">
            <v/>
          </cell>
          <cell r="HJ139" t="str">
            <v/>
          </cell>
          <cell r="HK139" t="str">
            <v/>
          </cell>
          <cell r="HL139" t="str">
            <v/>
          </cell>
          <cell r="HM139" t="str">
            <v/>
          </cell>
          <cell r="HN139" t="str">
            <v/>
          </cell>
          <cell r="HO139" t="str">
            <v/>
          </cell>
          <cell r="HP139" t="str">
            <v/>
          </cell>
          <cell r="HQ139" t="str">
            <v/>
          </cell>
          <cell r="HR139" t="str">
            <v/>
          </cell>
          <cell r="HS139" t="str">
            <v/>
          </cell>
          <cell r="HT139" t="str">
            <v/>
          </cell>
          <cell r="HU139" t="str">
            <v/>
          </cell>
          <cell r="HV139" t="str">
            <v/>
          </cell>
          <cell r="HW139" t="str">
            <v/>
          </cell>
          <cell r="HX139" t="str">
            <v/>
          </cell>
          <cell r="HY139" t="str">
            <v/>
          </cell>
          <cell r="HZ139" t="str">
            <v/>
          </cell>
          <cell r="IA139" t="str">
            <v/>
          </cell>
          <cell r="IB139" t="str">
            <v/>
          </cell>
          <cell r="IC139" t="str">
            <v/>
          </cell>
          <cell r="ID139" t="str">
            <v/>
          </cell>
          <cell r="IE139" t="str">
            <v/>
          </cell>
          <cell r="IF139" t="str">
            <v/>
          </cell>
          <cell r="IG139" t="str">
            <v/>
          </cell>
          <cell r="IH139" t="str">
            <v/>
          </cell>
          <cell r="II139" t="str">
            <v/>
          </cell>
          <cell r="IJ139" t="str">
            <v/>
          </cell>
          <cell r="IK139" t="str">
            <v/>
          </cell>
          <cell r="IL139" t="str">
            <v/>
          </cell>
          <cell r="IM139" t="str">
            <v/>
          </cell>
          <cell r="IN139" t="str">
            <v/>
          </cell>
          <cell r="IO139" t="str">
            <v/>
          </cell>
          <cell r="IP139" t="str">
            <v/>
          </cell>
          <cell r="IQ139"/>
          <cell r="IR139" t="str">
            <v/>
          </cell>
          <cell r="IS139" t="str">
            <v/>
          </cell>
          <cell r="IT139" t="str">
            <v/>
          </cell>
          <cell r="IU139" t="str">
            <v/>
          </cell>
          <cell r="IV139" t="str">
            <v/>
          </cell>
          <cell r="IW139"/>
          <cell r="IX139" t="str">
            <v/>
          </cell>
          <cell r="IY139" t="str">
            <v/>
          </cell>
          <cell r="IZ139" t="str">
            <v/>
          </cell>
          <cell r="JA139" t="str">
            <v/>
          </cell>
          <cell r="JB139" t="str">
            <v/>
          </cell>
          <cell r="JC139"/>
          <cell r="JD139" t="str">
            <v/>
          </cell>
          <cell r="JE139" t="str">
            <v/>
          </cell>
          <cell r="JF139" t="str">
            <v/>
          </cell>
          <cell r="JG139" t="str">
            <v/>
          </cell>
          <cell r="JH139" t="str">
            <v/>
          </cell>
          <cell r="JI139"/>
          <cell r="JJ139" t="str">
            <v/>
          </cell>
          <cell r="JK139" t="str">
            <v/>
          </cell>
          <cell r="JL139" t="str">
            <v/>
          </cell>
          <cell r="JM139" t="str">
            <v/>
          </cell>
          <cell r="JN139" t="str">
            <v/>
          </cell>
          <cell r="JO139"/>
          <cell r="JP139" t="str">
            <v/>
          </cell>
          <cell r="JQ139" t="str">
            <v/>
          </cell>
          <cell r="JR139" t="str">
            <v/>
          </cell>
          <cell r="JS139" t="str">
            <v/>
          </cell>
          <cell r="JT139" t="str">
            <v/>
          </cell>
          <cell r="JU139" t="str">
            <v/>
          </cell>
          <cell r="JV139" t="str">
            <v/>
          </cell>
          <cell r="JW139" t="str">
            <v/>
          </cell>
          <cell r="JX139" t="str">
            <v/>
          </cell>
          <cell r="JZ139" t="str">
            <v/>
          </cell>
          <cell r="KA139" t="str">
            <v/>
          </cell>
          <cell r="KC139" t="str">
            <v/>
          </cell>
          <cell r="KD139" t="str">
            <v/>
          </cell>
          <cell r="KE139" t="str">
            <v/>
          </cell>
          <cell r="KF139" t="str">
            <v/>
          </cell>
          <cell r="KG139" t="str">
            <v/>
          </cell>
          <cell r="KH139" t="str">
            <v/>
          </cell>
          <cell r="KI139" t="str">
            <v/>
          </cell>
          <cell r="KJ139" t="str">
            <v/>
          </cell>
          <cell r="KK139" t="str">
            <v/>
          </cell>
          <cell r="KL139" t="str">
            <v/>
          </cell>
          <cell r="KM139" t="str">
            <v/>
          </cell>
          <cell r="KN139"/>
          <cell r="KO139" t="str">
            <v/>
          </cell>
          <cell r="KP139" t="str">
            <v/>
          </cell>
          <cell r="KQ139" t="str">
            <v/>
          </cell>
          <cell r="KR139" t="str">
            <v/>
          </cell>
          <cell r="KS139" t="str">
            <v/>
          </cell>
          <cell r="KT139"/>
          <cell r="KU139" t="str">
            <v/>
          </cell>
          <cell r="KV139" t="str">
            <v/>
          </cell>
          <cell r="KW139" t="str">
            <v/>
          </cell>
          <cell r="KX139" t="str">
            <v/>
          </cell>
          <cell r="KY139" t="str">
            <v/>
          </cell>
          <cell r="KZ139" t="str">
            <v/>
          </cell>
          <cell r="LA139" t="str">
            <v/>
          </cell>
          <cell r="LB139" t="str">
            <v/>
          </cell>
          <cell r="LC139" t="str">
            <v/>
          </cell>
          <cell r="LD139" t="str">
            <v/>
          </cell>
          <cell r="LE139" t="str">
            <v/>
          </cell>
          <cell r="LF139" t="str">
            <v/>
          </cell>
          <cell r="LG139" t="str">
            <v/>
          </cell>
          <cell r="LH139" t="str">
            <v/>
          </cell>
          <cell r="LI139" t="str">
            <v/>
          </cell>
          <cell r="LJ139" t="str">
            <v/>
          </cell>
          <cell r="LK139" t="str">
            <v/>
          </cell>
          <cell r="LL139" t="str">
            <v/>
          </cell>
          <cell r="LM139" t="str">
            <v/>
          </cell>
          <cell r="LN139" t="str">
            <v/>
          </cell>
          <cell r="LO139" t="str">
            <v/>
          </cell>
          <cell r="LP139" t="str">
            <v/>
          </cell>
          <cell r="LQ139" t="str">
            <v/>
          </cell>
          <cell r="LR139" t="str">
            <v/>
          </cell>
          <cell r="LS139" t="str">
            <v/>
          </cell>
          <cell r="LT139" t="str">
            <v/>
          </cell>
          <cell r="LU139" t="str">
            <v/>
          </cell>
          <cell r="LV139" t="str">
            <v/>
          </cell>
          <cell r="LW139" t="str">
            <v/>
          </cell>
          <cell r="LX139" t="str">
            <v/>
          </cell>
          <cell r="LY139" t="str">
            <v/>
          </cell>
          <cell r="LZ139" t="str">
            <v/>
          </cell>
          <cell r="MA139" t="str">
            <v/>
          </cell>
          <cell r="MB139" t="str">
            <v/>
          </cell>
          <cell r="MC139" t="str">
            <v/>
          </cell>
          <cell r="MD139" t="str">
            <v>18.24963945429772 -74.09723840653896 -22.0 11.0</v>
          </cell>
          <cell r="ME139" t="str">
            <v>18.24963945429772</v>
          </cell>
          <cell r="MF139" t="str">
            <v>-74.09723840653896</v>
          </cell>
          <cell r="MG139" t="str">
            <v>-22.0</v>
          </cell>
          <cell r="MH139" t="str">
            <v>11.0</v>
          </cell>
          <cell r="MI139" t="str">
            <v/>
          </cell>
          <cell r="MJ139" t="str">
            <v/>
          </cell>
          <cell r="MK139">
            <v>139671336</v>
          </cell>
          <cell r="ML139" t="str">
            <v>d84f7102-c940-4b27-9c1d-9123f0ec81a4</v>
          </cell>
          <cell r="MM139" t="str">
            <v>2020-11-23T13:36:47</v>
          </cell>
          <cell r="MN139" t="str">
            <v/>
          </cell>
          <cell r="MO139">
            <v>47</v>
          </cell>
        </row>
        <row r="140">
          <cell r="A140" t="str">
            <v>21a1b0bd-0704-479e-b908-cf19f266aa66</v>
          </cell>
          <cell r="B140" t="str">
            <v>Chamsolme, Nord-Ouest</v>
          </cell>
          <cell r="C140" t="str">
            <v>ACF Code enquêteur 3</v>
          </cell>
          <cell r="D140" t="str">
            <v>2020-11-24T13:26:44.416-05</v>
          </cell>
          <cell r="E140" t="str">
            <v>2020-11-24T13:54:38.935-05</v>
          </cell>
          <cell r="F140" t="str">
            <v>2020-11-24 13:26</v>
          </cell>
          <cell r="G140" t="str">
            <v>2020-11-24 13:54</v>
          </cell>
          <cell r="H140">
            <v>1.9444444449618459E-2</v>
          </cell>
          <cell r="I140">
            <v>1</v>
          </cell>
          <cell r="J140" t="str">
            <v>2020-11-24</v>
          </cell>
          <cell r="K140" t="str">
            <v>icsm-haiti</v>
          </cell>
          <cell r="L140" t="str">
            <v/>
          </cell>
          <cell r="M140" t="str">
            <v/>
          </cell>
          <cell r="N140" t="str">
            <v>2020-11-24</v>
          </cell>
          <cell r="O140" t="str">
            <v>ACF</v>
          </cell>
          <cell r="P140" t="str">
            <v/>
          </cell>
          <cell r="Q140" t="str">
            <v>acf</v>
          </cell>
          <cell r="R140" t="str">
            <v>ACF</v>
          </cell>
          <cell r="S140" t="str">
            <v>ACF</v>
          </cell>
          <cell r="T140" t="str">
            <v>Code enquêteur 3</v>
          </cell>
          <cell r="U140" t="str">
            <v/>
          </cell>
          <cell r="V140" t="str">
            <v>Nord-Ouest</v>
          </cell>
          <cell r="W140" t="str">
            <v>Chamsolme</v>
          </cell>
          <cell r="X140" t="str">
            <v>HT0914</v>
          </cell>
          <cell r="Y140" t="str">
            <v>Chamsolme</v>
          </cell>
          <cell r="Z140" t="str">
            <v>Chamsolme</v>
          </cell>
          <cell r="AA140" t="str">
            <v>Marché Erla Jean Francois</v>
          </cell>
          <cell r="AB140" t="str">
            <v/>
          </cell>
          <cell r="AC140" t="str">
            <v>erla_jean_f</v>
          </cell>
          <cell r="AD140" t="str">
            <v>Marché Erla Jean Francois</v>
          </cell>
          <cell r="AE140" t="str">
            <v>Marché Erla Jean Francois</v>
          </cell>
          <cell r="AF140" t="str">
            <v>Oui</v>
          </cell>
          <cell r="AG140" t="str">
            <v/>
          </cell>
          <cell r="AH140" t="str">
            <v>Oui</v>
          </cell>
          <cell r="AI140" t="str">
            <v/>
          </cell>
          <cell r="AJ140" t="str">
            <v>Cascade</v>
          </cell>
          <cell r="AK140" t="str">
            <v>42139313</v>
          </cell>
          <cell r="AL140" t="str">
            <v>Produits d'hygiène, eau ou assainissement</v>
          </cell>
          <cell r="AM140" t="str">
            <v>0</v>
          </cell>
          <cell r="AN140" t="str">
            <v>1</v>
          </cell>
          <cell r="AO140" t="str">
            <v>0</v>
          </cell>
          <cell r="AP140" t="str">
            <v>0</v>
          </cell>
          <cell r="AQ140" t="str">
            <v>0</v>
          </cell>
          <cell r="AR140" t="str">
            <v>wash</v>
          </cell>
          <cell r="AS140" t="str">
            <v>Produits d'hygiène, eau ou assainissement</v>
          </cell>
          <cell r="AT140" t="str">
            <v>En espèces (Gourde)</v>
          </cell>
          <cell r="AU140" t="str">
            <v>1</v>
          </cell>
          <cell r="AV140" t="str">
            <v>0</v>
          </cell>
          <cell r="AW140" t="str">
            <v>0</v>
          </cell>
          <cell r="AX140" t="str">
            <v>0</v>
          </cell>
          <cell r="AY140" t="str">
            <v>0</v>
          </cell>
          <cell r="AZ140" t="str">
            <v>0</v>
          </cell>
          <cell r="BA140" t="str">
            <v>0</v>
          </cell>
          <cell r="BB140" t="str">
            <v/>
          </cell>
          <cell r="BC140" t="str">
            <v>Je ne sais pas / Je ne souhaite pas répondre</v>
          </cell>
          <cell r="BD140" t="str">
            <v>Plus de 100</v>
          </cell>
          <cell r="BE140" t="str">
            <v/>
          </cell>
          <cell r="BF140" t="str">
            <v/>
          </cell>
          <cell r="BG140" t="str">
            <v/>
          </cell>
          <cell r="BH140" t="str">
            <v/>
          </cell>
          <cell r="BI140" t="str">
            <v/>
          </cell>
          <cell r="BJ140" t="str">
            <v/>
          </cell>
          <cell r="BK140" t="str">
            <v/>
          </cell>
          <cell r="BL140" t="str">
            <v/>
          </cell>
          <cell r="BM140" t="str">
            <v/>
          </cell>
          <cell r="BN140" t="str">
            <v/>
          </cell>
          <cell r="BO140" t="str">
            <v/>
          </cell>
          <cell r="BP140" t="str">
            <v/>
          </cell>
          <cell r="BQ140" t="str">
            <v/>
          </cell>
          <cell r="BR140" t="str">
            <v/>
          </cell>
          <cell r="BS140" t="str">
            <v/>
          </cell>
          <cell r="BT140" t="str">
            <v/>
          </cell>
          <cell r="BU140" t="str">
            <v/>
          </cell>
          <cell r="BV140"/>
          <cell r="BW140" t="str">
            <v/>
          </cell>
          <cell r="BX140" t="str">
            <v/>
          </cell>
          <cell r="BY140"/>
          <cell r="BZ140" t="str">
            <v/>
          </cell>
          <cell r="CA140" t="str">
            <v/>
          </cell>
          <cell r="CB140" t="str">
            <v/>
          </cell>
          <cell r="CC140"/>
          <cell r="CD140" t="str">
            <v/>
          </cell>
          <cell r="CE140" t="str">
            <v/>
          </cell>
          <cell r="CF140" t="str">
            <v/>
          </cell>
          <cell r="CG140" t="str">
            <v/>
          </cell>
          <cell r="CH140" t="str">
            <v/>
          </cell>
          <cell r="CI140" t="str">
            <v/>
          </cell>
          <cell r="CJ140" t="str">
            <v/>
          </cell>
          <cell r="CK140" t="str">
            <v/>
          </cell>
          <cell r="CL140" t="str">
            <v/>
          </cell>
          <cell r="CM140" t="str">
            <v/>
          </cell>
          <cell r="CN140" t="str">
            <v/>
          </cell>
          <cell r="CO140" t="str">
            <v/>
          </cell>
          <cell r="CP140" t="str">
            <v/>
          </cell>
          <cell r="CQ140"/>
          <cell r="CR140" t="str">
            <v/>
          </cell>
          <cell r="CS140" t="str">
            <v/>
          </cell>
          <cell r="CT140"/>
          <cell r="CU140" t="str">
            <v/>
          </cell>
          <cell r="CV140" t="str">
            <v/>
          </cell>
          <cell r="CW140" t="str">
            <v/>
          </cell>
          <cell r="CX140" t="str">
            <v/>
          </cell>
          <cell r="CY140" t="str">
            <v/>
          </cell>
          <cell r="CZ140" t="str">
            <v/>
          </cell>
          <cell r="DA140" t="str">
            <v/>
          </cell>
          <cell r="DB140" t="str">
            <v/>
          </cell>
          <cell r="DC140" t="str">
            <v/>
          </cell>
          <cell r="DD140" t="str">
            <v/>
          </cell>
          <cell r="DE140" t="str">
            <v/>
          </cell>
          <cell r="DF140" t="str">
            <v/>
          </cell>
          <cell r="DG140" t="str">
            <v/>
          </cell>
          <cell r="DH140" t="str">
            <v/>
          </cell>
          <cell r="DI140" t="str">
            <v/>
          </cell>
          <cell r="DJ140" t="str">
            <v/>
          </cell>
          <cell r="DK140"/>
          <cell r="DL140" t="str">
            <v/>
          </cell>
          <cell r="DM140" t="str">
            <v/>
          </cell>
          <cell r="DN140"/>
          <cell r="DO140" t="str">
            <v/>
          </cell>
          <cell r="DP140" t="str">
            <v/>
          </cell>
          <cell r="DQ140" t="str">
            <v/>
          </cell>
          <cell r="DR140" t="str">
            <v/>
          </cell>
          <cell r="DS140" t="str">
            <v/>
          </cell>
          <cell r="DT140" t="str">
            <v/>
          </cell>
          <cell r="DU140" t="str">
            <v/>
          </cell>
          <cell r="DV140" t="str">
            <v/>
          </cell>
          <cell r="DW140" t="str">
            <v/>
          </cell>
          <cell r="DX140" t="str">
            <v/>
          </cell>
          <cell r="DY140" t="str">
            <v/>
          </cell>
          <cell r="DZ140" t="str">
            <v/>
          </cell>
          <cell r="EA140" t="str">
            <v/>
          </cell>
          <cell r="EB140" t="str">
            <v/>
          </cell>
          <cell r="EC140" t="str">
            <v/>
          </cell>
          <cell r="ED140" t="str">
            <v/>
          </cell>
          <cell r="EE140"/>
          <cell r="EF140" t="str">
            <v/>
          </cell>
          <cell r="EG140" t="str">
            <v/>
          </cell>
          <cell r="EH140"/>
          <cell r="EI140" t="str">
            <v/>
          </cell>
          <cell r="EJ140" t="str">
            <v/>
          </cell>
          <cell r="EK140" t="str">
            <v/>
          </cell>
          <cell r="EL140" t="str">
            <v/>
          </cell>
          <cell r="EM140" t="str">
            <v/>
          </cell>
          <cell r="EN140" t="str">
            <v/>
          </cell>
          <cell r="EO140" t="str">
            <v/>
          </cell>
          <cell r="EP140" t="str">
            <v/>
          </cell>
          <cell r="EQ140" t="str">
            <v/>
          </cell>
          <cell r="ER140" t="str">
            <v/>
          </cell>
          <cell r="ES140" t="str">
            <v/>
          </cell>
          <cell r="ET140" t="str">
            <v/>
          </cell>
          <cell r="EU140" t="str">
            <v/>
          </cell>
          <cell r="EV140" t="str">
            <v/>
          </cell>
          <cell r="EW140" t="str">
            <v/>
          </cell>
          <cell r="EX140" t="str">
            <v/>
          </cell>
          <cell r="EY140"/>
          <cell r="EZ140" t="str">
            <v/>
          </cell>
          <cell r="FA140" t="str">
            <v/>
          </cell>
          <cell r="FB140"/>
          <cell r="FC140" t="str">
            <v/>
          </cell>
          <cell r="FD140" t="str">
            <v/>
          </cell>
          <cell r="FE140" t="str">
            <v/>
          </cell>
          <cell r="FF140"/>
          <cell r="FG140" t="str">
            <v/>
          </cell>
          <cell r="FH140" t="str">
            <v/>
          </cell>
          <cell r="FI140" t="str">
            <v/>
          </cell>
          <cell r="FJ140" t="str">
            <v/>
          </cell>
          <cell r="FK140" t="str">
            <v/>
          </cell>
          <cell r="FL140" t="str">
            <v/>
          </cell>
          <cell r="FM140" t="str">
            <v/>
          </cell>
          <cell r="FN140" t="str">
            <v/>
          </cell>
          <cell r="FO140" t="str">
            <v/>
          </cell>
          <cell r="FP140" t="str">
            <v/>
          </cell>
          <cell r="FQ140" t="str">
            <v/>
          </cell>
          <cell r="FR140" t="str">
            <v/>
          </cell>
          <cell r="FS140" t="str">
            <v/>
          </cell>
          <cell r="FT140"/>
          <cell r="FU140" t="str">
            <v/>
          </cell>
          <cell r="FV140" t="str">
            <v/>
          </cell>
          <cell r="FW140"/>
          <cell r="FX140" t="str">
            <v/>
          </cell>
          <cell r="FY140" t="str">
            <v/>
          </cell>
          <cell r="FZ140" t="str">
            <v/>
          </cell>
          <cell r="GA140"/>
          <cell r="GB140" t="str">
            <v/>
          </cell>
          <cell r="GC140" t="str">
            <v/>
          </cell>
          <cell r="GD140" t="str">
            <v/>
          </cell>
          <cell r="GE140" t="str">
            <v/>
          </cell>
          <cell r="GF140" t="str">
            <v/>
          </cell>
          <cell r="GG140" t="str">
            <v/>
          </cell>
          <cell r="GH140" t="str">
            <v/>
          </cell>
          <cell r="GI140" t="str">
            <v/>
          </cell>
          <cell r="GJ140" t="str">
            <v/>
          </cell>
          <cell r="GK140" t="str">
            <v/>
          </cell>
          <cell r="GL140" t="str">
            <v/>
          </cell>
          <cell r="GM140" t="str">
            <v/>
          </cell>
          <cell r="GN140" t="str">
            <v/>
          </cell>
          <cell r="GO140" t="str">
            <v/>
          </cell>
          <cell r="GP140" t="str">
            <v/>
          </cell>
          <cell r="GQ140"/>
          <cell r="GR140" t="str">
            <v/>
          </cell>
          <cell r="GS140" t="str">
            <v/>
          </cell>
          <cell r="GT140" t="str">
            <v/>
          </cell>
          <cell r="GU140" t="str">
            <v/>
          </cell>
          <cell r="GV140" t="str">
            <v/>
          </cell>
          <cell r="GW140" t="str">
            <v/>
          </cell>
          <cell r="GX140" t="str">
            <v/>
          </cell>
          <cell r="GY140" t="str">
            <v/>
          </cell>
          <cell r="GZ140" t="str">
            <v/>
          </cell>
          <cell r="HA140" t="str">
            <v/>
          </cell>
          <cell r="HB140" t="str">
            <v/>
          </cell>
          <cell r="HC140" t="str">
            <v/>
          </cell>
          <cell r="HD140" t="str">
            <v/>
          </cell>
          <cell r="HE140" t="str">
            <v/>
          </cell>
          <cell r="HF140" t="str">
            <v/>
          </cell>
          <cell r="HG140" t="str">
            <v/>
          </cell>
          <cell r="HH140" t="str">
            <v/>
          </cell>
          <cell r="HI140" t="str">
            <v/>
          </cell>
          <cell r="HJ140" t="str">
            <v/>
          </cell>
          <cell r="HK140" t="str">
            <v/>
          </cell>
          <cell r="HL140" t="str">
            <v/>
          </cell>
          <cell r="HM140" t="str">
            <v/>
          </cell>
          <cell r="HN140" t="str">
            <v/>
          </cell>
          <cell r="HO140" t="str">
            <v/>
          </cell>
          <cell r="HP140" t="str">
            <v/>
          </cell>
          <cell r="HQ140" t="str">
            <v/>
          </cell>
          <cell r="HR140" t="str">
            <v/>
          </cell>
          <cell r="HS140" t="str">
            <v/>
          </cell>
          <cell r="HT140" t="str">
            <v/>
          </cell>
          <cell r="HU140" t="str">
            <v/>
          </cell>
          <cell r="HV140" t="str">
            <v/>
          </cell>
          <cell r="HW140" t="str">
            <v/>
          </cell>
          <cell r="HX140" t="str">
            <v/>
          </cell>
          <cell r="HY140" t="str">
            <v/>
          </cell>
          <cell r="HZ140" t="str">
            <v/>
          </cell>
          <cell r="IA140" t="str">
            <v/>
          </cell>
          <cell r="IB140" t="str">
            <v/>
          </cell>
          <cell r="IC140" t="str">
            <v>Eau pour boire (traité)</v>
          </cell>
          <cell r="ID140">
            <v>0</v>
          </cell>
          <cell r="IE140">
            <v>0</v>
          </cell>
          <cell r="IF140">
            <v>0</v>
          </cell>
          <cell r="IG140">
            <v>0</v>
          </cell>
          <cell r="IH140">
            <v>0</v>
          </cell>
          <cell r="II140">
            <v>1</v>
          </cell>
          <cell r="IJ140">
            <v>0</v>
          </cell>
          <cell r="IK140">
            <v>0</v>
          </cell>
          <cell r="IL140">
            <v>0</v>
          </cell>
          <cell r="IM140" t="str">
            <v/>
          </cell>
          <cell r="IN140" t="str">
            <v/>
          </cell>
          <cell r="IO140" t="str">
            <v/>
          </cell>
          <cell r="IP140" t="str">
            <v/>
          </cell>
          <cell r="IR140" t="str">
            <v/>
          </cell>
          <cell r="IS140" t="str">
            <v/>
          </cell>
          <cell r="IT140" t="str">
            <v/>
          </cell>
          <cell r="IU140" t="str">
            <v/>
          </cell>
          <cell r="IV140" t="str">
            <v/>
          </cell>
          <cell r="IX140" t="str">
            <v/>
          </cell>
          <cell r="IY140" t="str">
            <v/>
          </cell>
          <cell r="IZ140" t="str">
            <v/>
          </cell>
          <cell r="JA140" t="str">
            <v/>
          </cell>
          <cell r="JB140" t="str">
            <v/>
          </cell>
          <cell r="JD140" t="str">
            <v/>
          </cell>
          <cell r="JE140" t="str">
            <v/>
          </cell>
          <cell r="JF140" t="str">
            <v/>
          </cell>
          <cell r="JG140" t="str">
            <v/>
          </cell>
          <cell r="JH140" t="str">
            <v/>
          </cell>
          <cell r="JJ140" t="str">
            <v/>
          </cell>
          <cell r="JK140" t="str">
            <v/>
          </cell>
          <cell r="JL140" t="str">
            <v/>
          </cell>
          <cell r="JM140" t="str">
            <v/>
          </cell>
          <cell r="JN140" t="str">
            <v/>
          </cell>
          <cell r="JP140" t="str">
            <v/>
          </cell>
          <cell r="JQ140" t="str">
            <v>Oui</v>
          </cell>
          <cell r="JR140" t="str">
            <v>25.0</v>
          </cell>
          <cell r="JS140" t="str">
            <v/>
          </cell>
          <cell r="JT140" t="str">
            <v/>
          </cell>
          <cell r="JU140" t="str">
            <v/>
          </cell>
          <cell r="JV140" t="str">
            <v/>
          </cell>
          <cell r="JW140" t="str">
            <v/>
          </cell>
          <cell r="JX140" t="str">
            <v/>
          </cell>
          <cell r="JZ140" t="str">
            <v/>
          </cell>
          <cell r="KA140" t="str">
            <v/>
          </cell>
          <cell r="KB140">
            <v>25</v>
          </cell>
          <cell r="KC140" t="str">
            <v>Je ne sais pas, je ne souhaite pas répondre</v>
          </cell>
          <cell r="KD140" t="str">
            <v/>
          </cell>
          <cell r="KE140" t="str">
            <v/>
          </cell>
          <cell r="KF140" t="str">
            <v/>
          </cell>
          <cell r="KG140" t="str">
            <v/>
          </cell>
          <cell r="KH140" t="str">
            <v/>
          </cell>
          <cell r="KI140" t="str">
            <v/>
          </cell>
          <cell r="KJ140" t="str">
            <v/>
          </cell>
          <cell r="KK140" t="str">
            <v/>
          </cell>
          <cell r="KL140" t="str">
            <v/>
          </cell>
          <cell r="KM140" t="str">
            <v/>
          </cell>
          <cell r="KO140" t="str">
            <v/>
          </cell>
          <cell r="KP140" t="str">
            <v/>
          </cell>
          <cell r="KQ140" t="str">
            <v/>
          </cell>
          <cell r="KR140" t="str">
            <v/>
          </cell>
          <cell r="KS140" t="str">
            <v/>
          </cell>
          <cell r="KU140" t="str">
            <v/>
          </cell>
          <cell r="KV140" t="str">
            <v>Non</v>
          </cell>
          <cell r="KW140" t="str">
            <v/>
          </cell>
          <cell r="KX140" t="str">
            <v/>
          </cell>
          <cell r="KY140" t="str">
            <v/>
          </cell>
          <cell r="KZ140" t="str">
            <v/>
          </cell>
          <cell r="LA140" t="str">
            <v/>
          </cell>
          <cell r="LB140" t="str">
            <v/>
          </cell>
          <cell r="LC140" t="str">
            <v/>
          </cell>
          <cell r="LD140" t="str">
            <v/>
          </cell>
          <cell r="LE140" t="str">
            <v/>
          </cell>
          <cell r="LF140" t="str">
            <v/>
          </cell>
          <cell r="LG140" t="str">
            <v/>
          </cell>
          <cell r="LH140" t="str">
            <v/>
          </cell>
          <cell r="LI140" t="str">
            <v/>
          </cell>
          <cell r="LJ140" t="str">
            <v/>
          </cell>
          <cell r="LK140" t="str">
            <v/>
          </cell>
          <cell r="LL140" t="str">
            <v/>
          </cell>
          <cell r="LM140" t="str">
            <v/>
          </cell>
          <cell r="LN140" t="str">
            <v/>
          </cell>
          <cell r="LO140" t="str">
            <v/>
          </cell>
          <cell r="LP140" t="str">
            <v/>
          </cell>
          <cell r="LQ140" t="str">
            <v/>
          </cell>
          <cell r="LR140" t="str">
            <v/>
          </cell>
          <cell r="LS140" t="str">
            <v/>
          </cell>
          <cell r="LT140" t="str">
            <v/>
          </cell>
          <cell r="LU140" t="str">
            <v/>
          </cell>
          <cell r="LV140" t="str">
            <v/>
          </cell>
          <cell r="LW140" t="str">
            <v/>
          </cell>
          <cell r="LX140" t="str">
            <v/>
          </cell>
          <cell r="LY140" t="str">
            <v>Oui</v>
          </cell>
          <cell r="LZ140" t="str">
            <v>Nord-Ouest</v>
          </cell>
          <cell r="MA140" t="str">
            <v>Port-de-Paix</v>
          </cell>
          <cell r="MB140" t="str">
            <v>Je ne sais pas, je ne souhaite pas répondre</v>
          </cell>
          <cell r="MC140" t="str">
            <v>Non</v>
          </cell>
          <cell r="MD140" t="str">
            <v/>
          </cell>
          <cell r="ME140" t="str">
            <v/>
          </cell>
          <cell r="MF140" t="str">
            <v/>
          </cell>
          <cell r="MG140" t="str">
            <v/>
          </cell>
          <cell r="MH140" t="str">
            <v/>
          </cell>
          <cell r="MI140" t="str">
            <v>Difficulté de trouver la localisation de gps</v>
          </cell>
          <cell r="MJ140" t="str">
            <v/>
          </cell>
          <cell r="MK140">
            <v>140681279</v>
          </cell>
          <cell r="ML140" t="str">
            <v>21a1b0bd-0704-479e-b908-cf19f266aa66</v>
          </cell>
          <cell r="MM140" t="str">
            <v>2020-11-26T23:41:11</v>
          </cell>
          <cell r="MN140" t="str">
            <v/>
          </cell>
          <cell r="MO140">
            <v>115</v>
          </cell>
        </row>
        <row r="141">
          <cell r="A141" t="str">
            <v>bcf1dca2-51bd-4245-8744-df277ea14e7e</v>
          </cell>
          <cell r="B141" t="str">
            <v>Baradères, Nippes</v>
          </cell>
          <cell r="C141" t="str">
            <v>CRS 746</v>
          </cell>
          <cell r="D141" t="str">
            <v>2020-11-21T11:55:52.059-05:00</v>
          </cell>
          <cell r="E141" t="str">
            <v>2020-11-21T17:20:43.060-05:00</v>
          </cell>
          <cell r="F141" t="str">
            <v>2020-11-21 11:55</v>
          </cell>
          <cell r="G141" t="str">
            <v>2020-11-21 17:20</v>
          </cell>
          <cell r="H141">
            <v>0.22569444443797693</v>
          </cell>
          <cell r="I141">
            <v>1</v>
          </cell>
          <cell r="J141" t="str">
            <v>2020-11-21</v>
          </cell>
          <cell r="K141" t="str">
            <v>icsm_haiti</v>
          </cell>
          <cell r="L141" t="str">
            <v/>
          </cell>
          <cell r="M141" t="str">
            <v>0</v>
          </cell>
          <cell r="N141" t="str">
            <v>2020-11-21</v>
          </cell>
          <cell r="O141" t="str">
            <v>CRS</v>
          </cell>
          <cell r="P141" t="str">
            <v/>
          </cell>
          <cell r="Q141" t="str">
            <v>crs</v>
          </cell>
          <cell r="R141" t="str">
            <v>CRS</v>
          </cell>
          <cell r="S141" t="str">
            <v>CRS</v>
          </cell>
          <cell r="T141" t="str">
            <v>746</v>
          </cell>
          <cell r="U141" t="str">
            <v/>
          </cell>
          <cell r="V141" t="str">
            <v>Nippes</v>
          </cell>
          <cell r="W141" t="str">
            <v>Baradères</v>
          </cell>
          <cell r="X141" t="str">
            <v>HT1031</v>
          </cell>
          <cell r="Y141" t="str">
            <v>Baradères</v>
          </cell>
          <cell r="Z141" t="str">
            <v>Baradères</v>
          </cell>
          <cell r="AA141" t="str">
            <v>Marché Du Centre-Ville Barradères</v>
          </cell>
          <cell r="AB141" t="str">
            <v/>
          </cell>
          <cell r="AC141" t="str">
            <v>baraderes1</v>
          </cell>
          <cell r="AD141" t="str">
            <v>Marché Du Centre-Ville Barradères</v>
          </cell>
          <cell r="AE141" t="str">
            <v>Marché Du Centre-Ville Barradères</v>
          </cell>
          <cell r="AF141" t="str">
            <v>Oui</v>
          </cell>
          <cell r="AG141" t="str">
            <v/>
          </cell>
          <cell r="AH141" t="str">
            <v>Oui</v>
          </cell>
          <cell r="AI141" t="str">
            <v/>
          </cell>
          <cell r="AJ141" t="str">
            <v>SAINTELISE FILEMOND</v>
          </cell>
          <cell r="AK141" t="str">
            <v>46437160</v>
          </cell>
          <cell r="AL141" t="str">
            <v>Produits d'hygiène, eau ou assainissement</v>
          </cell>
          <cell r="AM141" t="str">
            <v>0</v>
          </cell>
          <cell r="AN141" t="str">
            <v>1</v>
          </cell>
          <cell r="AO141" t="str">
            <v>0</v>
          </cell>
          <cell r="AP141" t="str">
            <v>0</v>
          </cell>
          <cell r="AQ141" t="str">
            <v>0</v>
          </cell>
          <cell r="AR141" t="str">
            <v>wash</v>
          </cell>
          <cell r="AS141" t="str">
            <v>Produits d'hygiène, eau ou assainissement</v>
          </cell>
          <cell r="AT141" t="str">
            <v>En espèces (Gourde) À crédit</v>
          </cell>
          <cell r="AU141" t="str">
            <v>1</v>
          </cell>
          <cell r="AV141" t="str">
            <v>0</v>
          </cell>
          <cell r="AW141" t="str">
            <v>0</v>
          </cell>
          <cell r="AX141" t="str">
            <v>1</v>
          </cell>
          <cell r="AY141" t="str">
            <v>0</v>
          </cell>
          <cell r="AZ141" t="str">
            <v>0</v>
          </cell>
          <cell r="BA141" t="str">
            <v>0</v>
          </cell>
          <cell r="BB141" t="str">
            <v/>
          </cell>
          <cell r="BC141" t="str">
            <v>Non, il n'y a pas eu de variation</v>
          </cell>
          <cell r="BD141" t="str">
            <v>Moins de 30</v>
          </cell>
          <cell r="BE141" t="str">
            <v/>
          </cell>
          <cell r="BF141" t="str">
            <v/>
          </cell>
          <cell r="BG141" t="str">
            <v/>
          </cell>
          <cell r="BH141" t="str">
            <v/>
          </cell>
          <cell r="BI141" t="str">
            <v/>
          </cell>
          <cell r="BJ141" t="str">
            <v/>
          </cell>
          <cell r="BK141" t="str">
            <v/>
          </cell>
          <cell r="BL141" t="str">
            <v/>
          </cell>
          <cell r="BM141" t="str">
            <v/>
          </cell>
          <cell r="BN141" t="str">
            <v/>
          </cell>
          <cell r="BO141" t="str">
            <v/>
          </cell>
          <cell r="BP141" t="str">
            <v/>
          </cell>
          <cell r="BQ141" t="str">
            <v/>
          </cell>
          <cell r="BR141" t="str">
            <v/>
          </cell>
          <cell r="BS141" t="str">
            <v/>
          </cell>
          <cell r="BT141" t="str">
            <v/>
          </cell>
          <cell r="BU141" t="str">
            <v/>
          </cell>
          <cell r="BV141"/>
          <cell r="BW141" t="str">
            <v/>
          </cell>
          <cell r="BX141" t="str">
            <v/>
          </cell>
          <cell r="BY141"/>
          <cell r="BZ141" t="str">
            <v/>
          </cell>
          <cell r="CA141" t="str">
            <v/>
          </cell>
          <cell r="CB141" t="str">
            <v/>
          </cell>
          <cell r="CC141"/>
          <cell r="CD141" t="str">
            <v/>
          </cell>
          <cell r="CE141" t="str">
            <v/>
          </cell>
          <cell r="CF141" t="str">
            <v/>
          </cell>
          <cell r="CG141" t="str">
            <v/>
          </cell>
          <cell r="CH141" t="str">
            <v/>
          </cell>
          <cell r="CI141" t="str">
            <v/>
          </cell>
          <cell r="CJ141" t="str">
            <v/>
          </cell>
          <cell r="CK141" t="str">
            <v/>
          </cell>
          <cell r="CL141" t="str">
            <v/>
          </cell>
          <cell r="CM141" t="str">
            <v/>
          </cell>
          <cell r="CN141" t="str">
            <v/>
          </cell>
          <cell r="CO141" t="str">
            <v/>
          </cell>
          <cell r="CP141" t="str">
            <v/>
          </cell>
          <cell r="CQ141"/>
          <cell r="CR141" t="str">
            <v/>
          </cell>
          <cell r="CS141" t="str">
            <v/>
          </cell>
          <cell r="CT141"/>
          <cell r="CU141" t="str">
            <v/>
          </cell>
          <cell r="CV141" t="str">
            <v/>
          </cell>
          <cell r="CW141" t="str">
            <v/>
          </cell>
          <cell r="CX141" t="str">
            <v/>
          </cell>
          <cell r="CY141" t="str">
            <v/>
          </cell>
          <cell r="CZ141" t="str">
            <v/>
          </cell>
          <cell r="DA141" t="str">
            <v/>
          </cell>
          <cell r="DB141" t="str">
            <v/>
          </cell>
          <cell r="DC141" t="str">
            <v/>
          </cell>
          <cell r="DD141" t="str">
            <v/>
          </cell>
          <cell r="DE141" t="str">
            <v/>
          </cell>
          <cell r="DF141" t="str">
            <v/>
          </cell>
          <cell r="DG141" t="str">
            <v/>
          </cell>
          <cell r="DH141" t="str">
            <v/>
          </cell>
          <cell r="DI141" t="str">
            <v/>
          </cell>
          <cell r="DJ141" t="str">
            <v/>
          </cell>
          <cell r="DK141"/>
          <cell r="DL141" t="str">
            <v/>
          </cell>
          <cell r="DM141" t="str">
            <v/>
          </cell>
          <cell r="DN141"/>
          <cell r="DO141" t="str">
            <v/>
          </cell>
          <cell r="DP141" t="str">
            <v/>
          </cell>
          <cell r="DQ141" t="str">
            <v/>
          </cell>
          <cell r="DR141" t="str">
            <v/>
          </cell>
          <cell r="DS141" t="str">
            <v/>
          </cell>
          <cell r="DT141" t="str">
            <v/>
          </cell>
          <cell r="DU141" t="str">
            <v/>
          </cell>
          <cell r="DV141" t="str">
            <v/>
          </cell>
          <cell r="DW141" t="str">
            <v/>
          </cell>
          <cell r="DX141" t="str">
            <v/>
          </cell>
          <cell r="DY141" t="str">
            <v/>
          </cell>
          <cell r="DZ141" t="str">
            <v/>
          </cell>
          <cell r="EA141" t="str">
            <v/>
          </cell>
          <cell r="EB141" t="str">
            <v/>
          </cell>
          <cell r="EC141" t="str">
            <v/>
          </cell>
          <cell r="ED141" t="str">
            <v/>
          </cell>
          <cell r="EE141"/>
          <cell r="EF141" t="str">
            <v/>
          </cell>
          <cell r="EG141" t="str">
            <v/>
          </cell>
          <cell r="EH141"/>
          <cell r="EI141" t="str">
            <v/>
          </cell>
          <cell r="EJ141" t="str">
            <v/>
          </cell>
          <cell r="EK141" t="str">
            <v/>
          </cell>
          <cell r="EL141" t="str">
            <v/>
          </cell>
          <cell r="EM141" t="str">
            <v/>
          </cell>
          <cell r="EN141" t="str">
            <v/>
          </cell>
          <cell r="EO141" t="str">
            <v/>
          </cell>
          <cell r="EP141" t="str">
            <v/>
          </cell>
          <cell r="EQ141" t="str">
            <v/>
          </cell>
          <cell r="ER141" t="str">
            <v/>
          </cell>
          <cell r="ES141" t="str">
            <v/>
          </cell>
          <cell r="ET141" t="str">
            <v/>
          </cell>
          <cell r="EU141" t="str">
            <v/>
          </cell>
          <cell r="EV141" t="str">
            <v/>
          </cell>
          <cell r="EW141" t="str">
            <v/>
          </cell>
          <cell r="EX141" t="str">
            <v/>
          </cell>
          <cell r="EY141"/>
          <cell r="EZ141" t="str">
            <v/>
          </cell>
          <cell r="FA141" t="str">
            <v/>
          </cell>
          <cell r="FB141"/>
          <cell r="FC141" t="str">
            <v/>
          </cell>
          <cell r="FD141" t="str">
            <v/>
          </cell>
          <cell r="FE141" t="str">
            <v/>
          </cell>
          <cell r="FF141"/>
          <cell r="FG141" t="str">
            <v/>
          </cell>
          <cell r="FH141" t="str">
            <v/>
          </cell>
          <cell r="FI141" t="str">
            <v/>
          </cell>
          <cell r="FJ141" t="str">
            <v/>
          </cell>
          <cell r="FK141" t="str">
            <v/>
          </cell>
          <cell r="FL141" t="str">
            <v/>
          </cell>
          <cell r="FM141" t="str">
            <v/>
          </cell>
          <cell r="FN141" t="str">
            <v/>
          </cell>
          <cell r="FO141" t="str">
            <v/>
          </cell>
          <cell r="FP141" t="str">
            <v/>
          </cell>
          <cell r="FQ141" t="str">
            <v/>
          </cell>
          <cell r="FR141" t="str">
            <v/>
          </cell>
          <cell r="FS141" t="str">
            <v/>
          </cell>
          <cell r="FT141"/>
          <cell r="FU141" t="str">
            <v/>
          </cell>
          <cell r="FV141" t="str">
            <v/>
          </cell>
          <cell r="FW141"/>
          <cell r="FX141" t="str">
            <v/>
          </cell>
          <cell r="FY141" t="str">
            <v/>
          </cell>
          <cell r="FZ141" t="str">
            <v/>
          </cell>
          <cell r="GA141"/>
          <cell r="GB141" t="str">
            <v/>
          </cell>
          <cell r="GC141" t="str">
            <v/>
          </cell>
          <cell r="GD141" t="str">
            <v/>
          </cell>
          <cell r="GE141" t="str">
            <v/>
          </cell>
          <cell r="GF141" t="str">
            <v/>
          </cell>
          <cell r="GG141" t="str">
            <v/>
          </cell>
          <cell r="GH141" t="str">
            <v/>
          </cell>
          <cell r="GI141" t="str">
            <v/>
          </cell>
          <cell r="GJ141" t="str">
            <v/>
          </cell>
          <cell r="GK141" t="str">
            <v/>
          </cell>
          <cell r="GL141" t="str">
            <v/>
          </cell>
          <cell r="GM141" t="str">
            <v/>
          </cell>
          <cell r="GN141" t="str">
            <v/>
          </cell>
          <cell r="GO141" t="str">
            <v/>
          </cell>
          <cell r="GP141" t="str">
            <v/>
          </cell>
          <cell r="GQ141"/>
          <cell r="GR141" t="str">
            <v/>
          </cell>
          <cell r="GS141" t="str">
            <v/>
          </cell>
          <cell r="GT141" t="str">
            <v/>
          </cell>
          <cell r="GU141" t="str">
            <v/>
          </cell>
          <cell r="GV141" t="str">
            <v/>
          </cell>
          <cell r="GW141" t="str">
            <v/>
          </cell>
          <cell r="GX141" t="str">
            <v/>
          </cell>
          <cell r="GY141" t="str">
            <v/>
          </cell>
          <cell r="GZ141" t="str">
            <v/>
          </cell>
          <cell r="HA141" t="str">
            <v/>
          </cell>
          <cell r="HB141" t="str">
            <v/>
          </cell>
          <cell r="HC141" t="str">
            <v/>
          </cell>
          <cell r="HD141" t="str">
            <v/>
          </cell>
          <cell r="HE141" t="str">
            <v/>
          </cell>
          <cell r="HF141" t="str">
            <v/>
          </cell>
          <cell r="HG141" t="str">
            <v/>
          </cell>
          <cell r="HH141" t="str">
            <v/>
          </cell>
          <cell r="HI141" t="str">
            <v/>
          </cell>
          <cell r="HJ141" t="str">
            <v/>
          </cell>
          <cell r="HK141" t="str">
            <v/>
          </cell>
          <cell r="HL141" t="str">
            <v/>
          </cell>
          <cell r="HM141" t="str">
            <v/>
          </cell>
          <cell r="HN141" t="str">
            <v/>
          </cell>
          <cell r="HO141" t="str">
            <v/>
          </cell>
          <cell r="HP141" t="str">
            <v/>
          </cell>
          <cell r="HQ141" t="str">
            <v/>
          </cell>
          <cell r="HR141" t="str">
            <v/>
          </cell>
          <cell r="HS141" t="str">
            <v/>
          </cell>
          <cell r="HT141" t="str">
            <v/>
          </cell>
          <cell r="HU141" t="str">
            <v/>
          </cell>
          <cell r="HV141" t="str">
            <v/>
          </cell>
          <cell r="HW141" t="str">
            <v/>
          </cell>
          <cell r="HX141" t="str">
            <v/>
          </cell>
          <cell r="HY141" t="str">
            <v/>
          </cell>
          <cell r="HZ141" t="str">
            <v/>
          </cell>
          <cell r="IA141" t="str">
            <v/>
          </cell>
          <cell r="IB141" t="str">
            <v/>
          </cell>
          <cell r="IC141" t="str">
            <v>Savon lessive</v>
          </cell>
          <cell r="ID141">
            <v>1</v>
          </cell>
          <cell r="IE141">
            <v>0</v>
          </cell>
          <cell r="IF141">
            <v>0</v>
          </cell>
          <cell r="IG141">
            <v>0</v>
          </cell>
          <cell r="IH141">
            <v>0</v>
          </cell>
          <cell r="II141">
            <v>0</v>
          </cell>
          <cell r="IJ141">
            <v>0</v>
          </cell>
          <cell r="IK141">
            <v>0</v>
          </cell>
          <cell r="IL141">
            <v>0</v>
          </cell>
          <cell r="IM141" t="str">
            <v>Oui</v>
          </cell>
          <cell r="IN141" t="str">
            <v>25.0</v>
          </cell>
          <cell r="IO141" t="str">
            <v/>
          </cell>
          <cell r="IP141" t="str">
            <v/>
          </cell>
          <cell r="IQ141">
            <v>25</v>
          </cell>
          <cell r="IR141" t="str">
            <v>Oui</v>
          </cell>
          <cell r="IS141" t="str">
            <v/>
          </cell>
          <cell r="IT141" t="str">
            <v/>
          </cell>
          <cell r="IU141" t="str">
            <v/>
          </cell>
          <cell r="IV141" t="str">
            <v/>
          </cell>
          <cell r="IX141" t="str">
            <v/>
          </cell>
          <cell r="IY141" t="str">
            <v/>
          </cell>
          <cell r="IZ141" t="str">
            <v/>
          </cell>
          <cell r="JA141" t="str">
            <v/>
          </cell>
          <cell r="JB141" t="str">
            <v/>
          </cell>
          <cell r="JD141" t="str">
            <v/>
          </cell>
          <cell r="JE141" t="str">
            <v/>
          </cell>
          <cell r="JF141" t="str">
            <v/>
          </cell>
          <cell r="JG141" t="str">
            <v/>
          </cell>
          <cell r="JH141" t="str">
            <v/>
          </cell>
          <cell r="JJ141" t="str">
            <v/>
          </cell>
          <cell r="JK141" t="str">
            <v/>
          </cell>
          <cell r="JL141" t="str">
            <v/>
          </cell>
          <cell r="JM141" t="str">
            <v/>
          </cell>
          <cell r="JN141" t="str">
            <v/>
          </cell>
          <cell r="JP141" t="str">
            <v/>
          </cell>
          <cell r="JQ141" t="str">
            <v/>
          </cell>
          <cell r="JR141" t="str">
            <v/>
          </cell>
          <cell r="JS141" t="str">
            <v/>
          </cell>
          <cell r="JT141" t="str">
            <v/>
          </cell>
          <cell r="JU141" t="str">
            <v/>
          </cell>
          <cell r="JV141" t="str">
            <v/>
          </cell>
          <cell r="JW141" t="str">
            <v/>
          </cell>
          <cell r="JX141" t="str">
            <v/>
          </cell>
          <cell r="JZ141" t="str">
            <v/>
          </cell>
          <cell r="KA141" t="str">
            <v/>
          </cell>
          <cell r="KC141" t="str">
            <v/>
          </cell>
          <cell r="KD141" t="str">
            <v/>
          </cell>
          <cell r="KE141" t="str">
            <v/>
          </cell>
          <cell r="KF141" t="str">
            <v/>
          </cell>
          <cell r="KG141" t="str">
            <v/>
          </cell>
          <cell r="KH141" t="str">
            <v/>
          </cell>
          <cell r="KI141" t="str">
            <v/>
          </cell>
          <cell r="KJ141" t="str">
            <v/>
          </cell>
          <cell r="KK141" t="str">
            <v/>
          </cell>
          <cell r="KL141" t="str">
            <v/>
          </cell>
          <cell r="KM141" t="str">
            <v/>
          </cell>
          <cell r="KO141" t="str">
            <v/>
          </cell>
          <cell r="KP141" t="str">
            <v/>
          </cell>
          <cell r="KQ141" t="str">
            <v/>
          </cell>
          <cell r="KR141" t="str">
            <v/>
          </cell>
          <cell r="KS141" t="str">
            <v/>
          </cell>
          <cell r="KU141" t="str">
            <v/>
          </cell>
          <cell r="KV141" t="str">
            <v>Non</v>
          </cell>
          <cell r="KW141" t="str">
            <v/>
          </cell>
          <cell r="KX141" t="str">
            <v/>
          </cell>
          <cell r="KY141" t="str">
            <v/>
          </cell>
          <cell r="KZ141" t="str">
            <v/>
          </cell>
          <cell r="LA141" t="str">
            <v/>
          </cell>
          <cell r="LB141" t="str">
            <v/>
          </cell>
          <cell r="LC141" t="str">
            <v/>
          </cell>
          <cell r="LD141" t="str">
            <v/>
          </cell>
          <cell r="LE141" t="str">
            <v/>
          </cell>
          <cell r="LF141" t="str">
            <v/>
          </cell>
          <cell r="LG141" t="str">
            <v/>
          </cell>
          <cell r="LH141" t="str">
            <v/>
          </cell>
          <cell r="LI141" t="str">
            <v/>
          </cell>
          <cell r="LJ141" t="str">
            <v/>
          </cell>
          <cell r="LK141" t="str">
            <v/>
          </cell>
          <cell r="LL141" t="str">
            <v/>
          </cell>
          <cell r="LM141" t="str">
            <v/>
          </cell>
          <cell r="LN141" t="str">
            <v/>
          </cell>
          <cell r="LO141" t="str">
            <v/>
          </cell>
          <cell r="LP141" t="str">
            <v/>
          </cell>
          <cell r="LQ141" t="str">
            <v/>
          </cell>
          <cell r="LR141" t="str">
            <v/>
          </cell>
          <cell r="LS141" t="str">
            <v/>
          </cell>
          <cell r="LT141" t="str">
            <v/>
          </cell>
          <cell r="LU141" t="str">
            <v/>
          </cell>
          <cell r="LV141" t="str">
            <v/>
          </cell>
          <cell r="LW141" t="str">
            <v/>
          </cell>
          <cell r="LX141" t="str">
            <v/>
          </cell>
          <cell r="LY141" t="str">
            <v>Oui</v>
          </cell>
          <cell r="LZ141" t="str">
            <v>Nippes</v>
          </cell>
          <cell r="MA141" t="str">
            <v>Baradères</v>
          </cell>
          <cell r="MB141" t="str">
            <v>Non</v>
          </cell>
          <cell r="MC141" t="str">
            <v>Oui</v>
          </cell>
          <cell r="MD141" t="str">
            <v>18.48409823 -73.63803627 -43.498138427734375 4.288</v>
          </cell>
          <cell r="ME141" t="str">
            <v>18.48409823</v>
          </cell>
          <cell r="MF141" t="str">
            <v>-73.63803627</v>
          </cell>
          <cell r="MG141" t="str">
            <v>-43.498138427734375</v>
          </cell>
          <cell r="MH141" t="str">
            <v>4.288</v>
          </cell>
          <cell r="MI141" t="str">
            <v>TEST</v>
          </cell>
          <cell r="MJ141" t="str">
            <v/>
          </cell>
          <cell r="MK141">
            <v>139438926</v>
          </cell>
          <cell r="ML141" t="str">
            <v>bcf1dca2-51bd-4245-8744-df277ea14e7e</v>
          </cell>
          <cell r="MM141" t="str">
            <v>2020-11-22T15:54:20</v>
          </cell>
          <cell r="MN141" t="str">
            <v/>
          </cell>
          <cell r="MO141">
            <v>31</v>
          </cell>
        </row>
        <row r="142">
          <cell r="A142" t="str">
            <v>3ad08cde-b687-41b1-928c-54ceb8a35121</v>
          </cell>
          <cell r="B142" t="str">
            <v>Baradères, Nippes</v>
          </cell>
          <cell r="C142" t="str">
            <v>CRS 746</v>
          </cell>
          <cell r="D142" t="str">
            <v>2020-11-21T09:21:09.757-05:00</v>
          </cell>
          <cell r="E142" t="str">
            <v>2020-11-21T17:10:00.210-05:00</v>
          </cell>
          <cell r="F142" t="str">
            <v>2020-11-21 09:21</v>
          </cell>
          <cell r="G142" t="str">
            <v>2020-11-21 17:10</v>
          </cell>
          <cell r="H142">
            <v>0.32569444445107365</v>
          </cell>
          <cell r="I142">
            <v>1</v>
          </cell>
          <cell r="J142" t="str">
            <v>2020-11-21</v>
          </cell>
          <cell r="K142" t="str">
            <v>icsm_haiti</v>
          </cell>
          <cell r="L142" t="str">
            <v/>
          </cell>
          <cell r="M142" t="str">
            <v>0</v>
          </cell>
          <cell r="N142" t="str">
            <v>2020-11-21</v>
          </cell>
          <cell r="O142" t="str">
            <v>CRS</v>
          </cell>
          <cell r="P142" t="str">
            <v/>
          </cell>
          <cell r="Q142" t="str">
            <v>crs</v>
          </cell>
          <cell r="R142" t="str">
            <v>CRS</v>
          </cell>
          <cell r="S142" t="str">
            <v>CRS</v>
          </cell>
          <cell r="T142" t="str">
            <v>746</v>
          </cell>
          <cell r="U142" t="str">
            <v/>
          </cell>
          <cell r="V142" t="str">
            <v>Nippes</v>
          </cell>
          <cell r="W142" t="str">
            <v>Baradères</v>
          </cell>
          <cell r="X142" t="str">
            <v>HT1031</v>
          </cell>
          <cell r="Y142" t="str">
            <v>Baradères</v>
          </cell>
          <cell r="Z142" t="str">
            <v>Baradères</v>
          </cell>
          <cell r="AA142" t="str">
            <v>Marché Du Centre-Ville Barradères</v>
          </cell>
          <cell r="AB142" t="str">
            <v/>
          </cell>
          <cell r="AC142" t="str">
            <v>baraderes1</v>
          </cell>
          <cell r="AD142" t="str">
            <v>Marché Du Centre-Ville Barradères</v>
          </cell>
          <cell r="AE142" t="str">
            <v>Marché Du Centre-Ville Barradères</v>
          </cell>
          <cell r="AF142" t="str">
            <v>Oui</v>
          </cell>
          <cell r="AG142" t="str">
            <v/>
          </cell>
          <cell r="AH142" t="str">
            <v>Oui</v>
          </cell>
          <cell r="AI142" t="str">
            <v/>
          </cell>
          <cell r="AJ142" t="str">
            <v>FLAVIE PIERRE</v>
          </cell>
          <cell r="AK142" t="str">
            <v>31632167</v>
          </cell>
          <cell r="AL142" t="str">
            <v>Nourriture</v>
          </cell>
          <cell r="AM142" t="str">
            <v>1</v>
          </cell>
          <cell r="AN142" t="str">
            <v>0</v>
          </cell>
          <cell r="AO142" t="str">
            <v>0</v>
          </cell>
          <cell r="AP142" t="str">
            <v>0</v>
          </cell>
          <cell r="AQ142" t="str">
            <v>0</v>
          </cell>
          <cell r="AR142" t="str">
            <v>nourriture</v>
          </cell>
          <cell r="AS142" t="str">
            <v>Nourriture</v>
          </cell>
          <cell r="AT142" t="str">
            <v>En espèces (Gourde)</v>
          </cell>
          <cell r="AU142" t="str">
            <v>1</v>
          </cell>
          <cell r="AV142" t="str">
            <v>0</v>
          </cell>
          <cell r="AW142" t="str">
            <v>0</v>
          </cell>
          <cell r="AX142" t="str">
            <v>0</v>
          </cell>
          <cell r="AY142" t="str">
            <v>0</v>
          </cell>
          <cell r="AZ142" t="str">
            <v>0</v>
          </cell>
          <cell r="BA142" t="str">
            <v>0</v>
          </cell>
          <cell r="BB142" t="str">
            <v/>
          </cell>
          <cell r="BC142" t="str">
            <v>Non, il n'y a pas eu de variation</v>
          </cell>
          <cell r="BD142" t="str">
            <v>Moins de 30</v>
          </cell>
          <cell r="BE142" t="str">
            <v>Haricot noir</v>
          </cell>
          <cell r="BF142">
            <v>0</v>
          </cell>
          <cell r="BG142">
            <v>0</v>
          </cell>
          <cell r="BH142">
            <v>0</v>
          </cell>
          <cell r="BI142">
            <v>0</v>
          </cell>
          <cell r="BJ142">
            <v>1</v>
          </cell>
          <cell r="BK142">
            <v>0</v>
          </cell>
          <cell r="BL142">
            <v>0</v>
          </cell>
          <cell r="BM142">
            <v>0</v>
          </cell>
          <cell r="BN142" t="str">
            <v/>
          </cell>
          <cell r="BO142" t="str">
            <v/>
          </cell>
          <cell r="BP142" t="str">
            <v/>
          </cell>
          <cell r="BQ142" t="str">
            <v/>
          </cell>
          <cell r="BR142" t="str">
            <v/>
          </cell>
          <cell r="BS142" t="str">
            <v/>
          </cell>
          <cell r="BT142" t="str">
            <v/>
          </cell>
          <cell r="BU142" t="str">
            <v/>
          </cell>
          <cell r="BV142"/>
          <cell r="BW142" t="str">
            <v/>
          </cell>
          <cell r="BX142" t="str">
            <v/>
          </cell>
          <cell r="BY142"/>
          <cell r="BZ142" t="str">
            <v/>
          </cell>
          <cell r="CA142" t="str">
            <v/>
          </cell>
          <cell r="CB142" t="str">
            <v/>
          </cell>
          <cell r="CC142"/>
          <cell r="CD142" t="str">
            <v/>
          </cell>
          <cell r="CE142" t="str">
            <v/>
          </cell>
          <cell r="CF142" t="str">
            <v/>
          </cell>
          <cell r="CG142" t="str">
            <v/>
          </cell>
          <cell r="CH142" t="str">
            <v/>
          </cell>
          <cell r="CI142" t="str">
            <v/>
          </cell>
          <cell r="CJ142" t="str">
            <v/>
          </cell>
          <cell r="CK142" t="str">
            <v/>
          </cell>
          <cell r="CL142" t="str">
            <v/>
          </cell>
          <cell r="CM142" t="str">
            <v/>
          </cell>
          <cell r="CN142" t="str">
            <v/>
          </cell>
          <cell r="CO142" t="str">
            <v/>
          </cell>
          <cell r="CP142" t="str">
            <v/>
          </cell>
          <cell r="CQ142"/>
          <cell r="CR142" t="str">
            <v/>
          </cell>
          <cell r="CS142" t="str">
            <v/>
          </cell>
          <cell r="CT142"/>
          <cell r="CU142" t="str">
            <v/>
          </cell>
          <cell r="CV142" t="str">
            <v/>
          </cell>
          <cell r="CW142" t="str">
            <v/>
          </cell>
          <cell r="CX142" t="str">
            <v/>
          </cell>
          <cell r="CY142" t="str">
            <v/>
          </cell>
          <cell r="CZ142" t="str">
            <v/>
          </cell>
          <cell r="DA142" t="str">
            <v/>
          </cell>
          <cell r="DB142" t="str">
            <v/>
          </cell>
          <cell r="DC142" t="str">
            <v/>
          </cell>
          <cell r="DD142" t="str">
            <v/>
          </cell>
          <cell r="DE142" t="str">
            <v/>
          </cell>
          <cell r="DF142" t="str">
            <v/>
          </cell>
          <cell r="DG142" t="str">
            <v/>
          </cell>
          <cell r="DH142" t="str">
            <v/>
          </cell>
          <cell r="DI142" t="str">
            <v/>
          </cell>
          <cell r="DJ142" t="str">
            <v/>
          </cell>
          <cell r="DK142"/>
          <cell r="DL142" t="str">
            <v/>
          </cell>
          <cell r="DM142" t="str">
            <v/>
          </cell>
          <cell r="DN142"/>
          <cell r="DO142" t="str">
            <v/>
          </cell>
          <cell r="DP142" t="str">
            <v/>
          </cell>
          <cell r="DQ142" t="str">
            <v/>
          </cell>
          <cell r="DR142" t="str">
            <v/>
          </cell>
          <cell r="DS142" t="str">
            <v/>
          </cell>
          <cell r="DT142" t="str">
            <v/>
          </cell>
          <cell r="DU142" t="str">
            <v/>
          </cell>
          <cell r="DV142" t="str">
            <v/>
          </cell>
          <cell r="DW142" t="str">
            <v/>
          </cell>
          <cell r="DX142" t="str">
            <v/>
          </cell>
          <cell r="DY142" t="str">
            <v/>
          </cell>
          <cell r="DZ142" t="str">
            <v/>
          </cell>
          <cell r="EA142" t="str">
            <v/>
          </cell>
          <cell r="EB142" t="str">
            <v/>
          </cell>
          <cell r="EC142" t="str">
            <v/>
          </cell>
          <cell r="ED142" t="str">
            <v/>
          </cell>
          <cell r="EE142"/>
          <cell r="EF142" t="str">
            <v/>
          </cell>
          <cell r="EG142" t="str">
            <v/>
          </cell>
          <cell r="EH142"/>
          <cell r="EI142" t="str">
            <v/>
          </cell>
          <cell r="EJ142" t="str">
            <v/>
          </cell>
          <cell r="EK142" t="str">
            <v/>
          </cell>
          <cell r="EL142" t="str">
            <v/>
          </cell>
          <cell r="EM142" t="str">
            <v/>
          </cell>
          <cell r="EN142" t="str">
            <v/>
          </cell>
          <cell r="EO142" t="str">
            <v/>
          </cell>
          <cell r="EP142" t="str">
            <v/>
          </cell>
          <cell r="EQ142" t="str">
            <v>Non</v>
          </cell>
          <cell r="ER142" t="str">
            <v/>
          </cell>
          <cell r="ES142" t="str">
            <v/>
          </cell>
          <cell r="ET142" t="str">
            <v>Livres (lb)</v>
          </cell>
          <cell r="EU142" t="str">
            <v/>
          </cell>
          <cell r="EV142" t="str">
            <v>lb</v>
          </cell>
          <cell r="EW142" t="str">
            <v>Livres (lb)</v>
          </cell>
          <cell r="EX142" t="str">
            <v>Livres (lb)</v>
          </cell>
          <cell r="EY142"/>
          <cell r="EZ142" t="str">
            <v>1.0</v>
          </cell>
          <cell r="FA142" t="str">
            <v>100.0</v>
          </cell>
          <cell r="FB142">
            <v>220.00000000000003</v>
          </cell>
          <cell r="FC142" t="str">
            <v>Non</v>
          </cell>
          <cell r="FD142" t="str">
            <v>Oui</v>
          </cell>
          <cell r="FE142" t="str">
            <v>500.0</v>
          </cell>
          <cell r="FF142"/>
          <cell r="FG142" t="str">
            <v>Oui</v>
          </cell>
          <cell r="FH142" t="str">
            <v>Livres (lb)</v>
          </cell>
          <cell r="FI142" t="str">
            <v>lb</v>
          </cell>
          <cell r="FJ142" t="str">
            <v>Livres (lb)</v>
          </cell>
          <cell r="FK142" t="str">
            <v>5.0</v>
          </cell>
          <cell r="FL142" t="str">
            <v/>
          </cell>
          <cell r="FM142" t="str">
            <v/>
          </cell>
          <cell r="FN142" t="str">
            <v/>
          </cell>
          <cell r="FO142" t="str">
            <v/>
          </cell>
          <cell r="FP142" t="str">
            <v/>
          </cell>
          <cell r="FQ142" t="str">
            <v/>
          </cell>
          <cell r="FR142" t="str">
            <v/>
          </cell>
          <cell r="FS142" t="str">
            <v/>
          </cell>
          <cell r="FT142"/>
          <cell r="FU142" t="str">
            <v/>
          </cell>
          <cell r="FV142" t="str">
            <v/>
          </cell>
          <cell r="FW142"/>
          <cell r="FX142" t="str">
            <v/>
          </cell>
          <cell r="FY142" t="str">
            <v/>
          </cell>
          <cell r="FZ142" t="str">
            <v/>
          </cell>
          <cell r="GA142"/>
          <cell r="GB142" t="str">
            <v/>
          </cell>
          <cell r="GC142" t="str">
            <v/>
          </cell>
          <cell r="GD142" t="str">
            <v/>
          </cell>
          <cell r="GE142" t="str">
            <v/>
          </cell>
          <cell r="GF142" t="str">
            <v/>
          </cell>
          <cell r="GG142" t="str">
            <v/>
          </cell>
          <cell r="GH142" t="str">
            <v/>
          </cell>
          <cell r="GI142" t="str">
            <v/>
          </cell>
          <cell r="GJ142" t="str">
            <v/>
          </cell>
          <cell r="GK142" t="str">
            <v/>
          </cell>
          <cell r="GL142" t="str">
            <v/>
          </cell>
          <cell r="GM142" t="str">
            <v/>
          </cell>
          <cell r="GN142" t="str">
            <v/>
          </cell>
          <cell r="GO142" t="str">
            <v/>
          </cell>
          <cell r="GP142" t="str">
            <v/>
          </cell>
          <cell r="GQ142"/>
          <cell r="GR142" t="str">
            <v/>
          </cell>
          <cell r="GS142" t="str">
            <v>Non</v>
          </cell>
          <cell r="GT142" t="str">
            <v/>
          </cell>
          <cell r="GU142" t="str">
            <v/>
          </cell>
          <cell r="GV142" t="str">
            <v/>
          </cell>
          <cell r="GW142" t="str">
            <v/>
          </cell>
          <cell r="GX142" t="str">
            <v/>
          </cell>
          <cell r="GY142" t="str">
            <v/>
          </cell>
          <cell r="GZ142" t="str">
            <v/>
          </cell>
          <cell r="HA142" t="str">
            <v/>
          </cell>
          <cell r="HB142" t="str">
            <v/>
          </cell>
          <cell r="HC142" t="str">
            <v/>
          </cell>
          <cell r="HD142" t="str">
            <v/>
          </cell>
          <cell r="HE142" t="str">
            <v/>
          </cell>
          <cell r="HF142" t="str">
            <v/>
          </cell>
          <cell r="HG142" t="str">
            <v/>
          </cell>
          <cell r="HH142" t="str">
            <v/>
          </cell>
          <cell r="HI142" t="str">
            <v/>
          </cell>
          <cell r="HJ142" t="str">
            <v/>
          </cell>
          <cell r="HK142" t="str">
            <v/>
          </cell>
          <cell r="HL142" t="str">
            <v/>
          </cell>
          <cell r="HM142" t="str">
            <v/>
          </cell>
          <cell r="HN142" t="str">
            <v/>
          </cell>
          <cell r="HO142" t="str">
            <v/>
          </cell>
          <cell r="HP142" t="str">
            <v/>
          </cell>
          <cell r="HQ142" t="str">
            <v/>
          </cell>
          <cell r="HR142" t="str">
            <v/>
          </cell>
          <cell r="HS142" t="str">
            <v/>
          </cell>
          <cell r="HT142" t="str">
            <v/>
          </cell>
          <cell r="HU142" t="str">
            <v/>
          </cell>
          <cell r="HV142" t="str">
            <v>Oui</v>
          </cell>
          <cell r="HW142" t="str">
            <v>Nippes</v>
          </cell>
          <cell r="HX142" t="str">
            <v>Baradères</v>
          </cell>
          <cell r="HY142" t="str">
            <v>Non</v>
          </cell>
          <cell r="HZ142" t="str">
            <v>Non</v>
          </cell>
          <cell r="IA142" t="str">
            <v>Oui</v>
          </cell>
          <cell r="IB142" t="str">
            <v>1605968707899.jpg</v>
          </cell>
          <cell r="IC142" t="str">
            <v/>
          </cell>
          <cell r="ID142" t="str">
            <v/>
          </cell>
          <cell r="IE142" t="str">
            <v/>
          </cell>
          <cell r="IF142" t="str">
            <v/>
          </cell>
          <cell r="IG142" t="str">
            <v/>
          </cell>
          <cell r="IH142" t="str">
            <v/>
          </cell>
          <cell r="II142" t="str">
            <v/>
          </cell>
          <cell r="IJ142" t="str">
            <v/>
          </cell>
          <cell r="IK142" t="str">
            <v/>
          </cell>
          <cell r="IL142" t="str">
            <v/>
          </cell>
          <cell r="IM142" t="str">
            <v/>
          </cell>
          <cell r="IN142" t="str">
            <v/>
          </cell>
          <cell r="IO142" t="str">
            <v/>
          </cell>
          <cell r="IP142" t="str">
            <v/>
          </cell>
          <cell r="IQ142"/>
          <cell r="IR142" t="str">
            <v/>
          </cell>
          <cell r="IS142" t="str">
            <v/>
          </cell>
          <cell r="IT142" t="str">
            <v/>
          </cell>
          <cell r="IU142" t="str">
            <v/>
          </cell>
          <cell r="IV142" t="str">
            <v/>
          </cell>
          <cell r="IW142"/>
          <cell r="IX142" t="str">
            <v/>
          </cell>
          <cell r="IY142" t="str">
            <v/>
          </cell>
          <cell r="IZ142" t="str">
            <v/>
          </cell>
          <cell r="JA142" t="str">
            <v/>
          </cell>
          <cell r="JB142" t="str">
            <v/>
          </cell>
          <cell r="JC142"/>
          <cell r="JD142" t="str">
            <v/>
          </cell>
          <cell r="JE142" t="str">
            <v/>
          </cell>
          <cell r="JF142" t="str">
            <v/>
          </cell>
          <cell r="JG142" t="str">
            <v/>
          </cell>
          <cell r="JH142" t="str">
            <v/>
          </cell>
          <cell r="JI142"/>
          <cell r="JJ142" t="str">
            <v/>
          </cell>
          <cell r="JK142" t="str">
            <v/>
          </cell>
          <cell r="JL142" t="str">
            <v/>
          </cell>
          <cell r="JM142" t="str">
            <v/>
          </cell>
          <cell r="JN142" t="str">
            <v/>
          </cell>
          <cell r="JO142"/>
          <cell r="JP142" t="str">
            <v/>
          </cell>
          <cell r="JQ142" t="str">
            <v/>
          </cell>
          <cell r="JR142" t="str">
            <v/>
          </cell>
          <cell r="JS142" t="str">
            <v/>
          </cell>
          <cell r="JT142" t="str">
            <v/>
          </cell>
          <cell r="JU142" t="str">
            <v/>
          </cell>
          <cell r="JV142" t="str">
            <v/>
          </cell>
          <cell r="JW142" t="str">
            <v/>
          </cell>
          <cell r="JX142" t="str">
            <v/>
          </cell>
          <cell r="JZ142" t="str">
            <v/>
          </cell>
          <cell r="KA142" t="str">
            <v/>
          </cell>
          <cell r="KC142" t="str">
            <v/>
          </cell>
          <cell r="KD142" t="str">
            <v/>
          </cell>
          <cell r="KE142" t="str">
            <v/>
          </cell>
          <cell r="KF142" t="str">
            <v/>
          </cell>
          <cell r="KG142" t="str">
            <v/>
          </cell>
          <cell r="KH142" t="str">
            <v/>
          </cell>
          <cell r="KI142" t="str">
            <v/>
          </cell>
          <cell r="KJ142" t="str">
            <v/>
          </cell>
          <cell r="KK142" t="str">
            <v/>
          </cell>
          <cell r="KL142" t="str">
            <v/>
          </cell>
          <cell r="KM142" t="str">
            <v/>
          </cell>
          <cell r="KN142"/>
          <cell r="KO142" t="str">
            <v/>
          </cell>
          <cell r="KP142" t="str">
            <v/>
          </cell>
          <cell r="KQ142" t="str">
            <v/>
          </cell>
          <cell r="KR142" t="str">
            <v/>
          </cell>
          <cell r="KS142" t="str">
            <v/>
          </cell>
          <cell r="KT142"/>
          <cell r="KU142" t="str">
            <v/>
          </cell>
          <cell r="KV142" t="str">
            <v/>
          </cell>
          <cell r="KW142" t="str">
            <v/>
          </cell>
          <cell r="KX142" t="str">
            <v/>
          </cell>
          <cell r="KY142" t="str">
            <v/>
          </cell>
          <cell r="KZ142" t="str">
            <v/>
          </cell>
          <cell r="LA142" t="str">
            <v/>
          </cell>
          <cell r="LB142" t="str">
            <v/>
          </cell>
          <cell r="LC142" t="str">
            <v/>
          </cell>
          <cell r="LD142" t="str">
            <v/>
          </cell>
          <cell r="LE142" t="str">
            <v/>
          </cell>
          <cell r="LF142" t="str">
            <v/>
          </cell>
          <cell r="LG142" t="str">
            <v/>
          </cell>
          <cell r="LH142" t="str">
            <v/>
          </cell>
          <cell r="LI142" t="str">
            <v/>
          </cell>
          <cell r="LJ142" t="str">
            <v/>
          </cell>
          <cell r="LK142" t="str">
            <v/>
          </cell>
          <cell r="LL142" t="str">
            <v/>
          </cell>
          <cell r="LM142" t="str">
            <v/>
          </cell>
          <cell r="LN142" t="str">
            <v/>
          </cell>
          <cell r="LO142" t="str">
            <v/>
          </cell>
          <cell r="LP142" t="str">
            <v/>
          </cell>
          <cell r="LQ142" t="str">
            <v/>
          </cell>
          <cell r="LR142" t="str">
            <v/>
          </cell>
          <cell r="LS142" t="str">
            <v/>
          </cell>
          <cell r="LT142" t="str">
            <v/>
          </cell>
          <cell r="LU142" t="str">
            <v/>
          </cell>
          <cell r="LV142" t="str">
            <v/>
          </cell>
          <cell r="LW142" t="str">
            <v/>
          </cell>
          <cell r="LX142" t="str">
            <v/>
          </cell>
          <cell r="LY142" t="str">
            <v/>
          </cell>
          <cell r="LZ142" t="str">
            <v/>
          </cell>
          <cell r="MA142" t="str">
            <v/>
          </cell>
          <cell r="MB142" t="str">
            <v/>
          </cell>
          <cell r="MC142" t="str">
            <v/>
          </cell>
          <cell r="MD142" t="str">
            <v>18.48423652 -73.63809968 -25.47442626953125 4.288</v>
          </cell>
          <cell r="ME142" t="str">
            <v>18.48423652</v>
          </cell>
          <cell r="MF142" t="str">
            <v>-73.63809968</v>
          </cell>
          <cell r="MG142" t="str">
            <v>-25.47442626953125</v>
          </cell>
          <cell r="MH142" t="str">
            <v>4.288</v>
          </cell>
          <cell r="MI142" t="str">
            <v>TEST</v>
          </cell>
          <cell r="MJ142" t="str">
            <v/>
          </cell>
          <cell r="MK142">
            <v>139438470</v>
          </cell>
          <cell r="ML142" t="str">
            <v>3ad08cde-b687-41b1-928c-54ceb8a35121</v>
          </cell>
          <cell r="MM142" t="str">
            <v>2020-11-22T15:51:44</v>
          </cell>
          <cell r="MN142" t="str">
            <v/>
          </cell>
          <cell r="MO142">
            <v>19</v>
          </cell>
        </row>
        <row r="143">
          <cell r="A143" t="str">
            <v>bb557edc-873a-4d4d-b198-93daec1563cc</v>
          </cell>
          <cell r="B143" t="str">
            <v>Baradères, Nippes</v>
          </cell>
          <cell r="C143" t="str">
            <v>CRS 746</v>
          </cell>
          <cell r="D143" t="str">
            <v>2020-11-21T09:25:57.472-05:00</v>
          </cell>
          <cell r="E143" t="str">
            <v>2020-11-21T17:06:35.839-05:00</v>
          </cell>
          <cell r="F143" t="str">
            <v>2020-11-21 09:25</v>
          </cell>
          <cell r="G143" t="str">
            <v>2020-11-21 17:06</v>
          </cell>
          <cell r="H143">
            <v>0.32013888889196096</v>
          </cell>
          <cell r="I143">
            <v>1</v>
          </cell>
          <cell r="J143" t="str">
            <v>2020-11-21</v>
          </cell>
          <cell r="K143" t="str">
            <v>icsm_haiti</v>
          </cell>
          <cell r="L143" t="str">
            <v/>
          </cell>
          <cell r="M143" t="str">
            <v>0</v>
          </cell>
          <cell r="N143" t="str">
            <v>2020-11-21</v>
          </cell>
          <cell r="O143" t="str">
            <v>CRS</v>
          </cell>
          <cell r="P143" t="str">
            <v/>
          </cell>
          <cell r="Q143" t="str">
            <v>crs</v>
          </cell>
          <cell r="R143" t="str">
            <v>CRS</v>
          </cell>
          <cell r="S143" t="str">
            <v>CRS</v>
          </cell>
          <cell r="T143" t="str">
            <v>746</v>
          </cell>
          <cell r="U143" t="str">
            <v/>
          </cell>
          <cell r="V143" t="str">
            <v>Nippes</v>
          </cell>
          <cell r="W143" t="str">
            <v>Baradères</v>
          </cell>
          <cell r="X143" t="str">
            <v>HT1031</v>
          </cell>
          <cell r="Y143" t="str">
            <v>Baradères</v>
          </cell>
          <cell r="Z143" t="str">
            <v>Baradères</v>
          </cell>
          <cell r="AA143" t="str">
            <v>Marché Du Centre-Ville Barradères</v>
          </cell>
          <cell r="AB143" t="str">
            <v/>
          </cell>
          <cell r="AC143" t="str">
            <v>baraderes1</v>
          </cell>
          <cell r="AD143" t="str">
            <v>Marché Du Centre-Ville Barradères</v>
          </cell>
          <cell r="AE143" t="str">
            <v>Marché Du Centre-Ville Barradères</v>
          </cell>
          <cell r="AF143" t="str">
            <v>Oui</v>
          </cell>
          <cell r="AG143" t="str">
            <v/>
          </cell>
          <cell r="AH143" t="str">
            <v>Oui</v>
          </cell>
          <cell r="AI143" t="str">
            <v/>
          </cell>
          <cell r="AJ143" t="str">
            <v>SENEVIL CHERLINE</v>
          </cell>
          <cell r="AK143" t="str">
            <v>44024161</v>
          </cell>
          <cell r="AL143" t="str">
            <v>Nourriture</v>
          </cell>
          <cell r="AM143" t="str">
            <v>1</v>
          </cell>
          <cell r="AN143" t="str">
            <v>0</v>
          </cell>
          <cell r="AO143" t="str">
            <v>0</v>
          </cell>
          <cell r="AP143" t="str">
            <v>0</v>
          </cell>
          <cell r="AQ143" t="str">
            <v>0</v>
          </cell>
          <cell r="AR143" t="str">
            <v>nourriture</v>
          </cell>
          <cell r="AS143" t="str">
            <v>Nourriture</v>
          </cell>
          <cell r="AT143" t="str">
            <v>En espèces (Gourde)</v>
          </cell>
          <cell r="AU143" t="str">
            <v>1</v>
          </cell>
          <cell r="AV143" t="str">
            <v>0</v>
          </cell>
          <cell r="AW143" t="str">
            <v>0</v>
          </cell>
          <cell r="AX143" t="str">
            <v>0</v>
          </cell>
          <cell r="AY143" t="str">
            <v>0</v>
          </cell>
          <cell r="AZ143" t="str">
            <v>0</v>
          </cell>
          <cell r="BA143" t="str">
            <v>0</v>
          </cell>
          <cell r="BB143" t="str">
            <v/>
          </cell>
          <cell r="BC143" t="str">
            <v>Non, il n'y a pas eu de variation</v>
          </cell>
          <cell r="BD143" t="str">
            <v>Moins de 30</v>
          </cell>
          <cell r="BE143" t="str">
            <v>Farine de blé (blanche)</v>
          </cell>
          <cell r="BF143">
            <v>1</v>
          </cell>
          <cell r="BG143">
            <v>0</v>
          </cell>
          <cell r="BH143">
            <v>0</v>
          </cell>
          <cell r="BI143">
            <v>0</v>
          </cell>
          <cell r="BJ143">
            <v>0</v>
          </cell>
          <cell r="BK143">
            <v>0</v>
          </cell>
          <cell r="BL143">
            <v>0</v>
          </cell>
          <cell r="BM143">
            <v>0</v>
          </cell>
          <cell r="BN143" t="str">
            <v>Non</v>
          </cell>
          <cell r="BO143" t="str">
            <v/>
          </cell>
          <cell r="BP143" t="str">
            <v/>
          </cell>
          <cell r="BQ143" t="str">
            <v>Livres (lb)</v>
          </cell>
          <cell r="BR143" t="str">
            <v/>
          </cell>
          <cell r="BS143" t="str">
            <v>lb</v>
          </cell>
          <cell r="BT143" t="str">
            <v>Livres (lb)</v>
          </cell>
          <cell r="BU143" t="str">
            <v>Livres (lb)</v>
          </cell>
          <cell r="BV143"/>
          <cell r="BW143" t="str">
            <v>1.0</v>
          </cell>
          <cell r="BX143" t="str">
            <v>25.0</v>
          </cell>
          <cell r="BY143">
            <v>55.000000000000007</v>
          </cell>
          <cell r="BZ143" t="str">
            <v>Oui</v>
          </cell>
          <cell r="CA143" t="str">
            <v>Oui</v>
          </cell>
          <cell r="CB143" t="str">
            <v>125.0</v>
          </cell>
          <cell r="CC143">
            <v>125</v>
          </cell>
          <cell r="CD143" t="str">
            <v>Oui</v>
          </cell>
          <cell r="CE143" t="str">
            <v>Livres (lb)</v>
          </cell>
          <cell r="CF143" t="str">
            <v>lb</v>
          </cell>
          <cell r="CG143" t="str">
            <v>Livres (lb)</v>
          </cell>
          <cell r="CH143" t="str">
            <v>5.0</v>
          </cell>
          <cell r="CI143" t="str">
            <v/>
          </cell>
          <cell r="CJ143" t="str">
            <v/>
          </cell>
          <cell r="CK143" t="str">
            <v/>
          </cell>
          <cell r="CL143" t="str">
            <v/>
          </cell>
          <cell r="CM143" t="str">
            <v/>
          </cell>
          <cell r="CN143" t="str">
            <v/>
          </cell>
          <cell r="CO143" t="str">
            <v/>
          </cell>
          <cell r="CP143" t="str">
            <v/>
          </cell>
          <cell r="CQ143"/>
          <cell r="CR143" t="str">
            <v/>
          </cell>
          <cell r="CS143" t="str">
            <v/>
          </cell>
          <cell r="CT143"/>
          <cell r="CU143" t="str">
            <v/>
          </cell>
          <cell r="CV143" t="str">
            <v/>
          </cell>
          <cell r="CW143" t="str">
            <v/>
          </cell>
          <cell r="CX143" t="str">
            <v/>
          </cell>
          <cell r="CY143" t="str">
            <v/>
          </cell>
          <cell r="CZ143" t="str">
            <v/>
          </cell>
          <cell r="DA143" t="str">
            <v/>
          </cell>
          <cell r="DB143" t="str">
            <v/>
          </cell>
          <cell r="DC143" t="str">
            <v/>
          </cell>
          <cell r="DD143" t="str">
            <v/>
          </cell>
          <cell r="DE143" t="str">
            <v/>
          </cell>
          <cell r="DF143" t="str">
            <v/>
          </cell>
          <cell r="DG143" t="str">
            <v/>
          </cell>
          <cell r="DH143" t="str">
            <v/>
          </cell>
          <cell r="DI143" t="str">
            <v/>
          </cell>
          <cell r="DJ143" t="str">
            <v/>
          </cell>
          <cell r="DK143"/>
          <cell r="DL143" t="str">
            <v/>
          </cell>
          <cell r="DM143" t="str">
            <v/>
          </cell>
          <cell r="DN143"/>
          <cell r="DO143" t="str">
            <v/>
          </cell>
          <cell r="DP143" t="str">
            <v/>
          </cell>
          <cell r="DQ143" t="str">
            <v/>
          </cell>
          <cell r="DR143" t="str">
            <v/>
          </cell>
          <cell r="DS143" t="str">
            <v/>
          </cell>
          <cell r="DT143" t="str">
            <v/>
          </cell>
          <cell r="DU143" t="str">
            <v/>
          </cell>
          <cell r="DV143" t="str">
            <v/>
          </cell>
          <cell r="DW143" t="str">
            <v/>
          </cell>
          <cell r="DX143" t="str">
            <v/>
          </cell>
          <cell r="DY143" t="str">
            <v/>
          </cell>
          <cell r="DZ143" t="str">
            <v/>
          </cell>
          <cell r="EA143" t="str">
            <v/>
          </cell>
          <cell r="EB143" t="str">
            <v/>
          </cell>
          <cell r="EC143" t="str">
            <v/>
          </cell>
          <cell r="ED143" t="str">
            <v/>
          </cell>
          <cell r="EE143"/>
          <cell r="EF143" t="str">
            <v/>
          </cell>
          <cell r="EG143" t="str">
            <v/>
          </cell>
          <cell r="EH143"/>
          <cell r="EI143" t="str">
            <v/>
          </cell>
          <cell r="EJ143" t="str">
            <v/>
          </cell>
          <cell r="EK143" t="str">
            <v/>
          </cell>
          <cell r="EL143" t="str">
            <v/>
          </cell>
          <cell r="EM143" t="str">
            <v/>
          </cell>
          <cell r="EN143" t="str">
            <v/>
          </cell>
          <cell r="EO143" t="str">
            <v/>
          </cell>
          <cell r="EP143" t="str">
            <v/>
          </cell>
          <cell r="EQ143" t="str">
            <v/>
          </cell>
          <cell r="ER143" t="str">
            <v/>
          </cell>
          <cell r="ES143" t="str">
            <v/>
          </cell>
          <cell r="ET143" t="str">
            <v/>
          </cell>
          <cell r="EU143" t="str">
            <v/>
          </cell>
          <cell r="EV143" t="str">
            <v/>
          </cell>
          <cell r="EW143" t="str">
            <v/>
          </cell>
          <cell r="EX143" t="str">
            <v/>
          </cell>
          <cell r="EY143"/>
          <cell r="EZ143" t="str">
            <v/>
          </cell>
          <cell r="FA143" t="str">
            <v/>
          </cell>
          <cell r="FB143"/>
          <cell r="FC143" t="str">
            <v/>
          </cell>
          <cell r="FD143" t="str">
            <v/>
          </cell>
          <cell r="FE143" t="str">
            <v/>
          </cell>
          <cell r="FF143"/>
          <cell r="FG143" t="str">
            <v/>
          </cell>
          <cell r="FH143" t="str">
            <v/>
          </cell>
          <cell r="FI143" t="str">
            <v/>
          </cell>
          <cell r="FJ143" t="str">
            <v/>
          </cell>
          <cell r="FK143" t="str">
            <v/>
          </cell>
          <cell r="FL143" t="str">
            <v/>
          </cell>
          <cell r="FM143" t="str">
            <v/>
          </cell>
          <cell r="FN143" t="str">
            <v/>
          </cell>
          <cell r="FO143" t="str">
            <v/>
          </cell>
          <cell r="FP143" t="str">
            <v/>
          </cell>
          <cell r="FQ143" t="str">
            <v/>
          </cell>
          <cell r="FR143" t="str">
            <v/>
          </cell>
          <cell r="FS143" t="str">
            <v/>
          </cell>
          <cell r="FT143"/>
          <cell r="FU143" t="str">
            <v/>
          </cell>
          <cell r="FV143" t="str">
            <v/>
          </cell>
          <cell r="FW143"/>
          <cell r="FX143" t="str">
            <v/>
          </cell>
          <cell r="FY143" t="str">
            <v/>
          </cell>
          <cell r="FZ143" t="str">
            <v/>
          </cell>
          <cell r="GA143"/>
          <cell r="GB143" t="str">
            <v/>
          </cell>
          <cell r="GC143" t="str">
            <v/>
          </cell>
          <cell r="GD143" t="str">
            <v/>
          </cell>
          <cell r="GE143" t="str">
            <v/>
          </cell>
          <cell r="GF143" t="str">
            <v/>
          </cell>
          <cell r="GG143" t="str">
            <v/>
          </cell>
          <cell r="GH143" t="str">
            <v/>
          </cell>
          <cell r="GI143" t="str">
            <v/>
          </cell>
          <cell r="GJ143" t="str">
            <v/>
          </cell>
          <cell r="GK143" t="str">
            <v/>
          </cell>
          <cell r="GL143" t="str">
            <v/>
          </cell>
          <cell r="GM143" t="str">
            <v/>
          </cell>
          <cell r="GN143" t="str">
            <v/>
          </cell>
          <cell r="GO143" t="str">
            <v/>
          </cell>
          <cell r="GP143" t="str">
            <v/>
          </cell>
          <cell r="GQ143"/>
          <cell r="GR143" t="str">
            <v/>
          </cell>
          <cell r="GS143" t="str">
            <v>Oui</v>
          </cell>
          <cell r="GT143" t="str">
            <v>Autre (précisez)</v>
          </cell>
          <cell r="GU143" t="str">
            <v>0</v>
          </cell>
          <cell r="GV143" t="str">
            <v>0</v>
          </cell>
          <cell r="GW143" t="str">
            <v>0</v>
          </cell>
          <cell r="GX143" t="str">
            <v>0</v>
          </cell>
          <cell r="GY143" t="str">
            <v>0</v>
          </cell>
          <cell r="GZ143" t="str">
            <v>0</v>
          </cell>
          <cell r="HA143" t="str">
            <v>0</v>
          </cell>
          <cell r="HB143" t="str">
            <v>0</v>
          </cell>
          <cell r="HC143" t="str">
            <v>0</v>
          </cell>
          <cell r="HD143" t="str">
            <v>0</v>
          </cell>
          <cell r="HE143" t="str">
            <v>0</v>
          </cell>
          <cell r="HF143" t="str">
            <v>0</v>
          </cell>
          <cell r="HG143" t="str">
            <v>0</v>
          </cell>
          <cell r="HH143" t="str">
            <v>0</v>
          </cell>
          <cell r="HI143" t="str">
            <v>0</v>
          </cell>
          <cell r="HJ143" t="str">
            <v>1</v>
          </cell>
          <cell r="HK143" t="str">
            <v>0</v>
          </cell>
          <cell r="HL143" t="str">
            <v xml:space="preserve">Le vendeur n'avait pas de credit </v>
          </cell>
          <cell r="HM143" t="str">
            <v>Farine de blé (blanche)</v>
          </cell>
          <cell r="HN143" t="str">
            <v>1</v>
          </cell>
          <cell r="HO143" t="str">
            <v>0</v>
          </cell>
          <cell r="HP143" t="str">
            <v>0</v>
          </cell>
          <cell r="HQ143" t="str">
            <v>0</v>
          </cell>
          <cell r="HR143" t="str">
            <v>0</v>
          </cell>
          <cell r="HS143" t="str">
            <v>0</v>
          </cell>
          <cell r="HT143" t="str">
            <v>0</v>
          </cell>
          <cell r="HU143" t="str">
            <v>0</v>
          </cell>
          <cell r="HV143" t="str">
            <v>Oui</v>
          </cell>
          <cell r="HW143" t="str">
            <v>Nippes</v>
          </cell>
          <cell r="HX143" t="str">
            <v>Baradères</v>
          </cell>
          <cell r="HY143" t="str">
            <v>Non</v>
          </cell>
          <cell r="HZ143" t="str">
            <v>Oui</v>
          </cell>
          <cell r="IA143" t="str">
            <v>Oui</v>
          </cell>
          <cell r="IB143" t="str">
            <v>1605969008778.jpg</v>
          </cell>
          <cell r="IC143" t="str">
            <v/>
          </cell>
          <cell r="ID143" t="str">
            <v/>
          </cell>
          <cell r="IE143" t="str">
            <v/>
          </cell>
          <cell r="IF143" t="str">
            <v/>
          </cell>
          <cell r="IG143" t="str">
            <v/>
          </cell>
          <cell r="IH143" t="str">
            <v/>
          </cell>
          <cell r="II143" t="str">
            <v/>
          </cell>
          <cell r="IJ143" t="str">
            <v/>
          </cell>
          <cell r="IK143" t="str">
            <v/>
          </cell>
          <cell r="IL143" t="str">
            <v/>
          </cell>
          <cell r="IM143" t="str">
            <v/>
          </cell>
          <cell r="IN143" t="str">
            <v/>
          </cell>
          <cell r="IO143" t="str">
            <v/>
          </cell>
          <cell r="IP143" t="str">
            <v/>
          </cell>
          <cell r="IQ143"/>
          <cell r="IR143" t="str">
            <v/>
          </cell>
          <cell r="IS143" t="str">
            <v/>
          </cell>
          <cell r="IT143" t="str">
            <v/>
          </cell>
          <cell r="IU143" t="str">
            <v/>
          </cell>
          <cell r="IV143" t="str">
            <v/>
          </cell>
          <cell r="IW143"/>
          <cell r="IX143" t="str">
            <v/>
          </cell>
          <cell r="IY143" t="str">
            <v/>
          </cell>
          <cell r="IZ143" t="str">
            <v/>
          </cell>
          <cell r="JA143" t="str">
            <v/>
          </cell>
          <cell r="JB143" t="str">
            <v/>
          </cell>
          <cell r="JC143"/>
          <cell r="JD143" t="str">
            <v/>
          </cell>
          <cell r="JE143" t="str">
            <v/>
          </cell>
          <cell r="JF143" t="str">
            <v/>
          </cell>
          <cell r="JG143" t="str">
            <v/>
          </cell>
          <cell r="JH143" t="str">
            <v/>
          </cell>
          <cell r="JI143"/>
          <cell r="JJ143" t="str">
            <v/>
          </cell>
          <cell r="JK143" t="str">
            <v/>
          </cell>
          <cell r="JL143" t="str">
            <v/>
          </cell>
          <cell r="JM143" t="str">
            <v/>
          </cell>
          <cell r="JN143" t="str">
            <v/>
          </cell>
          <cell r="JO143"/>
          <cell r="JP143" t="str">
            <v/>
          </cell>
          <cell r="JQ143" t="str">
            <v/>
          </cell>
          <cell r="JR143" t="str">
            <v/>
          </cell>
          <cell r="JS143" t="str">
            <v/>
          </cell>
          <cell r="JT143" t="str">
            <v/>
          </cell>
          <cell r="JU143" t="str">
            <v/>
          </cell>
          <cell r="JV143" t="str">
            <v/>
          </cell>
          <cell r="JW143" t="str">
            <v/>
          </cell>
          <cell r="JX143" t="str">
            <v/>
          </cell>
          <cell r="JZ143" t="str">
            <v/>
          </cell>
          <cell r="KA143" t="str">
            <v/>
          </cell>
          <cell r="KC143" t="str">
            <v/>
          </cell>
          <cell r="KD143" t="str">
            <v/>
          </cell>
          <cell r="KE143" t="str">
            <v/>
          </cell>
          <cell r="KF143" t="str">
            <v/>
          </cell>
          <cell r="KG143" t="str">
            <v/>
          </cell>
          <cell r="KH143" t="str">
            <v/>
          </cell>
          <cell r="KI143" t="str">
            <v/>
          </cell>
          <cell r="KJ143" t="str">
            <v/>
          </cell>
          <cell r="KK143" t="str">
            <v/>
          </cell>
          <cell r="KL143" t="str">
            <v/>
          </cell>
          <cell r="KM143" t="str">
            <v/>
          </cell>
          <cell r="KN143"/>
          <cell r="KO143" t="str">
            <v/>
          </cell>
          <cell r="KP143" t="str">
            <v/>
          </cell>
          <cell r="KQ143" t="str">
            <v/>
          </cell>
          <cell r="KR143" t="str">
            <v/>
          </cell>
          <cell r="KS143" t="str">
            <v/>
          </cell>
          <cell r="KT143"/>
          <cell r="KU143" t="str">
            <v/>
          </cell>
          <cell r="KV143" t="str">
            <v/>
          </cell>
          <cell r="KW143" t="str">
            <v/>
          </cell>
          <cell r="KX143" t="str">
            <v/>
          </cell>
          <cell r="KY143" t="str">
            <v/>
          </cell>
          <cell r="KZ143" t="str">
            <v/>
          </cell>
          <cell r="LA143" t="str">
            <v/>
          </cell>
          <cell r="LB143" t="str">
            <v/>
          </cell>
          <cell r="LC143" t="str">
            <v/>
          </cell>
          <cell r="LD143" t="str">
            <v/>
          </cell>
          <cell r="LE143" t="str">
            <v/>
          </cell>
          <cell r="LF143" t="str">
            <v/>
          </cell>
          <cell r="LG143" t="str">
            <v/>
          </cell>
          <cell r="LH143" t="str">
            <v/>
          </cell>
          <cell r="LI143" t="str">
            <v/>
          </cell>
          <cell r="LJ143" t="str">
            <v/>
          </cell>
          <cell r="LK143" t="str">
            <v/>
          </cell>
          <cell r="LL143" t="str">
            <v/>
          </cell>
          <cell r="LM143" t="str">
            <v/>
          </cell>
          <cell r="LN143" t="str">
            <v/>
          </cell>
          <cell r="LO143" t="str">
            <v/>
          </cell>
          <cell r="LP143" t="str">
            <v/>
          </cell>
          <cell r="LQ143" t="str">
            <v/>
          </cell>
          <cell r="LR143" t="str">
            <v/>
          </cell>
          <cell r="LS143" t="str">
            <v/>
          </cell>
          <cell r="LT143" t="str">
            <v/>
          </cell>
          <cell r="LU143" t="str">
            <v/>
          </cell>
          <cell r="LV143" t="str">
            <v/>
          </cell>
          <cell r="LW143" t="str">
            <v/>
          </cell>
          <cell r="LX143" t="str">
            <v/>
          </cell>
          <cell r="LY143" t="str">
            <v/>
          </cell>
          <cell r="LZ143" t="str">
            <v/>
          </cell>
          <cell r="MA143" t="str">
            <v/>
          </cell>
          <cell r="MB143" t="str">
            <v/>
          </cell>
          <cell r="MC143" t="str">
            <v/>
          </cell>
          <cell r="MD143" t="str">
            <v>18.48424573 -73.63810456 -21.054931640625 4.288</v>
          </cell>
          <cell r="ME143" t="str">
            <v>18.48424573</v>
          </cell>
          <cell r="MF143" t="str">
            <v>-73.63810456</v>
          </cell>
          <cell r="MG143" t="str">
            <v>-21.054931640625</v>
          </cell>
          <cell r="MH143" t="str">
            <v>4.288</v>
          </cell>
          <cell r="MI143" t="str">
            <v>TEST</v>
          </cell>
          <cell r="MJ143" t="str">
            <v/>
          </cell>
          <cell r="MK143">
            <v>139438557</v>
          </cell>
          <cell r="ML143" t="str">
            <v>bb557edc-873a-4d4d-b198-93daec1563cc</v>
          </cell>
          <cell r="MM143" t="str">
            <v>2020-11-22T15:52:15</v>
          </cell>
          <cell r="MN143" t="str">
            <v/>
          </cell>
          <cell r="MO143">
            <v>20</v>
          </cell>
        </row>
        <row r="144">
          <cell r="A144" t="str">
            <v>1efd4d0a-961e-4887-9013-ba58380b1753</v>
          </cell>
          <cell r="B144" t="str">
            <v>Limonade, Nord</v>
          </cell>
          <cell r="C144" t="str">
            <v>WFP nord_5661</v>
          </cell>
          <cell r="D144" t="str">
            <v>2020-11-25T11:54:32.807-05:00</v>
          </cell>
          <cell r="E144" t="str">
            <v>2020-11-25T20:02:46.242-05:00</v>
          </cell>
          <cell r="F144" t="str">
            <v>2020-11-25 11:54</v>
          </cell>
          <cell r="G144" t="str">
            <v>2020-11-25 20:02</v>
          </cell>
          <cell r="H144">
            <v>0.33888888888759539</v>
          </cell>
          <cell r="I144">
            <v>7</v>
          </cell>
          <cell r="J144" t="str">
            <v>2020-11-25</v>
          </cell>
          <cell r="K144" t="str">
            <v>icsm_haiti</v>
          </cell>
          <cell r="L144" t="str">
            <v/>
          </cell>
          <cell r="M144" t="str">
            <v/>
          </cell>
          <cell r="N144" t="str">
            <v>2020-11-25</v>
          </cell>
          <cell r="O144" t="str">
            <v>WFP</v>
          </cell>
          <cell r="P144" t="str">
            <v/>
          </cell>
          <cell r="Q144" t="str">
            <v>wfp</v>
          </cell>
          <cell r="R144" t="str">
            <v>WFP</v>
          </cell>
          <cell r="S144" t="str">
            <v>WFP</v>
          </cell>
          <cell r="T144" t="str">
            <v>nord_5661</v>
          </cell>
          <cell r="U144" t="str">
            <v/>
          </cell>
          <cell r="V144" t="str">
            <v>Nord</v>
          </cell>
          <cell r="W144" t="str">
            <v>Limonade</v>
          </cell>
          <cell r="X144" t="str">
            <v>HT0313</v>
          </cell>
          <cell r="Y144" t="str">
            <v>Limonade</v>
          </cell>
          <cell r="Z144" t="str">
            <v>Limonade</v>
          </cell>
          <cell r="AA144" t="str">
            <v>Marché principal de Limonade</v>
          </cell>
          <cell r="AB144" t="str">
            <v/>
          </cell>
          <cell r="AC144" t="str">
            <v>Limonade</v>
          </cell>
          <cell r="AD144" t="str">
            <v>Marché principal de Limonade</v>
          </cell>
          <cell r="AE144" t="str">
            <v>Marché principal de Limonade</v>
          </cell>
          <cell r="AF144" t="str">
            <v>Oui</v>
          </cell>
          <cell r="AG144" t="str">
            <v/>
          </cell>
          <cell r="AH144" t="str">
            <v>Oui</v>
          </cell>
          <cell r="AI144" t="str">
            <v/>
          </cell>
          <cell r="AJ144" t="str">
            <v>Liliane auguste</v>
          </cell>
          <cell r="AK144" t="str">
            <v>37883867</v>
          </cell>
          <cell r="AL144" t="str">
            <v>Nourriture</v>
          </cell>
          <cell r="AM144" t="str">
            <v>1</v>
          </cell>
          <cell r="AN144" t="str">
            <v>0</v>
          </cell>
          <cell r="AO144" t="str">
            <v>0</v>
          </cell>
          <cell r="AP144" t="str">
            <v>0</v>
          </cell>
          <cell r="AQ144" t="str">
            <v>0</v>
          </cell>
          <cell r="AR144" t="str">
            <v>nourriture</v>
          </cell>
          <cell r="AS144" t="str">
            <v>Nourriture</v>
          </cell>
          <cell r="AT144" t="str">
            <v>En espèces (Gourde) À crédit</v>
          </cell>
          <cell r="AU144" t="str">
            <v>1</v>
          </cell>
          <cell r="AV144" t="str">
            <v>0</v>
          </cell>
          <cell r="AW144" t="str">
            <v>0</v>
          </cell>
          <cell r="AX144" t="str">
            <v>1</v>
          </cell>
          <cell r="AY144" t="str">
            <v>0</v>
          </cell>
          <cell r="AZ144" t="str">
            <v>0</v>
          </cell>
          <cell r="BA144" t="str">
            <v>0</v>
          </cell>
          <cell r="BB144" t="str">
            <v/>
          </cell>
          <cell r="BC144" t="str">
            <v>Oui, il y a plus de commerçants par rapport au mois passé</v>
          </cell>
          <cell r="BD144" t="str">
            <v>Entre 30 et 100</v>
          </cell>
          <cell r="BE144" t="str">
            <v>Farine de blé (blanche) Riz Maïs Sucre Haricot noir Haricot rouge Huile végétale</v>
          </cell>
          <cell r="BF144">
            <v>1</v>
          </cell>
          <cell r="BG144">
            <v>1</v>
          </cell>
          <cell r="BH144">
            <v>1</v>
          </cell>
          <cell r="BI144">
            <v>1</v>
          </cell>
          <cell r="BJ144">
            <v>1</v>
          </cell>
          <cell r="BK144">
            <v>1</v>
          </cell>
          <cell r="BL144">
            <v>1</v>
          </cell>
          <cell r="BM144">
            <v>0</v>
          </cell>
          <cell r="BN144" t="str">
            <v>Non</v>
          </cell>
          <cell r="BO144"/>
          <cell r="BP144" t="str">
            <v/>
          </cell>
          <cell r="BQ144" t="str">
            <v>Autre</v>
          </cell>
          <cell r="BR144" t="str">
            <v>Godé</v>
          </cell>
          <cell r="BS144" t="str">
            <v>autre</v>
          </cell>
          <cell r="BT144" t="str">
            <v>Autre</v>
          </cell>
          <cell r="BU144"/>
          <cell r="BV144"/>
          <cell r="BW144"/>
          <cell r="BX144"/>
          <cell r="BY144"/>
          <cell r="BZ144" t="str">
            <v>Oui</v>
          </cell>
          <cell r="CA144" t="str">
            <v>Oui</v>
          </cell>
          <cell r="CB144" t="str">
            <v>175.0</v>
          </cell>
          <cell r="CC144">
            <v>175</v>
          </cell>
          <cell r="CD144" t="str">
            <v>Non</v>
          </cell>
          <cell r="CE144" t="str">
            <v/>
          </cell>
          <cell r="CF144" t="str">
            <v/>
          </cell>
          <cell r="CG144" t="str">
            <v/>
          </cell>
          <cell r="CH144" t="str">
            <v/>
          </cell>
          <cell r="CI144" t="str">
            <v>Non</v>
          </cell>
          <cell r="CJ144" t="str">
            <v/>
          </cell>
          <cell r="CK144" t="str">
            <v/>
          </cell>
          <cell r="CL144" t="str">
            <v>Autre</v>
          </cell>
          <cell r="CM144" t="str">
            <v>Godé</v>
          </cell>
          <cell r="CN144" t="str">
            <v>autre</v>
          </cell>
          <cell r="CO144" t="str">
            <v>Autre</v>
          </cell>
          <cell r="CP144"/>
          <cell r="CQ144"/>
          <cell r="CR144"/>
          <cell r="CS144"/>
          <cell r="CT144"/>
          <cell r="CU144" t="str">
            <v>Oui</v>
          </cell>
          <cell r="CV144" t="str">
            <v>Oui</v>
          </cell>
          <cell r="CW144" t="str">
            <v>240.0</v>
          </cell>
          <cell r="CX144" t="str">
            <v>Non</v>
          </cell>
          <cell r="CY144" t="str">
            <v/>
          </cell>
          <cell r="CZ144" t="str">
            <v/>
          </cell>
          <cell r="DA144" t="str">
            <v/>
          </cell>
          <cell r="DB144" t="str">
            <v/>
          </cell>
          <cell r="DC144" t="str">
            <v>Non</v>
          </cell>
          <cell r="DD144" t="str">
            <v/>
          </cell>
          <cell r="DE144" t="str">
            <v/>
          </cell>
          <cell r="DF144" t="str">
            <v>Autre</v>
          </cell>
          <cell r="DG144" t="str">
            <v>Godé</v>
          </cell>
          <cell r="DH144" t="str">
            <v>autre</v>
          </cell>
          <cell r="DI144" t="str">
            <v>Autre</v>
          </cell>
          <cell r="DJ144"/>
          <cell r="DK144"/>
          <cell r="DL144"/>
          <cell r="DM144"/>
          <cell r="DN144"/>
          <cell r="DO144" t="str">
            <v>Oui</v>
          </cell>
          <cell r="DP144" t="str">
            <v>Oui</v>
          </cell>
          <cell r="DQ144" t="str">
            <v>180.0</v>
          </cell>
          <cell r="DR144" t="str">
            <v>Non</v>
          </cell>
          <cell r="DS144" t="str">
            <v/>
          </cell>
          <cell r="DT144" t="str">
            <v/>
          </cell>
          <cell r="DU144" t="str">
            <v/>
          </cell>
          <cell r="DV144" t="str">
            <v/>
          </cell>
          <cell r="DW144" t="str">
            <v>Non</v>
          </cell>
          <cell r="DX144" t="str">
            <v/>
          </cell>
          <cell r="DY144" t="str">
            <v/>
          </cell>
          <cell r="DZ144" t="str">
            <v>Autre</v>
          </cell>
          <cell r="EA144" t="str">
            <v>Gogé</v>
          </cell>
          <cell r="EB144" t="str">
            <v>autre</v>
          </cell>
          <cell r="EC144" t="str">
            <v>Autre</v>
          </cell>
          <cell r="ED144"/>
          <cell r="EE144"/>
          <cell r="EF144"/>
          <cell r="EG144"/>
          <cell r="EH144"/>
          <cell r="EI144" t="str">
            <v>Oui</v>
          </cell>
          <cell r="EJ144" t="str">
            <v>Oui</v>
          </cell>
          <cell r="EK144" t="str">
            <v>180.0</v>
          </cell>
          <cell r="EL144" t="str">
            <v>Non</v>
          </cell>
          <cell r="EM144" t="str">
            <v/>
          </cell>
          <cell r="EN144" t="str">
            <v/>
          </cell>
          <cell r="EO144" t="str">
            <v/>
          </cell>
          <cell r="EP144" t="str">
            <v/>
          </cell>
          <cell r="EQ144" t="str">
            <v>Non</v>
          </cell>
          <cell r="ER144" t="str">
            <v/>
          </cell>
          <cell r="ES144" t="str">
            <v/>
          </cell>
          <cell r="ET144" t="str">
            <v>Autre</v>
          </cell>
          <cell r="EU144" t="str">
            <v>Godé</v>
          </cell>
          <cell r="EV144" t="str">
            <v>autre</v>
          </cell>
          <cell r="EW144" t="str">
            <v>Autre</v>
          </cell>
          <cell r="EX144"/>
          <cell r="EY144"/>
          <cell r="EZ144"/>
          <cell r="FA144"/>
          <cell r="FB144"/>
          <cell r="FC144" t="str">
            <v>Oui</v>
          </cell>
          <cell r="FD144" t="str">
            <v>Oui</v>
          </cell>
          <cell r="FE144" t="str">
            <v>450.0</v>
          </cell>
          <cell r="FF144"/>
          <cell r="FG144" t="str">
            <v>Non</v>
          </cell>
          <cell r="FH144" t="str">
            <v/>
          </cell>
          <cell r="FI144" t="str">
            <v/>
          </cell>
          <cell r="FJ144" t="str">
            <v/>
          </cell>
          <cell r="FK144" t="str">
            <v/>
          </cell>
          <cell r="FL144" t="str">
            <v>Oui</v>
          </cell>
          <cell r="FM144" t="str">
            <v>100.0</v>
          </cell>
          <cell r="FN144" t="str">
            <v/>
          </cell>
          <cell r="FO144" t="str">
            <v/>
          </cell>
          <cell r="FP144" t="str">
            <v/>
          </cell>
          <cell r="FQ144" t="str">
            <v/>
          </cell>
          <cell r="FR144" t="str">
            <v/>
          </cell>
          <cell r="FS144" t="str">
            <v/>
          </cell>
          <cell r="FT144"/>
          <cell r="FU144" t="str">
            <v/>
          </cell>
          <cell r="FV144" t="str">
            <v/>
          </cell>
          <cell r="FW144">
            <v>100</v>
          </cell>
          <cell r="FX144" t="str">
            <v>Oui</v>
          </cell>
          <cell r="FY144" t="str">
            <v>Oui</v>
          </cell>
          <cell r="FZ144" t="str">
            <v>600.0</v>
          </cell>
          <cell r="GA144"/>
          <cell r="GB144" t="str">
            <v>Non</v>
          </cell>
          <cell r="GC144" t="str">
            <v/>
          </cell>
          <cell r="GD144" t="str">
            <v/>
          </cell>
          <cell r="GE144" t="str">
            <v/>
          </cell>
          <cell r="GF144" t="str">
            <v/>
          </cell>
          <cell r="GG144" t="str">
            <v>Oui</v>
          </cell>
          <cell r="GH144" t="str">
            <v>450.0</v>
          </cell>
          <cell r="GI144" t="str">
            <v/>
          </cell>
          <cell r="GJ144" t="str">
            <v/>
          </cell>
          <cell r="GK144" t="str">
            <v/>
          </cell>
          <cell r="GL144" t="str">
            <v/>
          </cell>
          <cell r="GM144" t="str">
            <v/>
          </cell>
          <cell r="GN144" t="str">
            <v/>
          </cell>
          <cell r="GO144" t="str">
            <v/>
          </cell>
          <cell r="GP144" t="str">
            <v/>
          </cell>
          <cell r="GQ144">
            <v>450</v>
          </cell>
          <cell r="GR144" t="str">
            <v>Oui</v>
          </cell>
          <cell r="GS144" t="str">
            <v>Non</v>
          </cell>
          <cell r="GT144" t="str">
            <v/>
          </cell>
          <cell r="GU144" t="str">
            <v/>
          </cell>
          <cell r="GV144" t="str">
            <v/>
          </cell>
          <cell r="GW144" t="str">
            <v/>
          </cell>
          <cell r="GX144" t="str">
            <v/>
          </cell>
          <cell r="GY144" t="str">
            <v/>
          </cell>
          <cell r="GZ144" t="str">
            <v/>
          </cell>
          <cell r="HA144" t="str">
            <v/>
          </cell>
          <cell r="HB144" t="str">
            <v/>
          </cell>
          <cell r="HC144" t="str">
            <v/>
          </cell>
          <cell r="HD144" t="str">
            <v/>
          </cell>
          <cell r="HE144" t="str">
            <v/>
          </cell>
          <cell r="HF144" t="str">
            <v/>
          </cell>
          <cell r="HG144" t="str">
            <v/>
          </cell>
          <cell r="HH144" t="str">
            <v/>
          </cell>
          <cell r="HI144" t="str">
            <v/>
          </cell>
          <cell r="HJ144" t="str">
            <v/>
          </cell>
          <cell r="HK144" t="str">
            <v/>
          </cell>
          <cell r="HL144" t="str">
            <v/>
          </cell>
          <cell r="HM144" t="str">
            <v/>
          </cell>
          <cell r="HN144" t="str">
            <v/>
          </cell>
          <cell r="HO144" t="str">
            <v/>
          </cell>
          <cell r="HP144" t="str">
            <v/>
          </cell>
          <cell r="HQ144" t="str">
            <v/>
          </cell>
          <cell r="HR144" t="str">
            <v/>
          </cell>
          <cell r="HS144" t="str">
            <v/>
          </cell>
          <cell r="HT144" t="str">
            <v/>
          </cell>
          <cell r="HU144" t="str">
            <v/>
          </cell>
          <cell r="HV144" t="str">
            <v>Oui</v>
          </cell>
          <cell r="HW144" t="str">
            <v>Nord</v>
          </cell>
          <cell r="HX144" t="str">
            <v>Cap-Haïtien</v>
          </cell>
          <cell r="HY144" t="str">
            <v>Non</v>
          </cell>
          <cell r="HZ144" t="str">
            <v>Non</v>
          </cell>
          <cell r="IA144" t="str">
            <v>Oui</v>
          </cell>
          <cell r="IB144" t="str">
            <v>1606323984014.jpg</v>
          </cell>
          <cell r="IC144" t="str">
            <v/>
          </cell>
          <cell r="ID144" t="str">
            <v/>
          </cell>
          <cell r="IE144" t="str">
            <v/>
          </cell>
          <cell r="IF144" t="str">
            <v/>
          </cell>
          <cell r="IG144" t="str">
            <v/>
          </cell>
          <cell r="IH144" t="str">
            <v/>
          </cell>
          <cell r="II144" t="str">
            <v/>
          </cell>
          <cell r="IJ144" t="str">
            <v/>
          </cell>
          <cell r="IK144" t="str">
            <v/>
          </cell>
          <cell r="IL144" t="str">
            <v/>
          </cell>
          <cell r="IM144" t="str">
            <v/>
          </cell>
          <cell r="IN144" t="str">
            <v/>
          </cell>
          <cell r="IO144" t="str">
            <v/>
          </cell>
          <cell r="IP144" t="str">
            <v/>
          </cell>
          <cell r="IQ144"/>
          <cell r="IR144" t="str">
            <v/>
          </cell>
          <cell r="IS144" t="str">
            <v/>
          </cell>
          <cell r="IT144" t="str">
            <v/>
          </cell>
          <cell r="IU144" t="str">
            <v/>
          </cell>
          <cell r="IV144" t="str">
            <v/>
          </cell>
          <cell r="IW144"/>
          <cell r="IX144" t="str">
            <v/>
          </cell>
          <cell r="IY144" t="str">
            <v/>
          </cell>
          <cell r="IZ144" t="str">
            <v/>
          </cell>
          <cell r="JA144" t="str">
            <v/>
          </cell>
          <cell r="JB144" t="str">
            <v/>
          </cell>
          <cell r="JC144"/>
          <cell r="JD144" t="str">
            <v/>
          </cell>
          <cell r="JE144" t="str">
            <v/>
          </cell>
          <cell r="JF144" t="str">
            <v/>
          </cell>
          <cell r="JG144" t="str">
            <v/>
          </cell>
          <cell r="JH144" t="str">
            <v/>
          </cell>
          <cell r="JI144"/>
          <cell r="JJ144" t="str">
            <v/>
          </cell>
          <cell r="JK144" t="str">
            <v/>
          </cell>
          <cell r="JL144" t="str">
            <v/>
          </cell>
          <cell r="JM144" t="str">
            <v/>
          </cell>
          <cell r="JN144" t="str">
            <v/>
          </cell>
          <cell r="JO144"/>
          <cell r="JP144" t="str">
            <v/>
          </cell>
          <cell r="JQ144" t="str">
            <v/>
          </cell>
          <cell r="JR144" t="str">
            <v/>
          </cell>
          <cell r="JS144" t="str">
            <v/>
          </cell>
          <cell r="JT144" t="str">
            <v/>
          </cell>
          <cell r="JU144" t="str">
            <v/>
          </cell>
          <cell r="JV144" t="str">
            <v/>
          </cell>
          <cell r="JW144" t="str">
            <v/>
          </cell>
          <cell r="JX144" t="str">
            <v/>
          </cell>
          <cell r="JZ144" t="str">
            <v/>
          </cell>
          <cell r="KA144" t="str">
            <v/>
          </cell>
          <cell r="KC144" t="str">
            <v/>
          </cell>
          <cell r="KD144" t="str">
            <v/>
          </cell>
          <cell r="KE144" t="str">
            <v/>
          </cell>
          <cell r="KF144" t="str">
            <v/>
          </cell>
          <cell r="KG144" t="str">
            <v/>
          </cell>
          <cell r="KH144" t="str">
            <v/>
          </cell>
          <cell r="KI144" t="str">
            <v/>
          </cell>
          <cell r="KJ144" t="str">
            <v/>
          </cell>
          <cell r="KK144" t="str">
            <v/>
          </cell>
          <cell r="KL144" t="str">
            <v/>
          </cell>
          <cell r="KM144" t="str">
            <v/>
          </cell>
          <cell r="KN144"/>
          <cell r="KO144" t="str">
            <v/>
          </cell>
          <cell r="KP144" t="str">
            <v/>
          </cell>
          <cell r="KQ144" t="str">
            <v/>
          </cell>
          <cell r="KR144" t="str">
            <v/>
          </cell>
          <cell r="KS144" t="str">
            <v/>
          </cell>
          <cell r="KT144"/>
          <cell r="KU144" t="str">
            <v/>
          </cell>
          <cell r="KV144" t="str">
            <v/>
          </cell>
          <cell r="KW144" t="str">
            <v/>
          </cell>
          <cell r="KX144" t="str">
            <v/>
          </cell>
          <cell r="KY144" t="str">
            <v/>
          </cell>
          <cell r="KZ144" t="str">
            <v/>
          </cell>
          <cell r="LA144" t="str">
            <v/>
          </cell>
          <cell r="LB144" t="str">
            <v/>
          </cell>
          <cell r="LC144" t="str">
            <v/>
          </cell>
          <cell r="LD144" t="str">
            <v/>
          </cell>
          <cell r="LE144" t="str">
            <v/>
          </cell>
          <cell r="LF144" t="str">
            <v/>
          </cell>
          <cell r="LG144" t="str">
            <v/>
          </cell>
          <cell r="LH144" t="str">
            <v/>
          </cell>
          <cell r="LI144" t="str">
            <v/>
          </cell>
          <cell r="LJ144" t="str">
            <v/>
          </cell>
          <cell r="LK144" t="str">
            <v/>
          </cell>
          <cell r="LL144" t="str">
            <v/>
          </cell>
          <cell r="LM144" t="str">
            <v/>
          </cell>
          <cell r="LN144" t="str">
            <v/>
          </cell>
          <cell r="LO144" t="str">
            <v/>
          </cell>
          <cell r="LP144" t="str">
            <v/>
          </cell>
          <cell r="LQ144" t="str">
            <v/>
          </cell>
          <cell r="LR144" t="str">
            <v/>
          </cell>
          <cell r="LS144" t="str">
            <v/>
          </cell>
          <cell r="LT144" t="str">
            <v/>
          </cell>
          <cell r="LU144" t="str">
            <v/>
          </cell>
          <cell r="LV144" t="str">
            <v/>
          </cell>
          <cell r="LW144" t="str">
            <v/>
          </cell>
          <cell r="LX144" t="str">
            <v/>
          </cell>
          <cell r="LY144" t="str">
            <v/>
          </cell>
          <cell r="LZ144" t="str">
            <v/>
          </cell>
          <cell r="MA144" t="str">
            <v/>
          </cell>
          <cell r="MB144" t="str">
            <v/>
          </cell>
          <cell r="MC144" t="str">
            <v/>
          </cell>
          <cell r="MD144" t="str">
            <v>19.6680277 -72.1229274 -10.199999809265137 5.0</v>
          </cell>
          <cell r="ME144" t="str">
            <v>19.6680277</v>
          </cell>
          <cell r="MF144" t="str">
            <v>-72.1229274</v>
          </cell>
          <cell r="MG144" t="str">
            <v>-10.199999809265137</v>
          </cell>
          <cell r="MH144" t="str">
            <v>5.0</v>
          </cell>
          <cell r="MI144" t="str">
            <v>Elle demande si on va lui emprunter de l'agent.</v>
          </cell>
          <cell r="MJ144" t="str">
            <v/>
          </cell>
          <cell r="MK144">
            <v>140393596</v>
          </cell>
          <cell r="ML144" t="str">
            <v>1efd4d0a-961e-4887-9013-ba58380b1753</v>
          </cell>
          <cell r="MM144" t="str">
            <v>2020-11-26T01:03:23</v>
          </cell>
          <cell r="MN144" t="str">
            <v/>
          </cell>
          <cell r="MO144">
            <v>97</v>
          </cell>
        </row>
        <row r="145">
          <cell r="A145" t="str">
            <v>fe4bc35b-ef36-4d27-ad7f-eb152bb6e0d2</v>
          </cell>
          <cell r="B145" t="str">
            <v>Limonade, Nord</v>
          </cell>
          <cell r="C145" t="str">
            <v>WFP nord_5661</v>
          </cell>
          <cell r="D145" t="str">
            <v>2020-11-25T12:26:06.297-05:00</v>
          </cell>
          <cell r="E145" t="str">
            <v>2020-11-25T20:29:09.886-05:00</v>
          </cell>
          <cell r="F145" t="str">
            <v>2020-11-25 12:26</v>
          </cell>
          <cell r="G145" t="str">
            <v>2020-11-25 20:29</v>
          </cell>
          <cell r="H145">
            <v>0.33541666666860692</v>
          </cell>
          <cell r="I145">
            <v>7</v>
          </cell>
          <cell r="J145" t="str">
            <v>2020-11-25</v>
          </cell>
          <cell r="K145" t="str">
            <v>icsm_haiti</v>
          </cell>
          <cell r="L145" t="str">
            <v/>
          </cell>
          <cell r="M145" t="str">
            <v/>
          </cell>
          <cell r="N145" t="str">
            <v>2020-11-25</v>
          </cell>
          <cell r="O145" t="str">
            <v>WFP</v>
          </cell>
          <cell r="P145" t="str">
            <v/>
          </cell>
          <cell r="Q145" t="str">
            <v>wfp</v>
          </cell>
          <cell r="R145" t="str">
            <v>WFP</v>
          </cell>
          <cell r="S145" t="str">
            <v>WFP</v>
          </cell>
          <cell r="T145" t="str">
            <v>nord_5661</v>
          </cell>
          <cell r="U145" t="str">
            <v/>
          </cell>
          <cell r="V145" t="str">
            <v>Nord</v>
          </cell>
          <cell r="W145" t="str">
            <v>Limonade</v>
          </cell>
          <cell r="X145" t="str">
            <v>HT0313</v>
          </cell>
          <cell r="Y145" t="str">
            <v>Limonade</v>
          </cell>
          <cell r="Z145" t="str">
            <v>Limonade</v>
          </cell>
          <cell r="AA145" t="str">
            <v>Marché principal de Limonade</v>
          </cell>
          <cell r="AB145" t="str">
            <v/>
          </cell>
          <cell r="AC145" t="str">
            <v>Limonade</v>
          </cell>
          <cell r="AD145" t="str">
            <v>Marché principal de Limonade</v>
          </cell>
          <cell r="AE145" t="str">
            <v>Marché principal de Limonade</v>
          </cell>
          <cell r="AF145" t="str">
            <v>Oui</v>
          </cell>
          <cell r="AG145" t="str">
            <v/>
          </cell>
          <cell r="AH145" t="str">
            <v>Oui</v>
          </cell>
          <cell r="AI145" t="str">
            <v/>
          </cell>
          <cell r="AJ145" t="str">
            <v>Etilia océan</v>
          </cell>
          <cell r="AK145" t="str">
            <v>44153812</v>
          </cell>
          <cell r="AL145" t="str">
            <v>Nourriture</v>
          </cell>
          <cell r="AM145" t="str">
            <v>1</v>
          </cell>
          <cell r="AN145" t="str">
            <v>0</v>
          </cell>
          <cell r="AO145" t="str">
            <v>0</v>
          </cell>
          <cell r="AP145" t="str">
            <v>0</v>
          </cell>
          <cell r="AQ145" t="str">
            <v>0</v>
          </cell>
          <cell r="AR145" t="str">
            <v>nourriture</v>
          </cell>
          <cell r="AS145" t="str">
            <v>Nourriture</v>
          </cell>
          <cell r="AT145" t="str">
            <v>En espèces (Gourde) À crédit</v>
          </cell>
          <cell r="AU145" t="str">
            <v>1</v>
          </cell>
          <cell r="AV145" t="str">
            <v>0</v>
          </cell>
          <cell r="AW145" t="str">
            <v>0</v>
          </cell>
          <cell r="AX145" t="str">
            <v>1</v>
          </cell>
          <cell r="AY145" t="str">
            <v>0</v>
          </cell>
          <cell r="AZ145" t="str">
            <v>0</v>
          </cell>
          <cell r="BA145" t="str">
            <v>0</v>
          </cell>
          <cell r="BB145" t="str">
            <v/>
          </cell>
          <cell r="BC145" t="str">
            <v>Oui, il y a plus de commerçants par rapport au mois passé</v>
          </cell>
          <cell r="BD145" t="str">
            <v>Moins de 30</v>
          </cell>
          <cell r="BE145" t="str">
            <v>Farine de blé (blanche) Riz Maïs Sucre Haricot noir Haricot rouge Huile végétale</v>
          </cell>
          <cell r="BF145">
            <v>1</v>
          </cell>
          <cell r="BG145">
            <v>1</v>
          </cell>
          <cell r="BH145">
            <v>1</v>
          </cell>
          <cell r="BI145">
            <v>1</v>
          </cell>
          <cell r="BJ145">
            <v>1</v>
          </cell>
          <cell r="BK145">
            <v>1</v>
          </cell>
          <cell r="BL145">
            <v>1</v>
          </cell>
          <cell r="BM145">
            <v>0</v>
          </cell>
          <cell r="BN145" t="str">
            <v>Non</v>
          </cell>
          <cell r="BO145"/>
          <cell r="BP145" t="str">
            <v/>
          </cell>
          <cell r="BQ145" t="str">
            <v>Autre</v>
          </cell>
          <cell r="BR145" t="str">
            <v xml:space="preserve">Gode </v>
          </cell>
          <cell r="BS145" t="str">
            <v>autre</v>
          </cell>
          <cell r="BT145" t="str">
            <v>Autre</v>
          </cell>
          <cell r="BU145"/>
          <cell r="BV145"/>
          <cell r="BW145"/>
          <cell r="BX145"/>
          <cell r="BY145"/>
          <cell r="BZ145" t="str">
            <v>Oui</v>
          </cell>
          <cell r="CA145" t="str">
            <v>Oui</v>
          </cell>
          <cell r="CB145" t="str">
            <v>150.0</v>
          </cell>
          <cell r="CC145">
            <v>150</v>
          </cell>
          <cell r="CD145" t="str">
            <v>Non</v>
          </cell>
          <cell r="CE145" t="str">
            <v/>
          </cell>
          <cell r="CF145" t="str">
            <v/>
          </cell>
          <cell r="CG145" t="str">
            <v/>
          </cell>
          <cell r="CH145" t="str">
            <v/>
          </cell>
          <cell r="CI145" t="str">
            <v>Oui</v>
          </cell>
          <cell r="CJ145" t="str">
            <v>40.0</v>
          </cell>
          <cell r="CK145" t="str">
            <v/>
          </cell>
          <cell r="CL145" t="str">
            <v/>
          </cell>
          <cell r="CM145" t="str">
            <v/>
          </cell>
          <cell r="CN145" t="str">
            <v/>
          </cell>
          <cell r="CO145" t="str">
            <v/>
          </cell>
          <cell r="CP145" t="str">
            <v/>
          </cell>
          <cell r="CQ145"/>
          <cell r="CR145" t="str">
            <v/>
          </cell>
          <cell r="CS145" t="str">
            <v/>
          </cell>
          <cell r="CT145">
            <v>40</v>
          </cell>
          <cell r="CU145" t="str">
            <v>Oui</v>
          </cell>
          <cell r="CV145" t="str">
            <v>Oui</v>
          </cell>
          <cell r="CW145" t="str">
            <v>240.0</v>
          </cell>
          <cell r="CX145" t="str">
            <v>Non</v>
          </cell>
          <cell r="CY145" t="str">
            <v/>
          </cell>
          <cell r="CZ145" t="str">
            <v/>
          </cell>
          <cell r="DA145" t="str">
            <v/>
          </cell>
          <cell r="DB145" t="str">
            <v/>
          </cell>
          <cell r="DC145" t="str">
            <v>Non</v>
          </cell>
          <cell r="DD145" t="str">
            <v/>
          </cell>
          <cell r="DE145" t="str">
            <v/>
          </cell>
          <cell r="DF145" t="str">
            <v>Autre</v>
          </cell>
          <cell r="DG145" t="str">
            <v xml:space="preserve">Godé </v>
          </cell>
          <cell r="DH145" t="str">
            <v>autre</v>
          </cell>
          <cell r="DI145" t="str">
            <v>Autre</v>
          </cell>
          <cell r="DJ145"/>
          <cell r="DK145"/>
          <cell r="DL145"/>
          <cell r="DM145"/>
          <cell r="DN145"/>
          <cell r="DO145" t="str">
            <v>Oui</v>
          </cell>
          <cell r="DP145" t="str">
            <v>Oui</v>
          </cell>
          <cell r="DQ145" t="str">
            <v>180.0</v>
          </cell>
          <cell r="DR145" t="str">
            <v>Non</v>
          </cell>
          <cell r="DS145" t="str">
            <v/>
          </cell>
          <cell r="DT145" t="str">
            <v/>
          </cell>
          <cell r="DU145" t="str">
            <v/>
          </cell>
          <cell r="DV145" t="str">
            <v/>
          </cell>
          <cell r="DW145" t="str">
            <v>Non</v>
          </cell>
          <cell r="DX145" t="str">
            <v/>
          </cell>
          <cell r="DY145" t="str">
            <v/>
          </cell>
          <cell r="DZ145" t="str">
            <v>Autre</v>
          </cell>
          <cell r="EA145" t="str">
            <v xml:space="preserve">Godé </v>
          </cell>
          <cell r="EB145" t="str">
            <v>autre</v>
          </cell>
          <cell r="EC145" t="str">
            <v>Autre</v>
          </cell>
          <cell r="ED145"/>
          <cell r="EE145"/>
          <cell r="EF145"/>
          <cell r="EG145"/>
          <cell r="EH145"/>
          <cell r="EI145" t="str">
            <v>Oui</v>
          </cell>
          <cell r="EJ145" t="str">
            <v>Oui</v>
          </cell>
          <cell r="EK145" t="str">
            <v>180.0</v>
          </cell>
          <cell r="EL145" t="str">
            <v>Non</v>
          </cell>
          <cell r="EM145" t="str">
            <v/>
          </cell>
          <cell r="EN145" t="str">
            <v/>
          </cell>
          <cell r="EO145" t="str">
            <v/>
          </cell>
          <cell r="EP145" t="str">
            <v/>
          </cell>
          <cell r="EQ145" t="str">
            <v>Non</v>
          </cell>
          <cell r="ER145" t="str">
            <v/>
          </cell>
          <cell r="ES145" t="str">
            <v/>
          </cell>
          <cell r="ET145" t="str">
            <v>Autre</v>
          </cell>
          <cell r="EU145" t="str">
            <v xml:space="preserve">Godé </v>
          </cell>
          <cell r="EV145" t="str">
            <v>autre</v>
          </cell>
          <cell r="EW145" t="str">
            <v>Autre</v>
          </cell>
          <cell r="EX145"/>
          <cell r="EY145"/>
          <cell r="EZ145"/>
          <cell r="FA145"/>
          <cell r="FB145"/>
          <cell r="FC145" t="str">
            <v>Oui</v>
          </cell>
          <cell r="FD145" t="str">
            <v>Oui</v>
          </cell>
          <cell r="FE145" t="str">
            <v>450.0</v>
          </cell>
          <cell r="FF145"/>
          <cell r="FG145" t="str">
            <v>Non</v>
          </cell>
          <cell r="FH145" t="str">
            <v/>
          </cell>
          <cell r="FI145" t="str">
            <v/>
          </cell>
          <cell r="FJ145" t="str">
            <v/>
          </cell>
          <cell r="FK145" t="str">
            <v/>
          </cell>
          <cell r="FL145" t="str">
            <v>Non</v>
          </cell>
          <cell r="FM145" t="str">
            <v/>
          </cell>
          <cell r="FN145" t="str">
            <v/>
          </cell>
          <cell r="FO145" t="str">
            <v>Autre</v>
          </cell>
          <cell r="FP145" t="str">
            <v xml:space="preserve">Godé </v>
          </cell>
          <cell r="FQ145" t="str">
            <v>autre</v>
          </cell>
          <cell r="FR145" t="str">
            <v>Autre</v>
          </cell>
          <cell r="FS145"/>
          <cell r="FT145"/>
          <cell r="FU145"/>
          <cell r="FV145"/>
          <cell r="FW145"/>
          <cell r="FX145" t="str">
            <v>Oui</v>
          </cell>
          <cell r="FY145" t="str">
            <v>Oui</v>
          </cell>
          <cell r="FZ145" t="str">
            <v>540.0</v>
          </cell>
          <cell r="GA145"/>
          <cell r="GB145" t="str">
            <v>Non</v>
          </cell>
          <cell r="GC145" t="str">
            <v/>
          </cell>
          <cell r="GD145" t="str">
            <v/>
          </cell>
          <cell r="GE145" t="str">
            <v/>
          </cell>
          <cell r="GF145" t="str">
            <v/>
          </cell>
          <cell r="GG145" t="str">
            <v>Oui</v>
          </cell>
          <cell r="GH145" t="str">
            <v>460.0</v>
          </cell>
          <cell r="GI145" t="str">
            <v/>
          </cell>
          <cell r="GJ145" t="str">
            <v/>
          </cell>
          <cell r="GK145" t="str">
            <v/>
          </cell>
          <cell r="GL145" t="str">
            <v/>
          </cell>
          <cell r="GM145" t="str">
            <v/>
          </cell>
          <cell r="GN145" t="str">
            <v/>
          </cell>
          <cell r="GO145" t="str">
            <v/>
          </cell>
          <cell r="GP145" t="str">
            <v/>
          </cell>
          <cell r="GQ145">
            <v>460</v>
          </cell>
          <cell r="GR145" t="str">
            <v>Oui</v>
          </cell>
          <cell r="GS145" t="str">
            <v>Non</v>
          </cell>
          <cell r="GT145" t="str">
            <v/>
          </cell>
          <cell r="GU145" t="str">
            <v/>
          </cell>
          <cell r="GV145" t="str">
            <v/>
          </cell>
          <cell r="GW145" t="str">
            <v/>
          </cell>
          <cell r="GX145" t="str">
            <v/>
          </cell>
          <cell r="GY145" t="str">
            <v/>
          </cell>
          <cell r="GZ145" t="str">
            <v/>
          </cell>
          <cell r="HA145" t="str">
            <v/>
          </cell>
          <cell r="HB145" t="str">
            <v/>
          </cell>
          <cell r="HC145" t="str">
            <v/>
          </cell>
          <cell r="HD145" t="str">
            <v/>
          </cell>
          <cell r="HE145" t="str">
            <v/>
          </cell>
          <cell r="HF145" t="str">
            <v/>
          </cell>
          <cell r="HG145" t="str">
            <v/>
          </cell>
          <cell r="HH145" t="str">
            <v/>
          </cell>
          <cell r="HI145" t="str">
            <v/>
          </cell>
          <cell r="HJ145" t="str">
            <v/>
          </cell>
          <cell r="HK145" t="str">
            <v/>
          </cell>
          <cell r="HL145" t="str">
            <v/>
          </cell>
          <cell r="HM145" t="str">
            <v/>
          </cell>
          <cell r="HN145" t="str">
            <v/>
          </cell>
          <cell r="HO145" t="str">
            <v/>
          </cell>
          <cell r="HP145" t="str">
            <v/>
          </cell>
          <cell r="HQ145" t="str">
            <v/>
          </cell>
          <cell r="HR145" t="str">
            <v/>
          </cell>
          <cell r="HS145" t="str">
            <v/>
          </cell>
          <cell r="HT145" t="str">
            <v/>
          </cell>
          <cell r="HU145" t="str">
            <v/>
          </cell>
          <cell r="HV145" t="str">
            <v>Oui</v>
          </cell>
          <cell r="HW145" t="str">
            <v>Nord</v>
          </cell>
          <cell r="HX145" t="str">
            <v>Cap-Haïtien</v>
          </cell>
          <cell r="HY145" t="str">
            <v>Oui</v>
          </cell>
          <cell r="HZ145" t="str">
            <v>Non</v>
          </cell>
          <cell r="IA145" t="str">
            <v>Oui</v>
          </cell>
          <cell r="IB145" t="str">
            <v>1606325657833.jpg</v>
          </cell>
          <cell r="IC145" t="str">
            <v/>
          </cell>
          <cell r="ID145" t="str">
            <v/>
          </cell>
          <cell r="IE145" t="str">
            <v/>
          </cell>
          <cell r="IF145" t="str">
            <v/>
          </cell>
          <cell r="IG145" t="str">
            <v/>
          </cell>
          <cell r="IH145" t="str">
            <v/>
          </cell>
          <cell r="II145" t="str">
            <v/>
          </cell>
          <cell r="IJ145" t="str">
            <v/>
          </cell>
          <cell r="IK145" t="str">
            <v/>
          </cell>
          <cell r="IL145" t="str">
            <v/>
          </cell>
          <cell r="IM145" t="str">
            <v/>
          </cell>
          <cell r="IN145" t="str">
            <v/>
          </cell>
          <cell r="IO145" t="str">
            <v/>
          </cell>
          <cell r="IP145" t="str">
            <v/>
          </cell>
          <cell r="IQ145"/>
          <cell r="IR145" t="str">
            <v/>
          </cell>
          <cell r="IS145" t="str">
            <v/>
          </cell>
          <cell r="IT145" t="str">
            <v/>
          </cell>
          <cell r="IU145" t="str">
            <v/>
          </cell>
          <cell r="IV145" t="str">
            <v/>
          </cell>
          <cell r="IW145"/>
          <cell r="IX145" t="str">
            <v/>
          </cell>
          <cell r="IY145" t="str">
            <v/>
          </cell>
          <cell r="IZ145" t="str">
            <v/>
          </cell>
          <cell r="JA145" t="str">
            <v/>
          </cell>
          <cell r="JB145" t="str">
            <v/>
          </cell>
          <cell r="JC145"/>
          <cell r="JD145" t="str">
            <v/>
          </cell>
          <cell r="JE145" t="str">
            <v/>
          </cell>
          <cell r="JF145" t="str">
            <v/>
          </cell>
          <cell r="JG145" t="str">
            <v/>
          </cell>
          <cell r="JH145" t="str">
            <v/>
          </cell>
          <cell r="JI145"/>
          <cell r="JJ145" t="str">
            <v/>
          </cell>
          <cell r="JK145" t="str">
            <v/>
          </cell>
          <cell r="JL145" t="str">
            <v/>
          </cell>
          <cell r="JM145" t="str">
            <v/>
          </cell>
          <cell r="JN145" t="str">
            <v/>
          </cell>
          <cell r="JO145"/>
          <cell r="JP145" t="str">
            <v/>
          </cell>
          <cell r="JQ145" t="str">
            <v/>
          </cell>
          <cell r="JR145" t="str">
            <v/>
          </cell>
          <cell r="JS145" t="str">
            <v/>
          </cell>
          <cell r="JT145" t="str">
            <v/>
          </cell>
          <cell r="JU145" t="str">
            <v/>
          </cell>
          <cell r="JV145" t="str">
            <v/>
          </cell>
          <cell r="JW145" t="str">
            <v/>
          </cell>
          <cell r="JX145" t="str">
            <v/>
          </cell>
          <cell r="JZ145" t="str">
            <v/>
          </cell>
          <cell r="KA145" t="str">
            <v/>
          </cell>
          <cell r="KC145" t="str">
            <v/>
          </cell>
          <cell r="KD145" t="str">
            <v/>
          </cell>
          <cell r="KE145" t="str">
            <v/>
          </cell>
          <cell r="KF145" t="str">
            <v/>
          </cell>
          <cell r="KG145" t="str">
            <v/>
          </cell>
          <cell r="KH145" t="str">
            <v/>
          </cell>
          <cell r="KI145" t="str">
            <v/>
          </cell>
          <cell r="KJ145" t="str">
            <v/>
          </cell>
          <cell r="KK145" t="str">
            <v/>
          </cell>
          <cell r="KL145" t="str">
            <v/>
          </cell>
          <cell r="KM145" t="str">
            <v/>
          </cell>
          <cell r="KN145"/>
          <cell r="KO145" t="str">
            <v/>
          </cell>
          <cell r="KP145" t="str">
            <v/>
          </cell>
          <cell r="KQ145" t="str">
            <v/>
          </cell>
          <cell r="KR145" t="str">
            <v/>
          </cell>
          <cell r="KS145" t="str">
            <v/>
          </cell>
          <cell r="KT145"/>
          <cell r="KU145" t="str">
            <v/>
          </cell>
          <cell r="KV145" t="str">
            <v/>
          </cell>
          <cell r="KW145" t="str">
            <v/>
          </cell>
          <cell r="KX145" t="str">
            <v/>
          </cell>
          <cell r="KY145" t="str">
            <v/>
          </cell>
          <cell r="KZ145" t="str">
            <v/>
          </cell>
          <cell r="LA145" t="str">
            <v/>
          </cell>
          <cell r="LB145" t="str">
            <v/>
          </cell>
          <cell r="LC145" t="str">
            <v/>
          </cell>
          <cell r="LD145" t="str">
            <v/>
          </cell>
          <cell r="LE145" t="str">
            <v/>
          </cell>
          <cell r="LF145" t="str">
            <v/>
          </cell>
          <cell r="LG145" t="str">
            <v/>
          </cell>
          <cell r="LH145" t="str">
            <v/>
          </cell>
          <cell r="LI145" t="str">
            <v/>
          </cell>
          <cell r="LJ145" t="str">
            <v/>
          </cell>
          <cell r="LK145" t="str">
            <v/>
          </cell>
          <cell r="LL145" t="str">
            <v/>
          </cell>
          <cell r="LM145" t="str">
            <v/>
          </cell>
          <cell r="LN145" t="str">
            <v/>
          </cell>
          <cell r="LO145" t="str">
            <v/>
          </cell>
          <cell r="LP145" t="str">
            <v/>
          </cell>
          <cell r="LQ145" t="str">
            <v/>
          </cell>
          <cell r="LR145" t="str">
            <v/>
          </cell>
          <cell r="LS145" t="str">
            <v/>
          </cell>
          <cell r="LT145" t="str">
            <v/>
          </cell>
          <cell r="LU145" t="str">
            <v/>
          </cell>
          <cell r="LV145" t="str">
            <v/>
          </cell>
          <cell r="LW145" t="str">
            <v/>
          </cell>
          <cell r="LX145" t="str">
            <v/>
          </cell>
          <cell r="LY145" t="str">
            <v/>
          </cell>
          <cell r="LZ145" t="str">
            <v/>
          </cell>
          <cell r="MA145" t="str">
            <v/>
          </cell>
          <cell r="MB145" t="str">
            <v/>
          </cell>
          <cell r="MC145" t="str">
            <v/>
          </cell>
          <cell r="MD145" t="str">
            <v>19.6682474 -72.1230686 -18.0 4.5</v>
          </cell>
          <cell r="ME145" t="str">
            <v>19.6682474</v>
          </cell>
          <cell r="MF145" t="str">
            <v>-72.1230686</v>
          </cell>
          <cell r="MG145" t="str">
            <v>-18.0</v>
          </cell>
          <cell r="MH145" t="str">
            <v>4.5</v>
          </cell>
          <cell r="MI145" t="str">
            <v>Elle demande si elle ne peut pas faire  faire  partir  des bénéficiaires du  PAM</v>
          </cell>
          <cell r="MJ145" t="str">
            <v/>
          </cell>
          <cell r="MK145">
            <v>140395642</v>
          </cell>
          <cell r="ML145" t="str">
            <v>fe4bc35b-ef36-4d27-ad7f-eb152bb6e0d2</v>
          </cell>
          <cell r="MM145" t="str">
            <v>2020-11-26T01:29:45</v>
          </cell>
          <cell r="MN145" t="str">
            <v/>
          </cell>
          <cell r="MO145">
            <v>99</v>
          </cell>
        </row>
        <row r="146">
          <cell r="A146" t="str">
            <v>0b2c90db-d5a3-429c-929e-f87400664ba5</v>
          </cell>
          <cell r="B146" t="str">
            <v>Limonade, Nord</v>
          </cell>
          <cell r="C146" t="str">
            <v>WFP nord_5661</v>
          </cell>
          <cell r="D146" t="str">
            <v>2020-11-25T11:36:19.160-05:00</v>
          </cell>
          <cell r="E146" t="str">
            <v>2020-11-25T19:45:44.555-05:00</v>
          </cell>
          <cell r="F146" t="str">
            <v>2020-11-25 11:36</v>
          </cell>
          <cell r="G146" t="str">
            <v>2020-11-25 19:45</v>
          </cell>
          <cell r="H146">
            <v>0.33958333333430346</v>
          </cell>
          <cell r="I146">
            <v>7</v>
          </cell>
          <cell r="J146" t="str">
            <v>2020-11-25</v>
          </cell>
          <cell r="K146" t="str">
            <v>icsm_haiti</v>
          </cell>
          <cell r="L146" t="str">
            <v/>
          </cell>
          <cell r="M146" t="str">
            <v/>
          </cell>
          <cell r="N146" t="str">
            <v>2020-11-25</v>
          </cell>
          <cell r="O146" t="str">
            <v>WFP</v>
          </cell>
          <cell r="P146" t="str">
            <v/>
          </cell>
          <cell r="Q146" t="str">
            <v>wfp</v>
          </cell>
          <cell r="R146" t="str">
            <v>WFP</v>
          </cell>
          <cell r="S146" t="str">
            <v>WFP</v>
          </cell>
          <cell r="T146" t="str">
            <v>nord_5661</v>
          </cell>
          <cell r="U146" t="str">
            <v/>
          </cell>
          <cell r="V146" t="str">
            <v>Nord</v>
          </cell>
          <cell r="W146" t="str">
            <v>Limonade</v>
          </cell>
          <cell r="X146" t="str">
            <v>HT0313</v>
          </cell>
          <cell r="Y146" t="str">
            <v>Limonade</v>
          </cell>
          <cell r="Z146" t="str">
            <v>Limonade</v>
          </cell>
          <cell r="AA146" t="str">
            <v>Marché principal de Limonade</v>
          </cell>
          <cell r="AB146" t="str">
            <v/>
          </cell>
          <cell r="AC146" t="str">
            <v>Limonade</v>
          </cell>
          <cell r="AD146" t="str">
            <v>Marché principal de Limonade</v>
          </cell>
          <cell r="AE146" t="str">
            <v>Marché principal de Limonade</v>
          </cell>
          <cell r="AF146" t="str">
            <v>Oui</v>
          </cell>
          <cell r="AG146" t="str">
            <v/>
          </cell>
          <cell r="AH146" t="str">
            <v>Oui</v>
          </cell>
          <cell r="AI146" t="str">
            <v/>
          </cell>
          <cell r="AJ146" t="str">
            <v>Michelle Roseméne</v>
          </cell>
          <cell r="AK146" t="str">
            <v>31962242</v>
          </cell>
          <cell r="AL146" t="str">
            <v>Nourriture</v>
          </cell>
          <cell r="AM146" t="str">
            <v>1</v>
          </cell>
          <cell r="AN146" t="str">
            <v>0</v>
          </cell>
          <cell r="AO146" t="str">
            <v>0</v>
          </cell>
          <cell r="AP146" t="str">
            <v>0</v>
          </cell>
          <cell r="AQ146" t="str">
            <v>0</v>
          </cell>
          <cell r="AR146" t="str">
            <v>nourriture</v>
          </cell>
          <cell r="AS146" t="str">
            <v>Nourriture</v>
          </cell>
          <cell r="AT146" t="str">
            <v>En espèces (Gourde) À crédit</v>
          </cell>
          <cell r="AU146" t="str">
            <v>1</v>
          </cell>
          <cell r="AV146" t="str">
            <v>0</v>
          </cell>
          <cell r="AW146" t="str">
            <v>0</v>
          </cell>
          <cell r="AX146" t="str">
            <v>1</v>
          </cell>
          <cell r="AY146" t="str">
            <v>0</v>
          </cell>
          <cell r="AZ146" t="str">
            <v>0</v>
          </cell>
          <cell r="BA146" t="str">
            <v>0</v>
          </cell>
          <cell r="BB146" t="str">
            <v/>
          </cell>
          <cell r="BC146" t="str">
            <v>Oui, il y a plus de commerçants par rapport au mois passé</v>
          </cell>
          <cell r="BD146" t="str">
            <v>Entre 30 et 100</v>
          </cell>
          <cell r="BE146" t="str">
            <v>Farine de blé (blanche) Maïs Riz Sucre Haricot noir Haricot rouge Huile végétale</v>
          </cell>
          <cell r="BF146">
            <v>1</v>
          </cell>
          <cell r="BG146">
            <v>1</v>
          </cell>
          <cell r="BH146">
            <v>1</v>
          </cell>
          <cell r="BI146">
            <v>1</v>
          </cell>
          <cell r="BJ146">
            <v>1</v>
          </cell>
          <cell r="BK146">
            <v>1</v>
          </cell>
          <cell r="BL146">
            <v>1</v>
          </cell>
          <cell r="BM146">
            <v>0</v>
          </cell>
          <cell r="BN146" t="str">
            <v>Oui</v>
          </cell>
          <cell r="BO146"/>
          <cell r="BP146" t="str">
            <v/>
          </cell>
          <cell r="BQ146" t="str">
            <v/>
          </cell>
          <cell r="BR146" t="str">
            <v/>
          </cell>
          <cell r="BS146" t="str">
            <v/>
          </cell>
          <cell r="BT146" t="str">
            <v/>
          </cell>
          <cell r="BU146" t="str">
            <v/>
          </cell>
          <cell r="BV146"/>
          <cell r="BW146" t="str">
            <v/>
          </cell>
          <cell r="BX146" t="str">
            <v/>
          </cell>
          <cell r="BY146">
            <v>0</v>
          </cell>
          <cell r="BZ146" t="str">
            <v>Oui</v>
          </cell>
          <cell r="CA146" t="str">
            <v>Oui</v>
          </cell>
          <cell r="CB146" t="str">
            <v>300.0</v>
          </cell>
          <cell r="CC146">
            <v>300</v>
          </cell>
          <cell r="CD146" t="str">
            <v>Non</v>
          </cell>
          <cell r="CE146" t="str">
            <v/>
          </cell>
          <cell r="CF146" t="str">
            <v/>
          </cell>
          <cell r="CG146" t="str">
            <v/>
          </cell>
          <cell r="CH146" t="str">
            <v/>
          </cell>
          <cell r="CI146" t="str">
            <v>Non</v>
          </cell>
          <cell r="CJ146" t="str">
            <v/>
          </cell>
          <cell r="CK146" t="str">
            <v/>
          </cell>
          <cell r="CL146" t="str">
            <v>Autre</v>
          </cell>
          <cell r="CM146" t="str">
            <v>Godé</v>
          </cell>
          <cell r="CN146" t="str">
            <v>autre</v>
          </cell>
          <cell r="CO146" t="str">
            <v>Autre</v>
          </cell>
          <cell r="CP146"/>
          <cell r="CQ146"/>
          <cell r="CR146"/>
          <cell r="CS146"/>
          <cell r="CT146"/>
          <cell r="CU146" t="str">
            <v>Oui</v>
          </cell>
          <cell r="CV146" t="str">
            <v>Oui</v>
          </cell>
          <cell r="CW146" t="str">
            <v>240.0</v>
          </cell>
          <cell r="CX146" t="str">
            <v>Non</v>
          </cell>
          <cell r="CY146" t="str">
            <v/>
          </cell>
          <cell r="CZ146" t="str">
            <v/>
          </cell>
          <cell r="DA146" t="str">
            <v/>
          </cell>
          <cell r="DB146" t="str">
            <v/>
          </cell>
          <cell r="DC146" t="str">
            <v>Non</v>
          </cell>
          <cell r="DD146" t="str">
            <v/>
          </cell>
          <cell r="DE146" t="str">
            <v/>
          </cell>
          <cell r="DF146" t="str">
            <v>Autre</v>
          </cell>
          <cell r="DG146" t="str">
            <v>Godé</v>
          </cell>
          <cell r="DH146" t="str">
            <v>autre</v>
          </cell>
          <cell r="DI146" t="str">
            <v>Autre</v>
          </cell>
          <cell r="DJ146"/>
          <cell r="DK146"/>
          <cell r="DL146"/>
          <cell r="DM146"/>
          <cell r="DN146"/>
          <cell r="DO146" t="str">
            <v>Oui</v>
          </cell>
          <cell r="DP146" t="str">
            <v>Oui</v>
          </cell>
          <cell r="DQ146" t="str">
            <v>245.0</v>
          </cell>
          <cell r="DR146" t="str">
            <v>Non</v>
          </cell>
          <cell r="DS146" t="str">
            <v/>
          </cell>
          <cell r="DT146" t="str">
            <v/>
          </cell>
          <cell r="DU146" t="str">
            <v/>
          </cell>
          <cell r="DV146" t="str">
            <v/>
          </cell>
          <cell r="DW146" t="str">
            <v>Non</v>
          </cell>
          <cell r="DX146" t="str">
            <v/>
          </cell>
          <cell r="DY146" t="str">
            <v/>
          </cell>
          <cell r="DZ146" t="str">
            <v>Autre</v>
          </cell>
          <cell r="EA146" t="str">
            <v>Godé</v>
          </cell>
          <cell r="EB146" t="str">
            <v>autre</v>
          </cell>
          <cell r="EC146" t="str">
            <v>Autre</v>
          </cell>
          <cell r="ED146"/>
          <cell r="EE146"/>
          <cell r="EF146"/>
          <cell r="EG146"/>
          <cell r="EH146"/>
          <cell r="EI146" t="str">
            <v>Oui</v>
          </cell>
          <cell r="EJ146" t="str">
            <v>Oui</v>
          </cell>
          <cell r="EK146" t="str">
            <v>180.0</v>
          </cell>
          <cell r="EL146" t="str">
            <v>Non</v>
          </cell>
          <cell r="EM146" t="str">
            <v/>
          </cell>
          <cell r="EN146" t="str">
            <v/>
          </cell>
          <cell r="EO146" t="str">
            <v/>
          </cell>
          <cell r="EP146" t="str">
            <v/>
          </cell>
          <cell r="EQ146" t="str">
            <v>Non</v>
          </cell>
          <cell r="ER146" t="str">
            <v/>
          </cell>
          <cell r="ES146" t="str">
            <v/>
          </cell>
          <cell r="ET146" t="str">
            <v>Autre</v>
          </cell>
          <cell r="EU146" t="str">
            <v>Godé</v>
          </cell>
          <cell r="EV146" t="str">
            <v>autre</v>
          </cell>
          <cell r="EW146" t="str">
            <v>Autre</v>
          </cell>
          <cell r="EX146"/>
          <cell r="EY146"/>
          <cell r="EZ146"/>
          <cell r="FA146"/>
          <cell r="FB146"/>
          <cell r="FC146" t="str">
            <v>Oui</v>
          </cell>
          <cell r="FD146" t="str">
            <v>Oui</v>
          </cell>
          <cell r="FE146" t="str">
            <v>450.0</v>
          </cell>
          <cell r="FF146"/>
          <cell r="FG146" t="str">
            <v>Non</v>
          </cell>
          <cell r="FH146" t="str">
            <v/>
          </cell>
          <cell r="FI146" t="str">
            <v/>
          </cell>
          <cell r="FJ146" t="str">
            <v/>
          </cell>
          <cell r="FK146" t="str">
            <v/>
          </cell>
          <cell r="FL146" t="str">
            <v>Non</v>
          </cell>
          <cell r="FM146" t="str">
            <v/>
          </cell>
          <cell r="FN146" t="str">
            <v/>
          </cell>
          <cell r="FO146" t="str">
            <v>Autre</v>
          </cell>
          <cell r="FP146" t="str">
            <v>Godé</v>
          </cell>
          <cell r="FQ146" t="str">
            <v>autre</v>
          </cell>
          <cell r="FR146" t="str">
            <v>Autre</v>
          </cell>
          <cell r="FS146"/>
          <cell r="FT146"/>
          <cell r="FU146"/>
          <cell r="FV146"/>
          <cell r="FW146"/>
          <cell r="FX146" t="str">
            <v>Oui</v>
          </cell>
          <cell r="FY146" t="str">
            <v>Oui</v>
          </cell>
          <cell r="FZ146" t="str">
            <v>600.0</v>
          </cell>
          <cell r="GA146"/>
          <cell r="GB146" t="str">
            <v>Non</v>
          </cell>
          <cell r="GC146" t="str">
            <v/>
          </cell>
          <cell r="GD146" t="str">
            <v/>
          </cell>
          <cell r="GE146" t="str">
            <v/>
          </cell>
          <cell r="GF146" t="str">
            <v/>
          </cell>
          <cell r="GG146" t="str">
            <v>Oui</v>
          </cell>
          <cell r="GH146" t="str">
            <v>500.0</v>
          </cell>
          <cell r="GI146" t="str">
            <v/>
          </cell>
          <cell r="GJ146" t="str">
            <v/>
          </cell>
          <cell r="GK146" t="str">
            <v/>
          </cell>
          <cell r="GL146" t="str">
            <v/>
          </cell>
          <cell r="GM146" t="str">
            <v/>
          </cell>
          <cell r="GN146" t="str">
            <v/>
          </cell>
          <cell r="GO146" t="str">
            <v/>
          </cell>
          <cell r="GP146" t="str">
            <v/>
          </cell>
          <cell r="GQ146">
            <v>500</v>
          </cell>
          <cell r="GR146" t="str">
            <v>Oui</v>
          </cell>
          <cell r="GS146" t="str">
            <v>Non</v>
          </cell>
          <cell r="GT146" t="str">
            <v/>
          </cell>
          <cell r="GU146" t="str">
            <v/>
          </cell>
          <cell r="GV146" t="str">
            <v/>
          </cell>
          <cell r="GW146" t="str">
            <v/>
          </cell>
          <cell r="GX146" t="str">
            <v/>
          </cell>
          <cell r="GY146" t="str">
            <v/>
          </cell>
          <cell r="GZ146" t="str">
            <v/>
          </cell>
          <cell r="HA146" t="str">
            <v/>
          </cell>
          <cell r="HB146" t="str">
            <v/>
          </cell>
          <cell r="HC146" t="str">
            <v/>
          </cell>
          <cell r="HD146" t="str">
            <v/>
          </cell>
          <cell r="HE146" t="str">
            <v/>
          </cell>
          <cell r="HF146" t="str">
            <v/>
          </cell>
          <cell r="HG146" t="str">
            <v/>
          </cell>
          <cell r="HH146" t="str">
            <v/>
          </cell>
          <cell r="HI146" t="str">
            <v/>
          </cell>
          <cell r="HJ146" t="str">
            <v/>
          </cell>
          <cell r="HK146" t="str">
            <v/>
          </cell>
          <cell r="HL146" t="str">
            <v/>
          </cell>
          <cell r="HM146" t="str">
            <v/>
          </cell>
          <cell r="HN146" t="str">
            <v/>
          </cell>
          <cell r="HO146" t="str">
            <v/>
          </cell>
          <cell r="HP146" t="str">
            <v/>
          </cell>
          <cell r="HQ146" t="str">
            <v/>
          </cell>
          <cell r="HR146" t="str">
            <v/>
          </cell>
          <cell r="HS146" t="str">
            <v/>
          </cell>
          <cell r="HT146" t="str">
            <v/>
          </cell>
          <cell r="HU146" t="str">
            <v/>
          </cell>
          <cell r="HV146" t="str">
            <v>Oui</v>
          </cell>
          <cell r="HW146" t="str">
            <v>Nord</v>
          </cell>
          <cell r="HX146" t="str">
            <v>Cap-Haïtien</v>
          </cell>
          <cell r="HY146" t="str">
            <v>Non</v>
          </cell>
          <cell r="HZ146" t="str">
            <v>Non</v>
          </cell>
          <cell r="IA146" t="str">
            <v>Non</v>
          </cell>
          <cell r="IB146" t="str">
            <v>1606322993464.jpg</v>
          </cell>
          <cell r="IC146" t="str">
            <v/>
          </cell>
          <cell r="ID146" t="str">
            <v/>
          </cell>
          <cell r="IE146" t="str">
            <v/>
          </cell>
          <cell r="IF146" t="str">
            <v/>
          </cell>
          <cell r="IG146" t="str">
            <v/>
          </cell>
          <cell r="IH146" t="str">
            <v/>
          </cell>
          <cell r="II146" t="str">
            <v/>
          </cell>
          <cell r="IJ146" t="str">
            <v/>
          </cell>
          <cell r="IK146" t="str">
            <v/>
          </cell>
          <cell r="IL146" t="str">
            <v/>
          </cell>
          <cell r="IM146" t="str">
            <v/>
          </cell>
          <cell r="IN146" t="str">
            <v/>
          </cell>
          <cell r="IO146" t="str">
            <v/>
          </cell>
          <cell r="IP146" t="str">
            <v/>
          </cell>
          <cell r="IQ146"/>
          <cell r="IR146" t="str">
            <v/>
          </cell>
          <cell r="IS146" t="str">
            <v/>
          </cell>
          <cell r="IT146" t="str">
            <v/>
          </cell>
          <cell r="IU146" t="str">
            <v/>
          </cell>
          <cell r="IV146" t="str">
            <v/>
          </cell>
          <cell r="IW146"/>
          <cell r="IX146" t="str">
            <v/>
          </cell>
          <cell r="IY146" t="str">
            <v/>
          </cell>
          <cell r="IZ146" t="str">
            <v/>
          </cell>
          <cell r="JA146" t="str">
            <v/>
          </cell>
          <cell r="JB146" t="str">
            <v/>
          </cell>
          <cell r="JC146"/>
          <cell r="JD146" t="str">
            <v/>
          </cell>
          <cell r="JE146" t="str">
            <v/>
          </cell>
          <cell r="JF146" t="str">
            <v/>
          </cell>
          <cell r="JG146" t="str">
            <v/>
          </cell>
          <cell r="JH146" t="str">
            <v/>
          </cell>
          <cell r="JI146"/>
          <cell r="JJ146" t="str">
            <v/>
          </cell>
          <cell r="JK146" t="str">
            <v/>
          </cell>
          <cell r="JL146" t="str">
            <v/>
          </cell>
          <cell r="JM146" t="str">
            <v/>
          </cell>
          <cell r="JN146" t="str">
            <v/>
          </cell>
          <cell r="JO146"/>
          <cell r="JP146" t="str">
            <v/>
          </cell>
          <cell r="JQ146" t="str">
            <v/>
          </cell>
          <cell r="JR146" t="str">
            <v/>
          </cell>
          <cell r="JS146" t="str">
            <v/>
          </cell>
          <cell r="JT146" t="str">
            <v/>
          </cell>
          <cell r="JU146" t="str">
            <v/>
          </cell>
          <cell r="JV146" t="str">
            <v/>
          </cell>
          <cell r="JW146" t="str">
            <v/>
          </cell>
          <cell r="JX146" t="str">
            <v/>
          </cell>
          <cell r="JZ146" t="str">
            <v/>
          </cell>
          <cell r="KA146" t="str">
            <v/>
          </cell>
          <cell r="KC146" t="str">
            <v/>
          </cell>
          <cell r="KD146" t="str">
            <v/>
          </cell>
          <cell r="KE146" t="str">
            <v/>
          </cell>
          <cell r="KF146" t="str">
            <v/>
          </cell>
          <cell r="KG146" t="str">
            <v/>
          </cell>
          <cell r="KH146" t="str">
            <v/>
          </cell>
          <cell r="KI146" t="str">
            <v/>
          </cell>
          <cell r="KJ146" t="str">
            <v/>
          </cell>
          <cell r="KK146" t="str">
            <v/>
          </cell>
          <cell r="KL146" t="str">
            <v/>
          </cell>
          <cell r="KM146" t="str">
            <v/>
          </cell>
          <cell r="KN146"/>
          <cell r="KO146" t="str">
            <v/>
          </cell>
          <cell r="KP146" t="str">
            <v/>
          </cell>
          <cell r="KQ146" t="str">
            <v/>
          </cell>
          <cell r="KR146" t="str">
            <v/>
          </cell>
          <cell r="KS146" t="str">
            <v/>
          </cell>
          <cell r="KT146"/>
          <cell r="KU146" t="str">
            <v/>
          </cell>
          <cell r="KV146" t="str">
            <v/>
          </cell>
          <cell r="KW146" t="str">
            <v/>
          </cell>
          <cell r="KX146" t="str">
            <v/>
          </cell>
          <cell r="KY146" t="str">
            <v/>
          </cell>
          <cell r="KZ146" t="str">
            <v/>
          </cell>
          <cell r="LA146" t="str">
            <v/>
          </cell>
          <cell r="LB146" t="str">
            <v/>
          </cell>
          <cell r="LC146" t="str">
            <v/>
          </cell>
          <cell r="LD146" t="str">
            <v/>
          </cell>
          <cell r="LE146" t="str">
            <v/>
          </cell>
          <cell r="LF146" t="str">
            <v/>
          </cell>
          <cell r="LG146" t="str">
            <v/>
          </cell>
          <cell r="LH146" t="str">
            <v/>
          </cell>
          <cell r="LI146" t="str">
            <v/>
          </cell>
          <cell r="LJ146" t="str">
            <v/>
          </cell>
          <cell r="LK146" t="str">
            <v/>
          </cell>
          <cell r="LL146" t="str">
            <v/>
          </cell>
          <cell r="LM146" t="str">
            <v/>
          </cell>
          <cell r="LN146" t="str">
            <v/>
          </cell>
          <cell r="LO146" t="str">
            <v/>
          </cell>
          <cell r="LP146" t="str">
            <v/>
          </cell>
          <cell r="LQ146" t="str">
            <v/>
          </cell>
          <cell r="LR146" t="str">
            <v/>
          </cell>
          <cell r="LS146" t="str">
            <v/>
          </cell>
          <cell r="LT146" t="str">
            <v/>
          </cell>
          <cell r="LU146" t="str">
            <v/>
          </cell>
          <cell r="LV146" t="str">
            <v/>
          </cell>
          <cell r="LW146" t="str">
            <v/>
          </cell>
          <cell r="LX146" t="str">
            <v/>
          </cell>
          <cell r="LY146" t="str">
            <v/>
          </cell>
          <cell r="LZ146" t="str">
            <v/>
          </cell>
          <cell r="MA146" t="str">
            <v/>
          </cell>
          <cell r="MB146" t="str">
            <v/>
          </cell>
          <cell r="MC146" t="str">
            <v/>
          </cell>
          <cell r="MD146" t="str">
            <v>19.6679251 -72.1230414 -22.799999237060547 5.0</v>
          </cell>
          <cell r="ME146" t="str">
            <v>19.6679251</v>
          </cell>
          <cell r="MF146" t="str">
            <v>-72.1230414</v>
          </cell>
          <cell r="MG146" t="str">
            <v>-22.799999237060547</v>
          </cell>
          <cell r="MH146" t="str">
            <v>5.0</v>
          </cell>
          <cell r="MI146" t="str">
            <v>Dans le marché de Limonade on compte 6 godé pour une marmite.</v>
          </cell>
          <cell r="MJ146" t="str">
            <v/>
          </cell>
          <cell r="MK146">
            <v>140392513</v>
          </cell>
          <cell r="ML146" t="str">
            <v>0b2c90db-d5a3-429c-929e-f87400664ba5</v>
          </cell>
          <cell r="MM146" t="str">
            <v>2020-11-26T00:47:20</v>
          </cell>
          <cell r="MN146" t="str">
            <v/>
          </cell>
          <cell r="MO146">
            <v>86</v>
          </cell>
        </row>
        <row r="147">
          <cell r="A147" t="str">
            <v>d805f9ec-d1c3-4122-8393-16534a0d436a</v>
          </cell>
          <cell r="B147" t="str">
            <v>Mirebalais, Centre</v>
          </cell>
          <cell r="C147" t="str">
            <v>ACTED ND1985</v>
          </cell>
          <cell r="D147" t="str">
            <v>2020-11-24T13:06:44.642-05:00</v>
          </cell>
          <cell r="E147" t="str">
            <v>2020-11-24T13:21:28.532-05:00</v>
          </cell>
          <cell r="F147" t="str">
            <v>2020-11-24 13:06</v>
          </cell>
          <cell r="G147" t="str">
            <v>2020-11-24 13:21</v>
          </cell>
          <cell r="H147">
            <v>1.0416666671517305E-2</v>
          </cell>
          <cell r="I147">
            <v>7</v>
          </cell>
          <cell r="J147" t="str">
            <v>2020-11-24</v>
          </cell>
          <cell r="K147" t="str">
            <v>icsm_haiti</v>
          </cell>
          <cell r="L147" t="str">
            <v>338050909276664</v>
          </cell>
          <cell r="M147" t="str">
            <v/>
          </cell>
          <cell r="N147" t="str">
            <v>2020-11-24</v>
          </cell>
          <cell r="O147" t="str">
            <v>ACTED</v>
          </cell>
          <cell r="P147" t="str">
            <v/>
          </cell>
          <cell r="Q147" t="str">
            <v>acted</v>
          </cell>
          <cell r="R147" t="str">
            <v>ACTED</v>
          </cell>
          <cell r="S147" t="str">
            <v>ACTED</v>
          </cell>
          <cell r="T147" t="str">
            <v>ND1985</v>
          </cell>
          <cell r="U147" t="str">
            <v/>
          </cell>
          <cell r="V147" t="str">
            <v>Centre</v>
          </cell>
          <cell r="W147" t="str">
            <v>Mirebalais</v>
          </cell>
          <cell r="X147" t="str">
            <v>HT0621</v>
          </cell>
          <cell r="Y147" t="str">
            <v>Mirebalais</v>
          </cell>
          <cell r="Z147" t="str">
            <v>Mirebalais</v>
          </cell>
          <cell r="AA147" t="str">
            <v>Marché communal de Mirebalais</v>
          </cell>
          <cell r="AB147" t="str">
            <v/>
          </cell>
          <cell r="AC147" t="str">
            <v>mirebalais</v>
          </cell>
          <cell r="AD147" t="str">
            <v>Marché communal de Mirebalais</v>
          </cell>
          <cell r="AE147" t="str">
            <v>Marché communal de Mirebalais</v>
          </cell>
          <cell r="AF147" t="str">
            <v>Oui</v>
          </cell>
          <cell r="AG147" t="str">
            <v/>
          </cell>
          <cell r="AH147" t="str">
            <v>Oui</v>
          </cell>
          <cell r="AI147" t="str">
            <v/>
          </cell>
          <cell r="AJ147" t="str">
            <v>Aucun non</v>
          </cell>
          <cell r="AK147" t="str">
            <v>42091550</v>
          </cell>
          <cell r="AL147" t="str">
            <v>Nourriture Biens non alimentaires et produits d'abris</v>
          </cell>
          <cell r="AM147" t="str">
            <v>1</v>
          </cell>
          <cell r="AN147" t="str">
            <v>0</v>
          </cell>
          <cell r="AO147" t="str">
            <v>1</v>
          </cell>
          <cell r="AP147" t="str">
            <v>0</v>
          </cell>
          <cell r="AQ147" t="str">
            <v>0</v>
          </cell>
          <cell r="AR147" t="str">
            <v>nourriture</v>
          </cell>
          <cell r="AS147" t="str">
            <v>Nourriture</v>
          </cell>
          <cell r="AT147" t="str">
            <v>En espèces (Gourde)</v>
          </cell>
          <cell r="AU147" t="str">
            <v>1</v>
          </cell>
          <cell r="AV147" t="str">
            <v>0</v>
          </cell>
          <cell r="AW147" t="str">
            <v>0</v>
          </cell>
          <cell r="AX147" t="str">
            <v>0</v>
          </cell>
          <cell r="AY147" t="str">
            <v>0</v>
          </cell>
          <cell r="AZ147" t="str">
            <v>0</v>
          </cell>
          <cell r="BA147" t="str">
            <v>0</v>
          </cell>
          <cell r="BB147" t="str">
            <v/>
          </cell>
          <cell r="BC147" t="str">
            <v>Oui, il y a moins de commerçants par rapport au mois passé</v>
          </cell>
          <cell r="BD147" t="str">
            <v>Entre 30 et 100</v>
          </cell>
          <cell r="BE147" t="str">
            <v>Farine de blé (blanche) Riz Maïs Sucre Haricot noir Haricot rouge Huile végétale</v>
          </cell>
          <cell r="BF147">
            <v>1</v>
          </cell>
          <cell r="BG147">
            <v>1</v>
          </cell>
          <cell r="BH147">
            <v>1</v>
          </cell>
          <cell r="BI147">
            <v>1</v>
          </cell>
          <cell r="BJ147">
            <v>1</v>
          </cell>
          <cell r="BK147">
            <v>1</v>
          </cell>
          <cell r="BL147">
            <v>1</v>
          </cell>
          <cell r="BM147">
            <v>0</v>
          </cell>
          <cell r="BN147" t="str">
            <v>Non</v>
          </cell>
          <cell r="BO147"/>
          <cell r="BP147" t="str">
            <v/>
          </cell>
          <cell r="BQ147" t="str">
            <v>Autre</v>
          </cell>
          <cell r="BR147" t="str">
            <v>Godé</v>
          </cell>
          <cell r="BS147" t="str">
            <v>autre</v>
          </cell>
          <cell r="BT147" t="str">
            <v>Autre</v>
          </cell>
          <cell r="BU147"/>
          <cell r="BV147"/>
          <cell r="BW147"/>
          <cell r="BX147"/>
          <cell r="BY147"/>
          <cell r="BZ147" t="str">
            <v>Oui</v>
          </cell>
          <cell r="CA147" t="str">
            <v>Oui</v>
          </cell>
          <cell r="CB147" t="str">
            <v>240.0</v>
          </cell>
          <cell r="CC147">
            <v>240</v>
          </cell>
          <cell r="CD147" t="str">
            <v>Non</v>
          </cell>
          <cell r="CE147" t="str">
            <v/>
          </cell>
          <cell r="CF147" t="str">
            <v/>
          </cell>
          <cell r="CG147" t="str">
            <v/>
          </cell>
          <cell r="CH147" t="str">
            <v/>
          </cell>
          <cell r="CI147" t="str">
            <v>Non</v>
          </cell>
          <cell r="CJ147" t="str">
            <v/>
          </cell>
          <cell r="CK147" t="str">
            <v/>
          </cell>
          <cell r="CL147" t="str">
            <v>Autre</v>
          </cell>
          <cell r="CM147" t="str">
            <v>Godé et marmite</v>
          </cell>
          <cell r="CN147" t="str">
            <v>autre</v>
          </cell>
          <cell r="CO147" t="str">
            <v>Autre</v>
          </cell>
          <cell r="CP147"/>
          <cell r="CQ147"/>
          <cell r="CR147"/>
          <cell r="CS147"/>
          <cell r="CT147"/>
          <cell r="CU147" t="str">
            <v>Oui</v>
          </cell>
          <cell r="CV147" t="str">
            <v>Oui</v>
          </cell>
          <cell r="CW147" t="str">
            <v>275.0</v>
          </cell>
          <cell r="CX147" t="str">
            <v>Non</v>
          </cell>
          <cell r="CY147" t="str">
            <v/>
          </cell>
          <cell r="CZ147" t="str">
            <v/>
          </cell>
          <cell r="DA147" t="str">
            <v/>
          </cell>
          <cell r="DB147" t="str">
            <v/>
          </cell>
          <cell r="DC147" t="str">
            <v>Non</v>
          </cell>
          <cell r="DD147" t="str">
            <v/>
          </cell>
          <cell r="DE147" t="str">
            <v/>
          </cell>
          <cell r="DF147" t="str">
            <v>Autre</v>
          </cell>
          <cell r="DG147" t="str">
            <v>Godé et marmite</v>
          </cell>
          <cell r="DH147" t="str">
            <v>autre</v>
          </cell>
          <cell r="DI147" t="str">
            <v>Autre</v>
          </cell>
          <cell r="DJ147"/>
          <cell r="DK147"/>
          <cell r="DL147"/>
          <cell r="DM147"/>
          <cell r="DN147"/>
          <cell r="DO147" t="str">
            <v>Oui</v>
          </cell>
          <cell r="DP147" t="str">
            <v>Oui</v>
          </cell>
          <cell r="DQ147" t="str">
            <v>175.0</v>
          </cell>
          <cell r="DR147" t="str">
            <v>Non</v>
          </cell>
          <cell r="DS147" t="str">
            <v/>
          </cell>
          <cell r="DT147" t="str">
            <v/>
          </cell>
          <cell r="DU147" t="str">
            <v/>
          </cell>
          <cell r="DV147" t="str">
            <v/>
          </cell>
          <cell r="DW147" t="str">
            <v>Non</v>
          </cell>
          <cell r="DX147" t="str">
            <v/>
          </cell>
          <cell r="DY147" t="str">
            <v/>
          </cell>
          <cell r="DZ147" t="str">
            <v>Autre</v>
          </cell>
          <cell r="EA147" t="str">
            <v>Godé et marmite</v>
          </cell>
          <cell r="EB147" t="str">
            <v>autre</v>
          </cell>
          <cell r="EC147" t="str">
            <v>Autre</v>
          </cell>
          <cell r="ED147"/>
          <cell r="EE147"/>
          <cell r="EF147"/>
          <cell r="EG147"/>
          <cell r="EH147"/>
          <cell r="EI147" t="str">
            <v>Oui</v>
          </cell>
          <cell r="EJ147" t="str">
            <v>Oui</v>
          </cell>
          <cell r="EK147" t="str">
            <v>245.0</v>
          </cell>
          <cell r="EL147" t="str">
            <v>Non</v>
          </cell>
          <cell r="EM147" t="str">
            <v/>
          </cell>
          <cell r="EN147" t="str">
            <v/>
          </cell>
          <cell r="EO147" t="str">
            <v/>
          </cell>
          <cell r="EP147" t="str">
            <v/>
          </cell>
          <cell r="EQ147" t="str">
            <v>Non</v>
          </cell>
          <cell r="ER147" t="str">
            <v/>
          </cell>
          <cell r="ES147" t="str">
            <v/>
          </cell>
          <cell r="ET147" t="str">
            <v>Autre</v>
          </cell>
          <cell r="EU147" t="str">
            <v>Godé et marmite</v>
          </cell>
          <cell r="EV147" t="str">
            <v>autre</v>
          </cell>
          <cell r="EW147" t="str">
            <v>Autre</v>
          </cell>
          <cell r="EX147"/>
          <cell r="EY147"/>
          <cell r="EZ147"/>
          <cell r="FA147"/>
          <cell r="FB147"/>
          <cell r="FC147" t="str">
            <v>Oui</v>
          </cell>
          <cell r="FD147" t="str">
            <v>Oui</v>
          </cell>
          <cell r="FE147" t="str">
            <v>500.0</v>
          </cell>
          <cell r="FF147"/>
          <cell r="FG147" t="str">
            <v>Non</v>
          </cell>
          <cell r="FH147" t="str">
            <v/>
          </cell>
          <cell r="FI147" t="str">
            <v/>
          </cell>
          <cell r="FJ147" t="str">
            <v/>
          </cell>
          <cell r="FK147" t="str">
            <v/>
          </cell>
          <cell r="FL147" t="str">
            <v>Non</v>
          </cell>
          <cell r="FM147" t="str">
            <v/>
          </cell>
          <cell r="FN147" t="str">
            <v/>
          </cell>
          <cell r="FO147" t="str">
            <v>Autre</v>
          </cell>
          <cell r="FP147" t="str">
            <v>Godé et marmite</v>
          </cell>
          <cell r="FQ147" t="str">
            <v>autre</v>
          </cell>
          <cell r="FR147" t="str">
            <v>Autre</v>
          </cell>
          <cell r="FS147"/>
          <cell r="FT147"/>
          <cell r="FU147"/>
          <cell r="FV147"/>
          <cell r="FW147"/>
          <cell r="FX147" t="str">
            <v>Oui</v>
          </cell>
          <cell r="FY147" t="str">
            <v>Oui</v>
          </cell>
          <cell r="FZ147" t="str">
            <v>700.0</v>
          </cell>
          <cell r="GA147"/>
          <cell r="GB147" t="str">
            <v>Non</v>
          </cell>
          <cell r="GC147" t="str">
            <v/>
          </cell>
          <cell r="GD147" t="str">
            <v/>
          </cell>
          <cell r="GE147" t="str">
            <v/>
          </cell>
          <cell r="GF147" t="str">
            <v/>
          </cell>
          <cell r="GG147" t="str">
            <v>Oui</v>
          </cell>
          <cell r="GH147" t="str">
            <v>400.0</v>
          </cell>
          <cell r="GI147" t="str">
            <v/>
          </cell>
          <cell r="GJ147" t="str">
            <v/>
          </cell>
          <cell r="GK147" t="str">
            <v/>
          </cell>
          <cell r="GL147" t="str">
            <v/>
          </cell>
          <cell r="GM147" t="str">
            <v/>
          </cell>
          <cell r="GN147" t="str">
            <v/>
          </cell>
          <cell r="GO147" t="str">
            <v/>
          </cell>
          <cell r="GP147" t="str">
            <v/>
          </cell>
          <cell r="GQ147">
            <v>400</v>
          </cell>
          <cell r="GR147" t="str">
            <v>Non</v>
          </cell>
          <cell r="GS147" t="str">
            <v>Oui</v>
          </cell>
          <cell r="GT147" t="str">
            <v>Changement du taux de change de la Gourde</v>
          </cell>
          <cell r="GU147" t="str">
            <v>1</v>
          </cell>
          <cell r="GV147" t="str">
            <v>0</v>
          </cell>
          <cell r="GW147" t="str">
            <v>0</v>
          </cell>
          <cell r="GX147" t="str">
            <v>0</v>
          </cell>
          <cell r="GY147" t="str">
            <v>0</v>
          </cell>
          <cell r="GZ147" t="str">
            <v>0</v>
          </cell>
          <cell r="HA147" t="str">
            <v>0</v>
          </cell>
          <cell r="HB147" t="str">
            <v>0</v>
          </cell>
          <cell r="HC147" t="str">
            <v>0</v>
          </cell>
          <cell r="HD147" t="str">
            <v>0</v>
          </cell>
          <cell r="HE147" t="str">
            <v>0</v>
          </cell>
          <cell r="HF147" t="str">
            <v>0</v>
          </cell>
          <cell r="HG147" t="str">
            <v>0</v>
          </cell>
          <cell r="HH147" t="str">
            <v>0</v>
          </cell>
          <cell r="HI147" t="str">
            <v>0</v>
          </cell>
          <cell r="HJ147" t="str">
            <v>0</v>
          </cell>
          <cell r="HK147" t="str">
            <v>0</v>
          </cell>
          <cell r="HL147" t="str">
            <v/>
          </cell>
          <cell r="HM147" t="str">
            <v>Farine de blé (blanche) Riz Maïs Sucre Haricot noir Haricot rouge Huile végétale</v>
          </cell>
          <cell r="HN147" t="str">
            <v>1</v>
          </cell>
          <cell r="HO147" t="str">
            <v>1</v>
          </cell>
          <cell r="HP147" t="str">
            <v>1</v>
          </cell>
          <cell r="HQ147" t="str">
            <v>1</v>
          </cell>
          <cell r="HR147" t="str">
            <v>1</v>
          </cell>
          <cell r="HS147" t="str">
            <v>1</v>
          </cell>
          <cell r="HT147" t="str">
            <v>1</v>
          </cell>
          <cell r="HU147" t="str">
            <v>0</v>
          </cell>
          <cell r="HV147" t="str">
            <v>Oui</v>
          </cell>
          <cell r="HW147" t="str">
            <v>Centre</v>
          </cell>
          <cell r="HX147" t="str">
            <v>Mirebalais</v>
          </cell>
          <cell r="HY147" t="str">
            <v>Non</v>
          </cell>
          <cell r="HZ147" t="str">
            <v>Non</v>
          </cell>
          <cell r="IA147" t="str">
            <v>Non</v>
          </cell>
          <cell r="IB147" t="str">
            <v>1606242001714.jpg</v>
          </cell>
          <cell r="IC147" t="str">
            <v/>
          </cell>
          <cell r="ID147" t="str">
            <v/>
          </cell>
          <cell r="IE147" t="str">
            <v/>
          </cell>
          <cell r="IF147" t="str">
            <v/>
          </cell>
          <cell r="IG147" t="str">
            <v/>
          </cell>
          <cell r="IH147" t="str">
            <v/>
          </cell>
          <cell r="II147" t="str">
            <v/>
          </cell>
          <cell r="IJ147" t="str">
            <v/>
          </cell>
          <cell r="IK147" t="str">
            <v/>
          </cell>
          <cell r="IL147" t="str">
            <v/>
          </cell>
          <cell r="IM147" t="str">
            <v/>
          </cell>
          <cell r="IN147" t="str">
            <v/>
          </cell>
          <cell r="IO147" t="str">
            <v/>
          </cell>
          <cell r="IP147" t="str">
            <v/>
          </cell>
          <cell r="IQ147"/>
          <cell r="IR147" t="str">
            <v/>
          </cell>
          <cell r="IS147" t="str">
            <v/>
          </cell>
          <cell r="IT147" t="str">
            <v/>
          </cell>
          <cell r="IU147" t="str">
            <v/>
          </cell>
          <cell r="IV147" t="str">
            <v/>
          </cell>
          <cell r="IW147"/>
          <cell r="IX147" t="str">
            <v/>
          </cell>
          <cell r="IY147" t="str">
            <v/>
          </cell>
          <cell r="IZ147" t="str">
            <v/>
          </cell>
          <cell r="JA147" t="str">
            <v/>
          </cell>
          <cell r="JB147" t="str">
            <v/>
          </cell>
          <cell r="JC147"/>
          <cell r="JD147" t="str">
            <v/>
          </cell>
          <cell r="JE147" t="str">
            <v/>
          </cell>
          <cell r="JF147" t="str">
            <v/>
          </cell>
          <cell r="JG147" t="str">
            <v/>
          </cell>
          <cell r="JH147" t="str">
            <v/>
          </cell>
          <cell r="JI147"/>
          <cell r="JJ147" t="str">
            <v/>
          </cell>
          <cell r="JK147" t="str">
            <v/>
          </cell>
          <cell r="JL147" t="str">
            <v/>
          </cell>
          <cell r="JM147" t="str">
            <v/>
          </cell>
          <cell r="JN147" t="str">
            <v/>
          </cell>
          <cell r="JO147"/>
          <cell r="JP147" t="str">
            <v/>
          </cell>
          <cell r="JQ147" t="str">
            <v/>
          </cell>
          <cell r="JR147" t="str">
            <v/>
          </cell>
          <cell r="JS147" t="str">
            <v/>
          </cell>
          <cell r="JT147" t="str">
            <v/>
          </cell>
          <cell r="JU147" t="str">
            <v/>
          </cell>
          <cell r="JV147" t="str">
            <v/>
          </cell>
          <cell r="JW147" t="str">
            <v/>
          </cell>
          <cell r="JX147" t="str">
            <v/>
          </cell>
          <cell r="JZ147" t="str">
            <v/>
          </cell>
          <cell r="KA147" t="str">
            <v/>
          </cell>
          <cell r="KC147" t="str">
            <v/>
          </cell>
          <cell r="KD147" t="str">
            <v/>
          </cell>
          <cell r="KE147" t="str">
            <v/>
          </cell>
          <cell r="KF147" t="str">
            <v/>
          </cell>
          <cell r="KG147" t="str">
            <v/>
          </cell>
          <cell r="KH147" t="str">
            <v/>
          </cell>
          <cell r="KI147" t="str">
            <v/>
          </cell>
          <cell r="KJ147" t="str">
            <v/>
          </cell>
          <cell r="KK147" t="str">
            <v/>
          </cell>
          <cell r="KL147" t="str">
            <v/>
          </cell>
          <cell r="KM147" t="str">
            <v/>
          </cell>
          <cell r="KN147"/>
          <cell r="KO147" t="str">
            <v/>
          </cell>
          <cell r="KP147" t="str">
            <v/>
          </cell>
          <cell r="KQ147" t="str">
            <v/>
          </cell>
          <cell r="KR147" t="str">
            <v/>
          </cell>
          <cell r="KS147" t="str">
            <v/>
          </cell>
          <cell r="KT147"/>
          <cell r="KU147" t="str">
            <v/>
          </cell>
          <cell r="KV147" t="str">
            <v/>
          </cell>
          <cell r="KW147" t="str">
            <v/>
          </cell>
          <cell r="KX147" t="str">
            <v/>
          </cell>
          <cell r="KY147" t="str">
            <v/>
          </cell>
          <cell r="KZ147" t="str">
            <v/>
          </cell>
          <cell r="LA147" t="str">
            <v/>
          </cell>
          <cell r="LB147" t="str">
            <v/>
          </cell>
          <cell r="LC147" t="str">
            <v/>
          </cell>
          <cell r="LD147" t="str">
            <v/>
          </cell>
          <cell r="LE147" t="str">
            <v/>
          </cell>
          <cell r="LF147" t="str">
            <v/>
          </cell>
          <cell r="LG147" t="str">
            <v/>
          </cell>
          <cell r="LH147" t="str">
            <v/>
          </cell>
          <cell r="LI147" t="str">
            <v/>
          </cell>
          <cell r="LJ147" t="str">
            <v/>
          </cell>
          <cell r="LK147" t="str">
            <v/>
          </cell>
          <cell r="LL147" t="str">
            <v/>
          </cell>
          <cell r="LM147" t="str">
            <v/>
          </cell>
          <cell r="LN147" t="str">
            <v/>
          </cell>
          <cell r="LO147" t="str">
            <v/>
          </cell>
          <cell r="LP147" t="str">
            <v/>
          </cell>
          <cell r="LQ147" t="str">
            <v/>
          </cell>
          <cell r="LR147" t="str">
            <v/>
          </cell>
          <cell r="LS147" t="str">
            <v/>
          </cell>
          <cell r="LT147" t="str">
            <v/>
          </cell>
          <cell r="LU147" t="str">
            <v/>
          </cell>
          <cell r="LV147" t="str">
            <v/>
          </cell>
          <cell r="LW147" t="str">
            <v/>
          </cell>
          <cell r="LX147" t="str">
            <v/>
          </cell>
          <cell r="LY147" t="str">
            <v/>
          </cell>
          <cell r="LZ147" t="str">
            <v/>
          </cell>
          <cell r="MA147" t="str">
            <v/>
          </cell>
          <cell r="MB147" t="str">
            <v/>
          </cell>
          <cell r="MC147" t="str">
            <v/>
          </cell>
          <cell r="MD147" t="str">
            <v>18.836473333333334 -72.09618999999999 82.8 4.5</v>
          </cell>
          <cell r="ME147" t="str">
            <v>18.836473333333334</v>
          </cell>
          <cell r="MF147" t="str">
            <v>-72.09618999999999</v>
          </cell>
          <cell r="MG147" t="str">
            <v>82.8</v>
          </cell>
          <cell r="MH147" t="str">
            <v>4.5</v>
          </cell>
          <cell r="MI147" t="str">
            <v>Le marchand ne veut pas prendre des crédits</v>
          </cell>
          <cell r="MJ147" t="str">
            <v/>
          </cell>
          <cell r="MK147">
            <v>140067040</v>
          </cell>
          <cell r="ML147" t="str">
            <v>d805f9ec-d1c3-4122-8393-16534a0d436a</v>
          </cell>
          <cell r="MM147" t="str">
            <v>2020-11-24T20:09:16</v>
          </cell>
          <cell r="MN147" t="str">
            <v/>
          </cell>
          <cell r="MO147">
            <v>80</v>
          </cell>
        </row>
        <row r="148">
          <cell r="A148" t="str">
            <v>5231a02b-4f43-4387-9c51-1a3d4340a510</v>
          </cell>
          <cell r="B148" t="str">
            <v>Les Cayes, Sud</v>
          </cell>
          <cell r="C148" t="str">
            <v>WFP sud_8132</v>
          </cell>
          <cell r="D148" t="str">
            <v>2020-11-23T20:45:01.996-05:00</v>
          </cell>
          <cell r="E148" t="str">
            <v>2020-11-23T20:57:05.023-05:00</v>
          </cell>
          <cell r="F148" t="str">
            <v>2020-11-23 20:45</v>
          </cell>
          <cell r="G148" t="str">
            <v>2020-11-23 20:57</v>
          </cell>
          <cell r="H148">
            <v>8.333333331393078E-3</v>
          </cell>
          <cell r="I148">
            <v>7</v>
          </cell>
          <cell r="J148" t="str">
            <v>2020-11-23</v>
          </cell>
          <cell r="K148" t="str">
            <v>icsm_haiti</v>
          </cell>
          <cell r="L148" t="str">
            <v/>
          </cell>
          <cell r="M148" t="str">
            <v/>
          </cell>
          <cell r="N148" t="str">
            <v>2020-11-23</v>
          </cell>
          <cell r="O148" t="str">
            <v>WFP</v>
          </cell>
          <cell r="P148" t="str">
            <v/>
          </cell>
          <cell r="Q148" t="str">
            <v>wfp</v>
          </cell>
          <cell r="R148" t="str">
            <v>WFP</v>
          </cell>
          <cell r="S148" t="str">
            <v>WFP</v>
          </cell>
          <cell r="T148" t="str">
            <v>sud_8132</v>
          </cell>
          <cell r="U148" t="str">
            <v/>
          </cell>
          <cell r="V148" t="str">
            <v>Sud</v>
          </cell>
          <cell r="W148" t="str">
            <v>Les Cayes</v>
          </cell>
          <cell r="X148" t="str">
            <v>HT0711</v>
          </cell>
          <cell r="Y148" t="str">
            <v>Les Cayes</v>
          </cell>
          <cell r="Z148" t="str">
            <v>Les Cayes</v>
          </cell>
          <cell r="AA148" t="str">
            <v>TBD- Les Cayes</v>
          </cell>
          <cell r="AB148" t="str">
            <v/>
          </cell>
          <cell r="AC148" t="str">
            <v>lescayes</v>
          </cell>
          <cell r="AD148" t="str">
            <v>TBD- Les Cayes</v>
          </cell>
          <cell r="AE148" t="str">
            <v>Marché des Cayes</v>
          </cell>
          <cell r="AF148" t="str">
            <v>Oui</v>
          </cell>
          <cell r="AG148" t="str">
            <v/>
          </cell>
          <cell r="AH148" t="str">
            <v>Oui</v>
          </cell>
          <cell r="AI148" t="str">
            <v/>
          </cell>
          <cell r="AJ148" t="str">
            <v>Rose Guerlande</v>
          </cell>
          <cell r="AK148"/>
          <cell r="AL148" t="str">
            <v>Nourriture</v>
          </cell>
          <cell r="AM148" t="str">
            <v>1</v>
          </cell>
          <cell r="AN148" t="str">
            <v>0</v>
          </cell>
          <cell r="AO148" t="str">
            <v>0</v>
          </cell>
          <cell r="AP148" t="str">
            <v>0</v>
          </cell>
          <cell r="AQ148" t="str">
            <v>0</v>
          </cell>
          <cell r="AR148" t="str">
            <v>nourriture</v>
          </cell>
          <cell r="AS148" t="str">
            <v>Nourriture</v>
          </cell>
          <cell r="AT148" t="str">
            <v>En espèces (Gourde)</v>
          </cell>
          <cell r="AU148" t="str">
            <v>1</v>
          </cell>
          <cell r="AV148" t="str">
            <v>0</v>
          </cell>
          <cell r="AW148" t="str">
            <v>0</v>
          </cell>
          <cell r="AX148" t="str">
            <v>0</v>
          </cell>
          <cell r="AY148" t="str">
            <v>0</v>
          </cell>
          <cell r="AZ148" t="str">
            <v>0</v>
          </cell>
          <cell r="BA148" t="str">
            <v>0</v>
          </cell>
          <cell r="BB148" t="str">
            <v/>
          </cell>
          <cell r="BC148" t="str">
            <v>Oui, il y a moins de commerçants par rapport au mois passé</v>
          </cell>
          <cell r="BD148" t="str">
            <v>Entre 30 et 100</v>
          </cell>
          <cell r="BE148" t="str">
            <v>Farine de blé (blanche) Maïs Riz Sucre Huile végétale Haricot noir Haricot rouge</v>
          </cell>
          <cell r="BF148">
            <v>1</v>
          </cell>
          <cell r="BG148">
            <v>1</v>
          </cell>
          <cell r="BH148">
            <v>1</v>
          </cell>
          <cell r="BI148">
            <v>1</v>
          </cell>
          <cell r="BJ148">
            <v>1</v>
          </cell>
          <cell r="BK148">
            <v>1</v>
          </cell>
          <cell r="BL148">
            <v>1</v>
          </cell>
          <cell r="BM148">
            <v>0</v>
          </cell>
          <cell r="BN148" t="str">
            <v>Non</v>
          </cell>
          <cell r="BO148"/>
          <cell r="BP148" t="str">
            <v/>
          </cell>
          <cell r="BQ148" t="str">
            <v>Autre</v>
          </cell>
          <cell r="BR148" t="str">
            <v>Verre</v>
          </cell>
          <cell r="BS148" t="str">
            <v>autre</v>
          </cell>
          <cell r="BT148" t="str">
            <v>Autre</v>
          </cell>
          <cell r="BU148"/>
          <cell r="BV148"/>
          <cell r="BW148"/>
          <cell r="BX148"/>
          <cell r="BY148"/>
          <cell r="BZ148" t="str">
            <v>Non</v>
          </cell>
          <cell r="CA148" t="str">
            <v>Oui</v>
          </cell>
          <cell r="CB148" t="str">
            <v>150.0</v>
          </cell>
          <cell r="CC148">
            <v>150</v>
          </cell>
          <cell r="CD148" t="str">
            <v>Non</v>
          </cell>
          <cell r="CE148" t="str">
            <v/>
          </cell>
          <cell r="CF148" t="str">
            <v/>
          </cell>
          <cell r="CG148" t="str">
            <v/>
          </cell>
          <cell r="CH148" t="str">
            <v/>
          </cell>
          <cell r="CI148" t="str">
            <v>Non</v>
          </cell>
          <cell r="CJ148" t="str">
            <v/>
          </cell>
          <cell r="CK148" t="str">
            <v/>
          </cell>
          <cell r="CL148" t="str">
            <v>Autre</v>
          </cell>
          <cell r="CM148" t="str">
            <v>Verre</v>
          </cell>
          <cell r="CN148" t="str">
            <v>autre</v>
          </cell>
          <cell r="CO148" t="str">
            <v>Autre</v>
          </cell>
          <cell r="CP148"/>
          <cell r="CQ148"/>
          <cell r="CR148"/>
          <cell r="CS148"/>
          <cell r="CT148"/>
          <cell r="CU148" t="str">
            <v>Oui</v>
          </cell>
          <cell r="CV148" t="str">
            <v>Oui</v>
          </cell>
          <cell r="CW148" t="str">
            <v>200.0</v>
          </cell>
          <cell r="CX148" t="str">
            <v>Non</v>
          </cell>
          <cell r="CY148" t="str">
            <v/>
          </cell>
          <cell r="CZ148" t="str">
            <v/>
          </cell>
          <cell r="DA148" t="str">
            <v/>
          </cell>
          <cell r="DB148" t="str">
            <v/>
          </cell>
          <cell r="DC148" t="str">
            <v>Non</v>
          </cell>
          <cell r="DD148" t="str">
            <v/>
          </cell>
          <cell r="DE148" t="str">
            <v/>
          </cell>
          <cell r="DF148" t="str">
            <v>Autre</v>
          </cell>
          <cell r="DG148" t="str">
            <v>Verre</v>
          </cell>
          <cell r="DH148" t="str">
            <v>autre</v>
          </cell>
          <cell r="DI148" t="str">
            <v>Autre</v>
          </cell>
          <cell r="DJ148"/>
          <cell r="DK148"/>
          <cell r="DL148"/>
          <cell r="DM148"/>
          <cell r="DN148"/>
          <cell r="DO148" t="str">
            <v>Non</v>
          </cell>
          <cell r="DP148" t="str">
            <v>Oui</v>
          </cell>
          <cell r="DQ148" t="str">
            <v>150.0</v>
          </cell>
          <cell r="DR148" t="str">
            <v>Non</v>
          </cell>
          <cell r="DS148" t="str">
            <v/>
          </cell>
          <cell r="DT148" t="str">
            <v/>
          </cell>
          <cell r="DU148" t="str">
            <v/>
          </cell>
          <cell r="DV148" t="str">
            <v/>
          </cell>
          <cell r="DW148" t="str">
            <v>Non</v>
          </cell>
          <cell r="DX148" t="str">
            <v/>
          </cell>
          <cell r="DY148" t="str">
            <v/>
          </cell>
          <cell r="DZ148" t="str">
            <v>Autre</v>
          </cell>
          <cell r="EA148" t="str">
            <v>Verre</v>
          </cell>
          <cell r="EB148" t="str">
            <v>autre</v>
          </cell>
          <cell r="EC148" t="str">
            <v>Autre</v>
          </cell>
          <cell r="ED148"/>
          <cell r="EE148"/>
          <cell r="EF148"/>
          <cell r="EG148"/>
          <cell r="EH148"/>
          <cell r="EI148" t="str">
            <v>Non</v>
          </cell>
          <cell r="EJ148" t="str">
            <v>Oui</v>
          </cell>
          <cell r="EK148" t="str">
            <v>200.0</v>
          </cell>
          <cell r="EL148" t="str">
            <v>Non</v>
          </cell>
          <cell r="EM148" t="str">
            <v/>
          </cell>
          <cell r="EN148" t="str">
            <v/>
          </cell>
          <cell r="EO148" t="str">
            <v/>
          </cell>
          <cell r="EP148" t="str">
            <v/>
          </cell>
          <cell r="EQ148" t="str">
            <v>Non</v>
          </cell>
          <cell r="ER148" t="str">
            <v/>
          </cell>
          <cell r="ES148" t="str">
            <v/>
          </cell>
          <cell r="ET148" t="str">
            <v>Autre</v>
          </cell>
          <cell r="EU148" t="str">
            <v>Verre</v>
          </cell>
          <cell r="EV148" t="str">
            <v>autre</v>
          </cell>
          <cell r="EW148" t="str">
            <v>Autre</v>
          </cell>
          <cell r="EX148"/>
          <cell r="EY148"/>
          <cell r="EZ148"/>
          <cell r="FA148"/>
          <cell r="FB148"/>
          <cell r="FC148" t="str">
            <v>Non</v>
          </cell>
          <cell r="FD148" t="str">
            <v>Oui</v>
          </cell>
          <cell r="FE148" t="str">
            <v>500.0</v>
          </cell>
          <cell r="FF148"/>
          <cell r="FG148" t="str">
            <v>Non</v>
          </cell>
          <cell r="FH148" t="str">
            <v/>
          </cell>
          <cell r="FI148" t="str">
            <v/>
          </cell>
          <cell r="FJ148" t="str">
            <v/>
          </cell>
          <cell r="FK148" t="str">
            <v/>
          </cell>
          <cell r="FL148" t="str">
            <v>Non</v>
          </cell>
          <cell r="FM148" t="str">
            <v/>
          </cell>
          <cell r="FN148" t="str">
            <v/>
          </cell>
          <cell r="FO148" t="str">
            <v>Autre</v>
          </cell>
          <cell r="FP148" t="str">
            <v>Verre</v>
          </cell>
          <cell r="FQ148" t="str">
            <v>autre</v>
          </cell>
          <cell r="FR148" t="str">
            <v>Autre</v>
          </cell>
          <cell r="FS148"/>
          <cell r="FT148"/>
          <cell r="FU148"/>
          <cell r="FV148"/>
          <cell r="FW148"/>
          <cell r="FX148" t="str">
            <v>Oui</v>
          </cell>
          <cell r="FY148" t="str">
            <v>Oui</v>
          </cell>
          <cell r="FZ148" t="str">
            <v>600.0</v>
          </cell>
          <cell r="GA148"/>
          <cell r="GB148" t="str">
            <v>Non</v>
          </cell>
          <cell r="GC148" t="str">
            <v/>
          </cell>
          <cell r="GD148" t="str">
            <v/>
          </cell>
          <cell r="GE148" t="str">
            <v/>
          </cell>
          <cell r="GF148" t="str">
            <v/>
          </cell>
          <cell r="GG148" t="str">
            <v>Oui</v>
          </cell>
          <cell r="GH148" t="str">
            <v>500.0</v>
          </cell>
          <cell r="GI148" t="str">
            <v/>
          </cell>
          <cell r="GJ148" t="str">
            <v/>
          </cell>
          <cell r="GK148" t="str">
            <v/>
          </cell>
          <cell r="GL148" t="str">
            <v/>
          </cell>
          <cell r="GM148" t="str">
            <v/>
          </cell>
          <cell r="GN148" t="str">
            <v/>
          </cell>
          <cell r="GO148" t="str">
            <v/>
          </cell>
          <cell r="GP148" t="str">
            <v/>
          </cell>
          <cell r="GQ148">
            <v>500</v>
          </cell>
          <cell r="GR148" t="str">
            <v>Non</v>
          </cell>
          <cell r="GS148" t="str">
            <v>Non</v>
          </cell>
          <cell r="GT148" t="str">
            <v/>
          </cell>
          <cell r="GU148" t="str">
            <v/>
          </cell>
          <cell r="GV148" t="str">
            <v/>
          </cell>
          <cell r="GW148" t="str">
            <v/>
          </cell>
          <cell r="GX148" t="str">
            <v/>
          </cell>
          <cell r="GY148" t="str">
            <v/>
          </cell>
          <cell r="GZ148" t="str">
            <v/>
          </cell>
          <cell r="HA148" t="str">
            <v/>
          </cell>
          <cell r="HB148" t="str">
            <v/>
          </cell>
          <cell r="HC148" t="str">
            <v/>
          </cell>
          <cell r="HD148" t="str">
            <v/>
          </cell>
          <cell r="HE148" t="str">
            <v/>
          </cell>
          <cell r="HF148" t="str">
            <v/>
          </cell>
          <cell r="HG148" t="str">
            <v/>
          </cell>
          <cell r="HH148" t="str">
            <v/>
          </cell>
          <cell r="HI148" t="str">
            <v/>
          </cell>
          <cell r="HJ148" t="str">
            <v/>
          </cell>
          <cell r="HK148" t="str">
            <v/>
          </cell>
          <cell r="HL148" t="str">
            <v/>
          </cell>
          <cell r="HM148" t="str">
            <v/>
          </cell>
          <cell r="HN148" t="str">
            <v/>
          </cell>
          <cell r="HO148" t="str">
            <v/>
          </cell>
          <cell r="HP148" t="str">
            <v/>
          </cell>
          <cell r="HQ148" t="str">
            <v/>
          </cell>
          <cell r="HR148" t="str">
            <v/>
          </cell>
          <cell r="HS148" t="str">
            <v/>
          </cell>
          <cell r="HT148" t="str">
            <v/>
          </cell>
          <cell r="HU148" t="str">
            <v/>
          </cell>
          <cell r="HV148" t="str">
            <v>Oui</v>
          </cell>
          <cell r="HW148" t="str">
            <v>Sud</v>
          </cell>
          <cell r="HX148" t="str">
            <v>Les Cayes</v>
          </cell>
          <cell r="HY148" t="str">
            <v>Oui</v>
          </cell>
          <cell r="HZ148" t="str">
            <v>Oui</v>
          </cell>
          <cell r="IA148" t="str">
            <v>Oui</v>
          </cell>
          <cell r="IB148" t="str">
            <v/>
          </cell>
          <cell r="IC148" t="str">
            <v/>
          </cell>
          <cell r="ID148" t="str">
            <v/>
          </cell>
          <cell r="IE148" t="str">
            <v/>
          </cell>
          <cell r="IF148" t="str">
            <v/>
          </cell>
          <cell r="IG148" t="str">
            <v/>
          </cell>
          <cell r="IH148" t="str">
            <v/>
          </cell>
          <cell r="II148" t="str">
            <v/>
          </cell>
          <cell r="IJ148" t="str">
            <v/>
          </cell>
          <cell r="IK148" t="str">
            <v/>
          </cell>
          <cell r="IL148" t="str">
            <v/>
          </cell>
          <cell r="IM148" t="str">
            <v/>
          </cell>
          <cell r="IN148" t="str">
            <v/>
          </cell>
          <cell r="IO148" t="str">
            <v/>
          </cell>
          <cell r="IP148" t="str">
            <v/>
          </cell>
          <cell r="IQ148"/>
          <cell r="IR148" t="str">
            <v/>
          </cell>
          <cell r="IS148" t="str">
            <v/>
          </cell>
          <cell r="IT148" t="str">
            <v/>
          </cell>
          <cell r="IU148" t="str">
            <v/>
          </cell>
          <cell r="IV148" t="str">
            <v/>
          </cell>
          <cell r="IW148"/>
          <cell r="IX148" t="str">
            <v/>
          </cell>
          <cell r="IY148" t="str">
            <v/>
          </cell>
          <cell r="IZ148" t="str">
            <v/>
          </cell>
          <cell r="JA148" t="str">
            <v/>
          </cell>
          <cell r="JB148" t="str">
            <v/>
          </cell>
          <cell r="JC148"/>
          <cell r="JD148" t="str">
            <v/>
          </cell>
          <cell r="JE148" t="str">
            <v/>
          </cell>
          <cell r="JF148" t="str">
            <v/>
          </cell>
          <cell r="JG148" t="str">
            <v/>
          </cell>
          <cell r="JH148" t="str">
            <v/>
          </cell>
          <cell r="JI148"/>
          <cell r="JJ148" t="str">
            <v/>
          </cell>
          <cell r="JK148" t="str">
            <v/>
          </cell>
          <cell r="JL148" t="str">
            <v/>
          </cell>
          <cell r="JM148" t="str">
            <v/>
          </cell>
          <cell r="JN148" t="str">
            <v/>
          </cell>
          <cell r="JO148"/>
          <cell r="JP148" t="str">
            <v/>
          </cell>
          <cell r="JQ148" t="str">
            <v/>
          </cell>
          <cell r="JR148" t="str">
            <v/>
          </cell>
          <cell r="JS148" t="str">
            <v/>
          </cell>
          <cell r="JT148" t="str">
            <v/>
          </cell>
          <cell r="JU148" t="str">
            <v/>
          </cell>
          <cell r="JV148" t="str">
            <v/>
          </cell>
          <cell r="JW148" t="str">
            <v/>
          </cell>
          <cell r="JX148" t="str">
            <v/>
          </cell>
          <cell r="JZ148" t="str">
            <v/>
          </cell>
          <cell r="KA148" t="str">
            <v/>
          </cell>
          <cell r="KC148" t="str">
            <v/>
          </cell>
          <cell r="KD148" t="str">
            <v/>
          </cell>
          <cell r="KE148" t="str">
            <v/>
          </cell>
          <cell r="KF148" t="str">
            <v/>
          </cell>
          <cell r="KG148" t="str">
            <v/>
          </cell>
          <cell r="KH148" t="str">
            <v/>
          </cell>
          <cell r="KI148" t="str">
            <v/>
          </cell>
          <cell r="KJ148" t="str">
            <v/>
          </cell>
          <cell r="KK148" t="str">
            <v/>
          </cell>
          <cell r="KL148" t="str">
            <v/>
          </cell>
          <cell r="KM148" t="str">
            <v/>
          </cell>
          <cell r="KN148"/>
          <cell r="KO148" t="str">
            <v/>
          </cell>
          <cell r="KP148" t="str">
            <v/>
          </cell>
          <cell r="KQ148" t="str">
            <v/>
          </cell>
          <cell r="KR148" t="str">
            <v/>
          </cell>
          <cell r="KS148" t="str">
            <v/>
          </cell>
          <cell r="KT148"/>
          <cell r="KU148" t="str">
            <v/>
          </cell>
          <cell r="KV148" t="str">
            <v/>
          </cell>
          <cell r="KW148" t="str">
            <v/>
          </cell>
          <cell r="KX148" t="str">
            <v/>
          </cell>
          <cell r="KY148" t="str">
            <v/>
          </cell>
          <cell r="KZ148" t="str">
            <v/>
          </cell>
          <cell r="LA148" t="str">
            <v/>
          </cell>
          <cell r="LB148" t="str">
            <v/>
          </cell>
          <cell r="LC148" t="str">
            <v/>
          </cell>
          <cell r="LD148" t="str">
            <v/>
          </cell>
          <cell r="LE148" t="str">
            <v/>
          </cell>
          <cell r="LF148" t="str">
            <v/>
          </cell>
          <cell r="LG148" t="str">
            <v/>
          </cell>
          <cell r="LH148" t="str">
            <v/>
          </cell>
          <cell r="LI148" t="str">
            <v/>
          </cell>
          <cell r="LJ148" t="str">
            <v/>
          </cell>
          <cell r="LK148" t="str">
            <v/>
          </cell>
          <cell r="LL148" t="str">
            <v/>
          </cell>
          <cell r="LM148" t="str">
            <v/>
          </cell>
          <cell r="LN148" t="str">
            <v/>
          </cell>
          <cell r="LO148" t="str">
            <v/>
          </cell>
          <cell r="LP148" t="str">
            <v/>
          </cell>
          <cell r="LQ148" t="str">
            <v/>
          </cell>
          <cell r="LR148" t="str">
            <v/>
          </cell>
          <cell r="LS148" t="str">
            <v/>
          </cell>
          <cell r="LT148" t="str">
            <v/>
          </cell>
          <cell r="LU148" t="str">
            <v/>
          </cell>
          <cell r="LV148" t="str">
            <v/>
          </cell>
          <cell r="LW148" t="str">
            <v/>
          </cell>
          <cell r="LX148" t="str">
            <v/>
          </cell>
          <cell r="LY148" t="str">
            <v/>
          </cell>
          <cell r="LZ148" t="str">
            <v/>
          </cell>
          <cell r="MA148" t="str">
            <v/>
          </cell>
          <cell r="MB148" t="str">
            <v/>
          </cell>
          <cell r="MC148" t="str">
            <v/>
          </cell>
          <cell r="MD148" t="str">
            <v/>
          </cell>
          <cell r="ME148" t="str">
            <v/>
          </cell>
          <cell r="MF148" t="str">
            <v/>
          </cell>
          <cell r="MG148" t="str">
            <v/>
          </cell>
          <cell r="MH148" t="str">
            <v/>
          </cell>
          <cell r="MI148" t="str">
            <v/>
          </cell>
          <cell r="MJ148" t="str">
            <v/>
          </cell>
          <cell r="MK148">
            <v>140393381</v>
          </cell>
          <cell r="ML148" t="str">
            <v>5231a02b-4f43-4387-9c51-1a3d4340a510</v>
          </cell>
          <cell r="MM148" t="str">
            <v>2020-11-26T00:59:43</v>
          </cell>
          <cell r="MN148" t="str">
            <v/>
          </cell>
          <cell r="MO148">
            <v>89</v>
          </cell>
        </row>
        <row r="149">
          <cell r="A149" t="str">
            <v>8565d0fb-c420-434a-9a8d-379d931b5809</v>
          </cell>
          <cell r="B149" t="str">
            <v>Les Cayes, Sud</v>
          </cell>
          <cell r="C149" t="str">
            <v>WFP sud_8132</v>
          </cell>
          <cell r="D149" t="str">
            <v>2020-11-23T12:21:50.179-05:00</v>
          </cell>
          <cell r="E149" t="str">
            <v>2020-11-23T20:44:20.807-05:00</v>
          </cell>
          <cell r="F149" t="str">
            <v>2020-11-23 12:21</v>
          </cell>
          <cell r="G149" t="str">
            <v>2020-11-23 20:44</v>
          </cell>
          <cell r="H149">
            <v>0.34930555555911269</v>
          </cell>
          <cell r="I149">
            <v>6</v>
          </cell>
          <cell r="J149" t="str">
            <v>2020-11-23</v>
          </cell>
          <cell r="K149" t="str">
            <v>icsm_haiti</v>
          </cell>
          <cell r="L149" t="str">
            <v/>
          </cell>
          <cell r="M149" t="str">
            <v/>
          </cell>
          <cell r="N149" t="str">
            <v>2020-11-23</v>
          </cell>
          <cell r="O149" t="str">
            <v>WFP</v>
          </cell>
          <cell r="P149" t="str">
            <v/>
          </cell>
          <cell r="Q149" t="str">
            <v>wfp</v>
          </cell>
          <cell r="R149" t="str">
            <v>WFP</v>
          </cell>
          <cell r="S149" t="str">
            <v>WFP</v>
          </cell>
          <cell r="T149" t="str">
            <v>sud_8132</v>
          </cell>
          <cell r="U149" t="str">
            <v/>
          </cell>
          <cell r="V149" t="str">
            <v>Sud</v>
          </cell>
          <cell r="W149" t="str">
            <v>Les Cayes</v>
          </cell>
          <cell r="X149" t="str">
            <v>HT0711</v>
          </cell>
          <cell r="Y149" t="str">
            <v>Les Cayes</v>
          </cell>
          <cell r="Z149" t="str">
            <v>Les Cayes</v>
          </cell>
          <cell r="AA149" t="str">
            <v>TBD- Les Cayes</v>
          </cell>
          <cell r="AB149" t="str">
            <v/>
          </cell>
          <cell r="AC149" t="str">
            <v>lescayes</v>
          </cell>
          <cell r="AD149" t="str">
            <v>TBD- Les Cayes</v>
          </cell>
          <cell r="AE149" t="str">
            <v>Marché des Cayes</v>
          </cell>
          <cell r="AF149" t="str">
            <v>Oui</v>
          </cell>
          <cell r="AG149" t="str">
            <v/>
          </cell>
          <cell r="AH149" t="str">
            <v>Oui</v>
          </cell>
          <cell r="AI149" t="str">
            <v/>
          </cell>
          <cell r="AJ149" t="str">
            <v>Rose Jean</v>
          </cell>
          <cell r="AK149"/>
          <cell r="AL149" t="str">
            <v>Nourriture</v>
          </cell>
          <cell r="AM149" t="str">
            <v>1</v>
          </cell>
          <cell r="AN149" t="str">
            <v>0</v>
          </cell>
          <cell r="AO149" t="str">
            <v>0</v>
          </cell>
          <cell r="AP149" t="str">
            <v>0</v>
          </cell>
          <cell r="AQ149" t="str">
            <v>0</v>
          </cell>
          <cell r="AR149" t="str">
            <v>nourriture</v>
          </cell>
          <cell r="AS149" t="str">
            <v>Nourriture</v>
          </cell>
          <cell r="AT149" t="str">
            <v>En espèces (Gourde) À crédit</v>
          </cell>
          <cell r="AU149" t="str">
            <v>1</v>
          </cell>
          <cell r="AV149" t="str">
            <v>0</v>
          </cell>
          <cell r="AW149" t="str">
            <v>0</v>
          </cell>
          <cell r="AX149" t="str">
            <v>1</v>
          </cell>
          <cell r="AY149" t="str">
            <v>0</v>
          </cell>
          <cell r="AZ149" t="str">
            <v>0</v>
          </cell>
          <cell r="BA149" t="str">
            <v>0</v>
          </cell>
          <cell r="BB149" t="str">
            <v/>
          </cell>
          <cell r="BC149" t="str">
            <v>Oui, il y a moins de commerçants par rapport au mois passé</v>
          </cell>
          <cell r="BD149" t="str">
            <v>Moins de 30</v>
          </cell>
          <cell r="BE149" t="str">
            <v>Farine de blé (blanche) Riz Maïs Sucre Haricot noir Haricot rouge</v>
          </cell>
          <cell r="BF149">
            <v>1</v>
          </cell>
          <cell r="BG149">
            <v>1</v>
          </cell>
          <cell r="BH149">
            <v>1</v>
          </cell>
          <cell r="BI149">
            <v>1</v>
          </cell>
          <cell r="BJ149">
            <v>1</v>
          </cell>
          <cell r="BK149">
            <v>1</v>
          </cell>
          <cell r="BL149">
            <v>0</v>
          </cell>
          <cell r="BM149">
            <v>0</v>
          </cell>
          <cell r="BN149" t="str">
            <v>Non</v>
          </cell>
          <cell r="BO149"/>
          <cell r="BP149" t="str">
            <v/>
          </cell>
          <cell r="BQ149" t="str">
            <v>Autre</v>
          </cell>
          <cell r="BR149" t="str">
            <v>Verre</v>
          </cell>
          <cell r="BS149" t="str">
            <v>autre</v>
          </cell>
          <cell r="BT149" t="str">
            <v>Autre</v>
          </cell>
          <cell r="BU149"/>
          <cell r="BV149"/>
          <cell r="BW149"/>
          <cell r="BX149"/>
          <cell r="BY149"/>
          <cell r="BZ149" t="str">
            <v>Non</v>
          </cell>
          <cell r="CA149" t="str">
            <v>Oui</v>
          </cell>
          <cell r="CB149" t="str">
            <v>150.0</v>
          </cell>
          <cell r="CC149">
            <v>150</v>
          </cell>
          <cell r="CD149" t="str">
            <v>Non</v>
          </cell>
          <cell r="CE149" t="str">
            <v/>
          </cell>
          <cell r="CF149" t="str">
            <v/>
          </cell>
          <cell r="CG149" t="str">
            <v/>
          </cell>
          <cell r="CH149" t="str">
            <v/>
          </cell>
          <cell r="CI149" t="str">
            <v>Non</v>
          </cell>
          <cell r="CJ149" t="str">
            <v/>
          </cell>
          <cell r="CK149" t="str">
            <v/>
          </cell>
          <cell r="CL149" t="str">
            <v>Autre</v>
          </cell>
          <cell r="CM149" t="str">
            <v>Verre</v>
          </cell>
          <cell r="CN149" t="str">
            <v>autre</v>
          </cell>
          <cell r="CO149" t="str">
            <v>Autre</v>
          </cell>
          <cell r="CP149"/>
          <cell r="CQ149"/>
          <cell r="CR149"/>
          <cell r="CS149"/>
          <cell r="CT149"/>
          <cell r="CU149" t="str">
            <v>Oui</v>
          </cell>
          <cell r="CV149" t="str">
            <v>Oui</v>
          </cell>
          <cell r="CW149" t="str">
            <v>200.0</v>
          </cell>
          <cell r="CX149" t="str">
            <v>Non</v>
          </cell>
          <cell r="CY149" t="str">
            <v/>
          </cell>
          <cell r="CZ149" t="str">
            <v/>
          </cell>
          <cell r="DA149" t="str">
            <v/>
          </cell>
          <cell r="DB149" t="str">
            <v/>
          </cell>
          <cell r="DC149" t="str">
            <v>Non</v>
          </cell>
          <cell r="DD149" t="str">
            <v/>
          </cell>
          <cell r="DE149" t="str">
            <v/>
          </cell>
          <cell r="DF149" t="str">
            <v>Autre</v>
          </cell>
          <cell r="DG149" t="str">
            <v>Verre</v>
          </cell>
          <cell r="DH149" t="str">
            <v>autre</v>
          </cell>
          <cell r="DI149" t="str">
            <v>Autre</v>
          </cell>
          <cell r="DJ149"/>
          <cell r="DK149"/>
          <cell r="DL149"/>
          <cell r="DM149"/>
          <cell r="DN149"/>
          <cell r="DO149" t="str">
            <v>Non</v>
          </cell>
          <cell r="DP149" t="str">
            <v>Oui</v>
          </cell>
          <cell r="DQ149" t="str">
            <v>150.0</v>
          </cell>
          <cell r="DR149" t="str">
            <v>Non</v>
          </cell>
          <cell r="DS149" t="str">
            <v/>
          </cell>
          <cell r="DT149" t="str">
            <v/>
          </cell>
          <cell r="DU149" t="str">
            <v/>
          </cell>
          <cell r="DV149" t="str">
            <v/>
          </cell>
          <cell r="DW149" t="str">
            <v>Non</v>
          </cell>
          <cell r="DX149" t="str">
            <v/>
          </cell>
          <cell r="DY149" t="str">
            <v/>
          </cell>
          <cell r="DZ149" t="str">
            <v>Autre</v>
          </cell>
          <cell r="EA149" t="str">
            <v>Verre</v>
          </cell>
          <cell r="EB149" t="str">
            <v>autre</v>
          </cell>
          <cell r="EC149" t="str">
            <v>Autre</v>
          </cell>
          <cell r="ED149"/>
          <cell r="EE149"/>
          <cell r="EF149"/>
          <cell r="EG149"/>
          <cell r="EH149"/>
          <cell r="EI149" t="str">
            <v>Oui</v>
          </cell>
          <cell r="EJ149" t="str">
            <v>Oui</v>
          </cell>
          <cell r="EK149" t="str">
            <v>200.0</v>
          </cell>
          <cell r="EL149" t="str">
            <v>Non</v>
          </cell>
          <cell r="EM149" t="str">
            <v/>
          </cell>
          <cell r="EN149" t="str">
            <v/>
          </cell>
          <cell r="EO149" t="str">
            <v/>
          </cell>
          <cell r="EP149" t="str">
            <v/>
          </cell>
          <cell r="EQ149" t="str">
            <v>Non</v>
          </cell>
          <cell r="ER149" t="str">
            <v/>
          </cell>
          <cell r="ES149" t="str">
            <v/>
          </cell>
          <cell r="ET149" t="str">
            <v>Autre</v>
          </cell>
          <cell r="EU149" t="str">
            <v>Verre</v>
          </cell>
          <cell r="EV149" t="str">
            <v>autre</v>
          </cell>
          <cell r="EW149" t="str">
            <v>Autre</v>
          </cell>
          <cell r="EX149"/>
          <cell r="EY149"/>
          <cell r="EZ149"/>
          <cell r="FA149"/>
          <cell r="FB149"/>
          <cell r="FC149" t="str">
            <v>Oui</v>
          </cell>
          <cell r="FD149" t="str">
            <v>Oui</v>
          </cell>
          <cell r="FE149" t="str">
            <v>500.0</v>
          </cell>
          <cell r="FF149"/>
          <cell r="FG149" t="str">
            <v>Non</v>
          </cell>
          <cell r="FH149" t="str">
            <v/>
          </cell>
          <cell r="FI149" t="str">
            <v/>
          </cell>
          <cell r="FJ149" t="str">
            <v/>
          </cell>
          <cell r="FK149" t="str">
            <v/>
          </cell>
          <cell r="FL149" t="str">
            <v>Non</v>
          </cell>
          <cell r="FM149" t="str">
            <v/>
          </cell>
          <cell r="FN149" t="str">
            <v/>
          </cell>
          <cell r="FO149" t="str">
            <v>Autre</v>
          </cell>
          <cell r="FP149" t="str">
            <v>Verre</v>
          </cell>
          <cell r="FQ149" t="str">
            <v>autre</v>
          </cell>
          <cell r="FR149" t="str">
            <v>Autre</v>
          </cell>
          <cell r="FS149"/>
          <cell r="FT149"/>
          <cell r="FU149"/>
          <cell r="FV149"/>
          <cell r="FW149"/>
          <cell r="FX149" t="str">
            <v>Oui</v>
          </cell>
          <cell r="FY149" t="str">
            <v>Oui</v>
          </cell>
          <cell r="FZ149" t="str">
            <v>600.0</v>
          </cell>
          <cell r="GA149"/>
          <cell r="GB149" t="str">
            <v>Non</v>
          </cell>
          <cell r="GC149" t="str">
            <v/>
          </cell>
          <cell r="GD149" t="str">
            <v/>
          </cell>
          <cell r="GE149" t="str">
            <v/>
          </cell>
          <cell r="GF149" t="str">
            <v/>
          </cell>
          <cell r="GG149" t="str">
            <v/>
          </cell>
          <cell r="GH149" t="str">
            <v/>
          </cell>
          <cell r="GI149" t="str">
            <v/>
          </cell>
          <cell r="GJ149" t="str">
            <v/>
          </cell>
          <cell r="GK149" t="str">
            <v/>
          </cell>
          <cell r="GL149" t="str">
            <v/>
          </cell>
          <cell r="GM149" t="str">
            <v/>
          </cell>
          <cell r="GN149" t="str">
            <v/>
          </cell>
          <cell r="GO149" t="str">
            <v/>
          </cell>
          <cell r="GP149" t="str">
            <v/>
          </cell>
          <cell r="GQ149"/>
          <cell r="GR149" t="str">
            <v/>
          </cell>
          <cell r="GS149" t="str">
            <v>Non</v>
          </cell>
          <cell r="GT149" t="str">
            <v/>
          </cell>
          <cell r="GU149" t="str">
            <v/>
          </cell>
          <cell r="GV149" t="str">
            <v/>
          </cell>
          <cell r="GW149" t="str">
            <v/>
          </cell>
          <cell r="GX149" t="str">
            <v/>
          </cell>
          <cell r="GY149" t="str">
            <v/>
          </cell>
          <cell r="GZ149" t="str">
            <v/>
          </cell>
          <cell r="HA149" t="str">
            <v/>
          </cell>
          <cell r="HB149" t="str">
            <v/>
          </cell>
          <cell r="HC149" t="str">
            <v/>
          </cell>
          <cell r="HD149" t="str">
            <v/>
          </cell>
          <cell r="HE149" t="str">
            <v/>
          </cell>
          <cell r="HF149" t="str">
            <v/>
          </cell>
          <cell r="HG149" t="str">
            <v/>
          </cell>
          <cell r="HH149" t="str">
            <v/>
          </cell>
          <cell r="HI149" t="str">
            <v/>
          </cell>
          <cell r="HJ149" t="str">
            <v/>
          </cell>
          <cell r="HK149" t="str">
            <v/>
          </cell>
          <cell r="HL149" t="str">
            <v/>
          </cell>
          <cell r="HM149" t="str">
            <v/>
          </cell>
          <cell r="HN149" t="str">
            <v/>
          </cell>
          <cell r="HO149" t="str">
            <v/>
          </cell>
          <cell r="HP149" t="str">
            <v/>
          </cell>
          <cell r="HQ149" t="str">
            <v/>
          </cell>
          <cell r="HR149" t="str">
            <v/>
          </cell>
          <cell r="HS149" t="str">
            <v/>
          </cell>
          <cell r="HT149" t="str">
            <v/>
          </cell>
          <cell r="HU149" t="str">
            <v/>
          </cell>
          <cell r="HV149" t="str">
            <v>Oui</v>
          </cell>
          <cell r="HW149" t="str">
            <v>Sud</v>
          </cell>
          <cell r="HX149" t="str">
            <v>Les Cayes</v>
          </cell>
          <cell r="HY149" t="str">
            <v>Oui</v>
          </cell>
          <cell r="HZ149" t="str">
            <v>Non</v>
          </cell>
          <cell r="IA149" t="str">
            <v>Oui</v>
          </cell>
          <cell r="IB149" t="str">
            <v/>
          </cell>
          <cell r="IC149" t="str">
            <v/>
          </cell>
          <cell r="ID149" t="str">
            <v/>
          </cell>
          <cell r="IE149" t="str">
            <v/>
          </cell>
          <cell r="IF149" t="str">
            <v/>
          </cell>
          <cell r="IG149" t="str">
            <v/>
          </cell>
          <cell r="IH149" t="str">
            <v/>
          </cell>
          <cell r="II149" t="str">
            <v/>
          </cell>
          <cell r="IJ149" t="str">
            <v/>
          </cell>
          <cell r="IK149" t="str">
            <v/>
          </cell>
          <cell r="IL149" t="str">
            <v/>
          </cell>
          <cell r="IM149" t="str">
            <v/>
          </cell>
          <cell r="IN149" t="str">
            <v/>
          </cell>
          <cell r="IO149" t="str">
            <v/>
          </cell>
          <cell r="IP149" t="str">
            <v/>
          </cell>
          <cell r="IQ149"/>
          <cell r="IR149" t="str">
            <v/>
          </cell>
          <cell r="IS149" t="str">
            <v/>
          </cell>
          <cell r="IT149" t="str">
            <v/>
          </cell>
          <cell r="IU149" t="str">
            <v/>
          </cell>
          <cell r="IV149" t="str">
            <v/>
          </cell>
          <cell r="IW149"/>
          <cell r="IX149" t="str">
            <v/>
          </cell>
          <cell r="IY149" t="str">
            <v/>
          </cell>
          <cell r="IZ149" t="str">
            <v/>
          </cell>
          <cell r="JA149" t="str">
            <v/>
          </cell>
          <cell r="JB149" t="str">
            <v/>
          </cell>
          <cell r="JC149"/>
          <cell r="JD149" t="str">
            <v/>
          </cell>
          <cell r="JE149" t="str">
            <v/>
          </cell>
          <cell r="JF149" t="str">
            <v/>
          </cell>
          <cell r="JG149" t="str">
            <v/>
          </cell>
          <cell r="JH149" t="str">
            <v/>
          </cell>
          <cell r="JI149"/>
          <cell r="JJ149" t="str">
            <v/>
          </cell>
          <cell r="JK149" t="str">
            <v/>
          </cell>
          <cell r="JL149" t="str">
            <v/>
          </cell>
          <cell r="JM149" t="str">
            <v/>
          </cell>
          <cell r="JN149" t="str">
            <v/>
          </cell>
          <cell r="JO149"/>
          <cell r="JP149" t="str">
            <v/>
          </cell>
          <cell r="JQ149" t="str">
            <v/>
          </cell>
          <cell r="JR149" t="str">
            <v/>
          </cell>
          <cell r="JS149" t="str">
            <v/>
          </cell>
          <cell r="JT149" t="str">
            <v/>
          </cell>
          <cell r="JU149" t="str">
            <v/>
          </cell>
          <cell r="JV149" t="str">
            <v/>
          </cell>
          <cell r="JW149" t="str">
            <v/>
          </cell>
          <cell r="JX149" t="str">
            <v/>
          </cell>
          <cell r="JZ149" t="str">
            <v/>
          </cell>
          <cell r="KA149" t="str">
            <v/>
          </cell>
          <cell r="KC149" t="str">
            <v/>
          </cell>
          <cell r="KD149" t="str">
            <v/>
          </cell>
          <cell r="KE149" t="str">
            <v/>
          </cell>
          <cell r="KF149" t="str">
            <v/>
          </cell>
          <cell r="KG149" t="str">
            <v/>
          </cell>
          <cell r="KH149" t="str">
            <v/>
          </cell>
          <cell r="KI149" t="str">
            <v/>
          </cell>
          <cell r="KJ149" t="str">
            <v/>
          </cell>
          <cell r="KK149" t="str">
            <v/>
          </cell>
          <cell r="KL149" t="str">
            <v/>
          </cell>
          <cell r="KM149" t="str">
            <v/>
          </cell>
          <cell r="KN149"/>
          <cell r="KO149" t="str">
            <v/>
          </cell>
          <cell r="KP149" t="str">
            <v/>
          </cell>
          <cell r="KQ149" t="str">
            <v/>
          </cell>
          <cell r="KR149" t="str">
            <v/>
          </cell>
          <cell r="KS149" t="str">
            <v/>
          </cell>
          <cell r="KT149"/>
          <cell r="KU149" t="str">
            <v/>
          </cell>
          <cell r="KV149" t="str">
            <v/>
          </cell>
          <cell r="KW149" t="str">
            <v/>
          </cell>
          <cell r="KX149" t="str">
            <v/>
          </cell>
          <cell r="KY149" t="str">
            <v/>
          </cell>
          <cell r="KZ149" t="str">
            <v/>
          </cell>
          <cell r="LA149" t="str">
            <v/>
          </cell>
          <cell r="LB149" t="str">
            <v/>
          </cell>
          <cell r="LC149" t="str">
            <v/>
          </cell>
          <cell r="LD149" t="str">
            <v/>
          </cell>
          <cell r="LE149" t="str">
            <v/>
          </cell>
          <cell r="LF149" t="str">
            <v/>
          </cell>
          <cell r="LG149" t="str">
            <v/>
          </cell>
          <cell r="LH149" t="str">
            <v/>
          </cell>
          <cell r="LI149" t="str">
            <v/>
          </cell>
          <cell r="LJ149" t="str">
            <v/>
          </cell>
          <cell r="LK149" t="str">
            <v/>
          </cell>
          <cell r="LL149" t="str">
            <v/>
          </cell>
          <cell r="LM149" t="str">
            <v/>
          </cell>
          <cell r="LN149" t="str">
            <v/>
          </cell>
          <cell r="LO149" t="str">
            <v/>
          </cell>
          <cell r="LP149" t="str">
            <v/>
          </cell>
          <cell r="LQ149" t="str">
            <v/>
          </cell>
          <cell r="LR149" t="str">
            <v/>
          </cell>
          <cell r="LS149" t="str">
            <v/>
          </cell>
          <cell r="LT149" t="str">
            <v/>
          </cell>
          <cell r="LU149" t="str">
            <v/>
          </cell>
          <cell r="LV149" t="str">
            <v/>
          </cell>
          <cell r="LW149" t="str">
            <v/>
          </cell>
          <cell r="LX149" t="str">
            <v/>
          </cell>
          <cell r="LY149" t="str">
            <v/>
          </cell>
          <cell r="LZ149" t="str">
            <v/>
          </cell>
          <cell r="MA149" t="str">
            <v/>
          </cell>
          <cell r="MB149" t="str">
            <v/>
          </cell>
          <cell r="MC149" t="str">
            <v/>
          </cell>
          <cell r="MD149" t="str">
            <v>18.1964084 -73.7480559 -20.799999237060547 5.0</v>
          </cell>
          <cell r="ME149" t="str">
            <v>18.1964084</v>
          </cell>
          <cell r="MF149" t="str">
            <v>-73.7480559</v>
          </cell>
          <cell r="MG149" t="str">
            <v>-20.799999237060547</v>
          </cell>
          <cell r="MH149" t="str">
            <v>5.0</v>
          </cell>
          <cell r="MI149" t="str">
            <v/>
          </cell>
          <cell r="MJ149" t="str">
            <v/>
          </cell>
          <cell r="MK149">
            <v>140393380</v>
          </cell>
          <cell r="ML149" t="str">
            <v>8565d0fb-c420-434a-9a8d-379d931b5809</v>
          </cell>
          <cell r="MM149" t="str">
            <v>2020-11-26T00:59:42</v>
          </cell>
          <cell r="MN149" t="str">
            <v/>
          </cell>
          <cell r="MO149">
            <v>88</v>
          </cell>
        </row>
        <row r="150">
          <cell r="A150" t="str">
            <v>8e80b8da-3db2-429b-a7f9-74ae9ce750b2</v>
          </cell>
          <cell r="B150" t="str">
            <v>Les Cayes, Sud</v>
          </cell>
          <cell r="C150" t="str">
            <v>WFP sud_8132</v>
          </cell>
          <cell r="D150" t="str">
            <v>2020-11-23T11:14:02.758-05:00</v>
          </cell>
          <cell r="E150" t="str">
            <v>2020-11-23T20:36:49.418-05:00</v>
          </cell>
          <cell r="F150" t="str">
            <v>2020-11-23 11:14</v>
          </cell>
          <cell r="G150" t="str">
            <v>2020-11-23 20:36</v>
          </cell>
          <cell r="H150">
            <v>0.39027777777664596</v>
          </cell>
          <cell r="I150">
            <v>6</v>
          </cell>
          <cell r="J150" t="str">
            <v>2020-11-23</v>
          </cell>
          <cell r="K150" t="str">
            <v>icsm_haiti</v>
          </cell>
          <cell r="L150" t="str">
            <v/>
          </cell>
          <cell r="M150" t="str">
            <v/>
          </cell>
          <cell r="N150" t="str">
            <v>2020-11-23</v>
          </cell>
          <cell r="O150" t="str">
            <v>WFP</v>
          </cell>
          <cell r="P150" t="str">
            <v/>
          </cell>
          <cell r="Q150" t="str">
            <v>wfp</v>
          </cell>
          <cell r="R150" t="str">
            <v>WFP</v>
          </cell>
          <cell r="S150" t="str">
            <v>WFP</v>
          </cell>
          <cell r="T150" t="str">
            <v>sud_8132</v>
          </cell>
          <cell r="U150" t="str">
            <v/>
          </cell>
          <cell r="V150" t="str">
            <v>Sud</v>
          </cell>
          <cell r="W150" t="str">
            <v>Les Cayes</v>
          </cell>
          <cell r="X150" t="str">
            <v>HT0711</v>
          </cell>
          <cell r="Y150" t="str">
            <v>Les Cayes</v>
          </cell>
          <cell r="Z150" t="str">
            <v>Les Cayes</v>
          </cell>
          <cell r="AA150" t="str">
            <v>TBD- Les Cayes</v>
          </cell>
          <cell r="AB150" t="str">
            <v/>
          </cell>
          <cell r="AC150" t="str">
            <v>lescayes</v>
          </cell>
          <cell r="AD150" t="str">
            <v>TBD- Les Cayes</v>
          </cell>
          <cell r="AE150" t="str">
            <v>Marché des Cayes</v>
          </cell>
          <cell r="AF150" t="str">
            <v>Oui</v>
          </cell>
          <cell r="AG150" t="str">
            <v/>
          </cell>
          <cell r="AH150" t="str">
            <v>Oui</v>
          </cell>
          <cell r="AI150" t="str">
            <v/>
          </cell>
          <cell r="AJ150" t="str">
            <v>Juliana Exea</v>
          </cell>
          <cell r="AK150"/>
          <cell r="AL150" t="str">
            <v>Nourriture</v>
          </cell>
          <cell r="AM150" t="str">
            <v>1</v>
          </cell>
          <cell r="AN150" t="str">
            <v>0</v>
          </cell>
          <cell r="AO150" t="str">
            <v>0</v>
          </cell>
          <cell r="AP150" t="str">
            <v>0</v>
          </cell>
          <cell r="AQ150" t="str">
            <v>0</v>
          </cell>
          <cell r="AR150" t="str">
            <v>nourriture</v>
          </cell>
          <cell r="AS150" t="str">
            <v>Nourriture</v>
          </cell>
          <cell r="AT150" t="str">
            <v>En espèces (Gourde)</v>
          </cell>
          <cell r="AU150" t="str">
            <v>1</v>
          </cell>
          <cell r="AV150" t="str">
            <v>0</v>
          </cell>
          <cell r="AW150" t="str">
            <v>0</v>
          </cell>
          <cell r="AX150" t="str">
            <v>0</v>
          </cell>
          <cell r="AY150" t="str">
            <v>0</v>
          </cell>
          <cell r="AZ150" t="str">
            <v>0</v>
          </cell>
          <cell r="BA150" t="str">
            <v>0</v>
          </cell>
          <cell r="BB150" t="str">
            <v/>
          </cell>
          <cell r="BC150" t="str">
            <v>Oui, il y a moins de commerçants par rapport au mois passé</v>
          </cell>
          <cell r="BD150" t="str">
            <v>Moins de 30</v>
          </cell>
          <cell r="BE150" t="str">
            <v>Farine de blé (blanche) Riz Maïs Sucre Haricot noir Haricot rouge</v>
          </cell>
          <cell r="BF150">
            <v>1</v>
          </cell>
          <cell r="BG150">
            <v>1</v>
          </cell>
          <cell r="BH150">
            <v>1</v>
          </cell>
          <cell r="BI150">
            <v>1</v>
          </cell>
          <cell r="BJ150">
            <v>1</v>
          </cell>
          <cell r="BK150">
            <v>1</v>
          </cell>
          <cell r="BL150">
            <v>0</v>
          </cell>
          <cell r="BM150">
            <v>0</v>
          </cell>
          <cell r="BN150" t="str">
            <v>Non</v>
          </cell>
          <cell r="BO150"/>
          <cell r="BP150" t="str">
            <v/>
          </cell>
          <cell r="BQ150" t="str">
            <v>Autre</v>
          </cell>
          <cell r="BR150" t="str">
            <v>Verre</v>
          </cell>
          <cell r="BS150" t="str">
            <v>autre</v>
          </cell>
          <cell r="BT150" t="str">
            <v>Autre</v>
          </cell>
          <cell r="BU150"/>
          <cell r="BV150"/>
          <cell r="BW150"/>
          <cell r="BX150"/>
          <cell r="BY150"/>
          <cell r="BZ150" t="str">
            <v>Non</v>
          </cell>
          <cell r="CA150" t="str">
            <v>Oui</v>
          </cell>
          <cell r="CB150" t="str">
            <v>120.0</v>
          </cell>
          <cell r="CC150">
            <v>120</v>
          </cell>
          <cell r="CD150" t="str">
            <v>Non</v>
          </cell>
          <cell r="CE150" t="str">
            <v/>
          </cell>
          <cell r="CF150" t="str">
            <v/>
          </cell>
          <cell r="CG150" t="str">
            <v/>
          </cell>
          <cell r="CH150" t="str">
            <v/>
          </cell>
          <cell r="CI150" t="str">
            <v>Non</v>
          </cell>
          <cell r="CJ150" t="str">
            <v/>
          </cell>
          <cell r="CK150" t="str">
            <v/>
          </cell>
          <cell r="CL150" t="str">
            <v>Autre</v>
          </cell>
          <cell r="CM150" t="str">
            <v>Verre</v>
          </cell>
          <cell r="CN150" t="str">
            <v>autre</v>
          </cell>
          <cell r="CO150" t="str">
            <v>Autre</v>
          </cell>
          <cell r="CP150"/>
          <cell r="CQ150"/>
          <cell r="CR150"/>
          <cell r="CS150"/>
          <cell r="CT150"/>
          <cell r="CU150" t="str">
            <v>Oui</v>
          </cell>
          <cell r="CV150" t="str">
            <v>Oui</v>
          </cell>
          <cell r="CW150" t="str">
            <v>200.0</v>
          </cell>
          <cell r="CX150" t="str">
            <v>Non</v>
          </cell>
          <cell r="CY150" t="str">
            <v/>
          </cell>
          <cell r="CZ150" t="str">
            <v/>
          </cell>
          <cell r="DA150" t="str">
            <v/>
          </cell>
          <cell r="DB150" t="str">
            <v/>
          </cell>
          <cell r="DC150" t="str">
            <v>Non</v>
          </cell>
          <cell r="DD150" t="str">
            <v/>
          </cell>
          <cell r="DE150" t="str">
            <v/>
          </cell>
          <cell r="DF150" t="str">
            <v>Autre</v>
          </cell>
          <cell r="DG150" t="str">
            <v>Verre</v>
          </cell>
          <cell r="DH150" t="str">
            <v>autre</v>
          </cell>
          <cell r="DI150" t="str">
            <v>Autre</v>
          </cell>
          <cell r="DJ150"/>
          <cell r="DK150"/>
          <cell r="DL150"/>
          <cell r="DM150"/>
          <cell r="DN150"/>
          <cell r="DO150" t="str">
            <v>Non</v>
          </cell>
          <cell r="DP150" t="str">
            <v>Oui</v>
          </cell>
          <cell r="DQ150" t="str">
            <v>150.0</v>
          </cell>
          <cell r="DR150" t="str">
            <v>Non</v>
          </cell>
          <cell r="DS150" t="str">
            <v/>
          </cell>
          <cell r="DT150" t="str">
            <v/>
          </cell>
          <cell r="DU150" t="str">
            <v/>
          </cell>
          <cell r="DV150" t="str">
            <v/>
          </cell>
          <cell r="DW150" t="str">
            <v>Non</v>
          </cell>
          <cell r="DX150" t="str">
            <v/>
          </cell>
          <cell r="DY150" t="str">
            <v/>
          </cell>
          <cell r="DZ150" t="str">
            <v>Autre</v>
          </cell>
          <cell r="EA150" t="str">
            <v>Verre</v>
          </cell>
          <cell r="EB150" t="str">
            <v>autre</v>
          </cell>
          <cell r="EC150" t="str">
            <v>Autre</v>
          </cell>
          <cell r="ED150"/>
          <cell r="EE150"/>
          <cell r="EF150"/>
          <cell r="EG150"/>
          <cell r="EH150"/>
          <cell r="EI150" t="str">
            <v>Oui</v>
          </cell>
          <cell r="EJ150" t="str">
            <v>Oui</v>
          </cell>
          <cell r="EK150" t="str">
            <v>200.0</v>
          </cell>
          <cell r="EL150" t="str">
            <v>Non</v>
          </cell>
          <cell r="EM150" t="str">
            <v/>
          </cell>
          <cell r="EN150" t="str">
            <v/>
          </cell>
          <cell r="EO150" t="str">
            <v/>
          </cell>
          <cell r="EP150" t="str">
            <v/>
          </cell>
          <cell r="EQ150" t="str">
            <v>Non</v>
          </cell>
          <cell r="ER150" t="str">
            <v/>
          </cell>
          <cell r="ES150" t="str">
            <v/>
          </cell>
          <cell r="ET150" t="str">
            <v>Autre</v>
          </cell>
          <cell r="EU150" t="str">
            <v>Verre</v>
          </cell>
          <cell r="EV150" t="str">
            <v>autre</v>
          </cell>
          <cell r="EW150" t="str">
            <v>Autre</v>
          </cell>
          <cell r="EX150"/>
          <cell r="EY150"/>
          <cell r="EZ150"/>
          <cell r="FA150"/>
          <cell r="FB150"/>
          <cell r="FC150" t="str">
            <v>Non</v>
          </cell>
          <cell r="FD150" t="str">
            <v>Oui</v>
          </cell>
          <cell r="FE150" t="str">
            <v>500.0</v>
          </cell>
          <cell r="FF150"/>
          <cell r="FG150" t="str">
            <v>Non</v>
          </cell>
          <cell r="FH150" t="str">
            <v/>
          </cell>
          <cell r="FI150" t="str">
            <v/>
          </cell>
          <cell r="FJ150" t="str">
            <v/>
          </cell>
          <cell r="FK150" t="str">
            <v/>
          </cell>
          <cell r="FL150" t="str">
            <v>Non</v>
          </cell>
          <cell r="FM150" t="str">
            <v/>
          </cell>
          <cell r="FN150" t="str">
            <v/>
          </cell>
          <cell r="FO150" t="str">
            <v>Autre</v>
          </cell>
          <cell r="FP150" t="str">
            <v>Verre</v>
          </cell>
          <cell r="FQ150" t="str">
            <v>autre</v>
          </cell>
          <cell r="FR150" t="str">
            <v>Autre</v>
          </cell>
          <cell r="FS150"/>
          <cell r="FT150"/>
          <cell r="FU150"/>
          <cell r="FV150"/>
          <cell r="FW150"/>
          <cell r="FX150" t="str">
            <v>Oui</v>
          </cell>
          <cell r="FY150" t="str">
            <v>Oui</v>
          </cell>
          <cell r="FZ150" t="str">
            <v>600.0</v>
          </cell>
          <cell r="GA150"/>
          <cell r="GB150" t="str">
            <v>Non</v>
          </cell>
          <cell r="GC150" t="str">
            <v/>
          </cell>
          <cell r="GD150" t="str">
            <v/>
          </cell>
          <cell r="GE150" t="str">
            <v/>
          </cell>
          <cell r="GF150" t="str">
            <v/>
          </cell>
          <cell r="GG150" t="str">
            <v/>
          </cell>
          <cell r="GH150" t="str">
            <v/>
          </cell>
          <cell r="GI150" t="str">
            <v/>
          </cell>
          <cell r="GJ150" t="str">
            <v/>
          </cell>
          <cell r="GK150" t="str">
            <v/>
          </cell>
          <cell r="GL150" t="str">
            <v/>
          </cell>
          <cell r="GM150" t="str">
            <v/>
          </cell>
          <cell r="GN150" t="str">
            <v/>
          </cell>
          <cell r="GO150" t="str">
            <v/>
          </cell>
          <cell r="GP150" t="str">
            <v/>
          </cell>
          <cell r="GQ150"/>
          <cell r="GR150" t="str">
            <v/>
          </cell>
          <cell r="GS150" t="str">
            <v>Non</v>
          </cell>
          <cell r="GT150" t="str">
            <v/>
          </cell>
          <cell r="GU150" t="str">
            <v/>
          </cell>
          <cell r="GV150" t="str">
            <v/>
          </cell>
          <cell r="GW150" t="str">
            <v/>
          </cell>
          <cell r="GX150" t="str">
            <v/>
          </cell>
          <cell r="GY150" t="str">
            <v/>
          </cell>
          <cell r="GZ150" t="str">
            <v/>
          </cell>
          <cell r="HA150" t="str">
            <v/>
          </cell>
          <cell r="HB150" t="str">
            <v/>
          </cell>
          <cell r="HC150" t="str">
            <v/>
          </cell>
          <cell r="HD150" t="str">
            <v/>
          </cell>
          <cell r="HE150" t="str">
            <v/>
          </cell>
          <cell r="HF150" t="str">
            <v/>
          </cell>
          <cell r="HG150" t="str">
            <v/>
          </cell>
          <cell r="HH150" t="str">
            <v/>
          </cell>
          <cell r="HI150" t="str">
            <v/>
          </cell>
          <cell r="HJ150" t="str">
            <v/>
          </cell>
          <cell r="HK150" t="str">
            <v/>
          </cell>
          <cell r="HL150" t="str">
            <v/>
          </cell>
          <cell r="HM150" t="str">
            <v/>
          </cell>
          <cell r="HN150" t="str">
            <v/>
          </cell>
          <cell r="HO150" t="str">
            <v/>
          </cell>
          <cell r="HP150" t="str">
            <v/>
          </cell>
          <cell r="HQ150" t="str">
            <v/>
          </cell>
          <cell r="HR150" t="str">
            <v/>
          </cell>
          <cell r="HS150" t="str">
            <v/>
          </cell>
          <cell r="HT150" t="str">
            <v/>
          </cell>
          <cell r="HU150" t="str">
            <v/>
          </cell>
          <cell r="HV150" t="str">
            <v>Oui</v>
          </cell>
          <cell r="HW150" t="str">
            <v>Sud</v>
          </cell>
          <cell r="HX150" t="str">
            <v>Les Cayes</v>
          </cell>
          <cell r="HY150" t="str">
            <v>Oui</v>
          </cell>
          <cell r="HZ150" t="str">
            <v>Non</v>
          </cell>
          <cell r="IA150" t="str">
            <v>Oui</v>
          </cell>
          <cell r="IB150" t="str">
            <v/>
          </cell>
          <cell r="IC150" t="str">
            <v/>
          </cell>
          <cell r="ID150" t="str">
            <v/>
          </cell>
          <cell r="IE150" t="str">
            <v/>
          </cell>
          <cell r="IF150" t="str">
            <v/>
          </cell>
          <cell r="IG150" t="str">
            <v/>
          </cell>
          <cell r="IH150" t="str">
            <v/>
          </cell>
          <cell r="II150" t="str">
            <v/>
          </cell>
          <cell r="IJ150" t="str">
            <v/>
          </cell>
          <cell r="IK150" t="str">
            <v/>
          </cell>
          <cell r="IL150" t="str">
            <v/>
          </cell>
          <cell r="IM150" t="str">
            <v/>
          </cell>
          <cell r="IN150" t="str">
            <v/>
          </cell>
          <cell r="IO150" t="str">
            <v/>
          </cell>
          <cell r="IP150" t="str">
            <v/>
          </cell>
          <cell r="IQ150"/>
          <cell r="IR150" t="str">
            <v/>
          </cell>
          <cell r="IS150" t="str">
            <v/>
          </cell>
          <cell r="IT150" t="str">
            <v/>
          </cell>
          <cell r="IU150" t="str">
            <v/>
          </cell>
          <cell r="IV150" t="str">
            <v/>
          </cell>
          <cell r="IW150"/>
          <cell r="IX150" t="str">
            <v/>
          </cell>
          <cell r="IY150" t="str">
            <v/>
          </cell>
          <cell r="IZ150" t="str">
            <v/>
          </cell>
          <cell r="JA150" t="str">
            <v/>
          </cell>
          <cell r="JB150" t="str">
            <v/>
          </cell>
          <cell r="JC150"/>
          <cell r="JD150" t="str">
            <v/>
          </cell>
          <cell r="JE150" t="str">
            <v/>
          </cell>
          <cell r="JF150" t="str">
            <v/>
          </cell>
          <cell r="JG150" t="str">
            <v/>
          </cell>
          <cell r="JH150" t="str">
            <v/>
          </cell>
          <cell r="JI150"/>
          <cell r="JJ150" t="str">
            <v/>
          </cell>
          <cell r="JK150" t="str">
            <v/>
          </cell>
          <cell r="JL150" t="str">
            <v/>
          </cell>
          <cell r="JM150" t="str">
            <v/>
          </cell>
          <cell r="JN150" t="str">
            <v/>
          </cell>
          <cell r="JO150"/>
          <cell r="JP150" t="str">
            <v/>
          </cell>
          <cell r="JQ150" t="str">
            <v/>
          </cell>
          <cell r="JR150" t="str">
            <v/>
          </cell>
          <cell r="JS150" t="str">
            <v/>
          </cell>
          <cell r="JT150" t="str">
            <v/>
          </cell>
          <cell r="JU150" t="str">
            <v/>
          </cell>
          <cell r="JV150" t="str">
            <v/>
          </cell>
          <cell r="JW150" t="str">
            <v/>
          </cell>
          <cell r="JX150" t="str">
            <v/>
          </cell>
          <cell r="JZ150" t="str">
            <v/>
          </cell>
          <cell r="KA150" t="str">
            <v/>
          </cell>
          <cell r="KC150" t="str">
            <v/>
          </cell>
          <cell r="KD150" t="str">
            <v/>
          </cell>
          <cell r="KE150" t="str">
            <v/>
          </cell>
          <cell r="KF150" t="str">
            <v/>
          </cell>
          <cell r="KG150" t="str">
            <v/>
          </cell>
          <cell r="KH150" t="str">
            <v/>
          </cell>
          <cell r="KI150" t="str">
            <v/>
          </cell>
          <cell r="KJ150" t="str">
            <v/>
          </cell>
          <cell r="KK150" t="str">
            <v/>
          </cell>
          <cell r="KL150" t="str">
            <v/>
          </cell>
          <cell r="KM150" t="str">
            <v/>
          </cell>
          <cell r="KN150"/>
          <cell r="KO150" t="str">
            <v/>
          </cell>
          <cell r="KP150" t="str">
            <v/>
          </cell>
          <cell r="KQ150" t="str">
            <v/>
          </cell>
          <cell r="KR150" t="str">
            <v/>
          </cell>
          <cell r="KS150" t="str">
            <v/>
          </cell>
          <cell r="KT150"/>
          <cell r="KU150" t="str">
            <v/>
          </cell>
          <cell r="KV150" t="str">
            <v/>
          </cell>
          <cell r="KW150" t="str">
            <v/>
          </cell>
          <cell r="KX150" t="str">
            <v/>
          </cell>
          <cell r="KY150" t="str">
            <v/>
          </cell>
          <cell r="KZ150" t="str">
            <v/>
          </cell>
          <cell r="LA150" t="str">
            <v/>
          </cell>
          <cell r="LB150" t="str">
            <v/>
          </cell>
          <cell r="LC150" t="str">
            <v/>
          </cell>
          <cell r="LD150" t="str">
            <v/>
          </cell>
          <cell r="LE150" t="str">
            <v/>
          </cell>
          <cell r="LF150" t="str">
            <v/>
          </cell>
          <cell r="LG150" t="str">
            <v/>
          </cell>
          <cell r="LH150" t="str">
            <v/>
          </cell>
          <cell r="LI150" t="str">
            <v/>
          </cell>
          <cell r="LJ150" t="str">
            <v/>
          </cell>
          <cell r="LK150" t="str">
            <v/>
          </cell>
          <cell r="LL150" t="str">
            <v/>
          </cell>
          <cell r="LM150" t="str">
            <v/>
          </cell>
          <cell r="LN150" t="str">
            <v/>
          </cell>
          <cell r="LO150" t="str">
            <v/>
          </cell>
          <cell r="LP150" t="str">
            <v/>
          </cell>
          <cell r="LQ150" t="str">
            <v/>
          </cell>
          <cell r="LR150" t="str">
            <v/>
          </cell>
          <cell r="LS150" t="str">
            <v/>
          </cell>
          <cell r="LT150" t="str">
            <v/>
          </cell>
          <cell r="LU150" t="str">
            <v/>
          </cell>
          <cell r="LV150" t="str">
            <v/>
          </cell>
          <cell r="LW150" t="str">
            <v/>
          </cell>
          <cell r="LX150" t="str">
            <v/>
          </cell>
          <cell r="LY150" t="str">
            <v/>
          </cell>
          <cell r="LZ150" t="str">
            <v/>
          </cell>
          <cell r="MA150" t="str">
            <v/>
          </cell>
          <cell r="MB150" t="str">
            <v/>
          </cell>
          <cell r="MC150" t="str">
            <v/>
          </cell>
          <cell r="MD150" t="str">
            <v>18.196654 -73.7479178 -34.20000076293945 5.0</v>
          </cell>
          <cell r="ME150" t="str">
            <v>18.196654</v>
          </cell>
          <cell r="MF150" t="str">
            <v>-73.7479178</v>
          </cell>
          <cell r="MG150" t="str">
            <v>-34.20000076293945</v>
          </cell>
          <cell r="MH150" t="str">
            <v>5.0</v>
          </cell>
          <cell r="MI150" t="str">
            <v/>
          </cell>
          <cell r="MJ150" t="str">
            <v/>
          </cell>
          <cell r="MK150">
            <v>140393374</v>
          </cell>
          <cell r="ML150" t="str">
            <v>8e80b8da-3db2-429b-a7f9-74ae9ce750b2</v>
          </cell>
          <cell r="MM150" t="str">
            <v>2020-11-26T00:59:39</v>
          </cell>
          <cell r="MN150" t="str">
            <v/>
          </cell>
          <cell r="MO150">
            <v>87</v>
          </cell>
        </row>
        <row r="151">
          <cell r="A151" t="str">
            <v>52efd045-5e5a-4e0a-98ba-f6154beaac02</v>
          </cell>
          <cell r="B151" t="str">
            <v>Bainet, Sud-Est</v>
          </cell>
          <cell r="C151" t="str">
            <v>ATEPASE Code enquêteur 2</v>
          </cell>
          <cell r="D151" t="str">
            <v>2020-11-25T09:10:45.017Z</v>
          </cell>
          <cell r="E151" t="str">
            <v>2020-11-25T10:20:59.571Z</v>
          </cell>
          <cell r="F151" t="str">
            <v>2020-11-25 09:10</v>
          </cell>
          <cell r="G151" t="str">
            <v>2020-11-25 10:20</v>
          </cell>
          <cell r="H151">
            <v>4.8611111109494232E-2</v>
          </cell>
          <cell r="I151">
            <v>14</v>
          </cell>
          <cell r="J151" t="str">
            <v>2020-11-25</v>
          </cell>
          <cell r="K151" t="str">
            <v>icsm_haiti</v>
          </cell>
          <cell r="L151" t="str">
            <v>338050933360951</v>
          </cell>
          <cell r="M151" t="str">
            <v/>
          </cell>
          <cell r="N151" t="str">
            <v>2020-11-25</v>
          </cell>
          <cell r="O151" t="str">
            <v>ATEPASE</v>
          </cell>
          <cell r="P151" t="str">
            <v/>
          </cell>
          <cell r="Q151" t="str">
            <v>atepase</v>
          </cell>
          <cell r="R151" t="str">
            <v>ATEPASE</v>
          </cell>
          <cell r="S151" t="str">
            <v>ATEPASE</v>
          </cell>
          <cell r="T151" t="str">
            <v>Code enquêteur 2</v>
          </cell>
          <cell r="U151" t="str">
            <v/>
          </cell>
          <cell r="V151" t="str">
            <v>Sud-Est</v>
          </cell>
          <cell r="W151" t="str">
            <v>Bainet</v>
          </cell>
          <cell r="X151" t="str">
            <v>HT0221</v>
          </cell>
          <cell r="Y151" t="str">
            <v>Bainet</v>
          </cell>
          <cell r="Z151" t="str">
            <v>Camagnol</v>
          </cell>
          <cell r="AA151" t="str">
            <v>Autre</v>
          </cell>
          <cell r="AB151" t="str">
            <v>Marché communale de Bainet</v>
          </cell>
          <cell r="AC151" t="str">
            <v>autre</v>
          </cell>
          <cell r="AD151" t="str">
            <v>Autre</v>
          </cell>
          <cell r="AE151" t="str">
            <v>Marché communal de Bainet</v>
          </cell>
          <cell r="AF151" t="str">
            <v>Oui</v>
          </cell>
          <cell r="AG151" t="str">
            <v/>
          </cell>
          <cell r="AH151" t="str">
            <v>Oui</v>
          </cell>
          <cell r="AI151" t="str">
            <v/>
          </cell>
          <cell r="AJ151" t="str">
            <v>Jolène pierre</v>
          </cell>
          <cell r="AK151" t="str">
            <v>31765614</v>
          </cell>
          <cell r="AL151" t="str">
            <v>Nourriture Produits d'hygiène, eau ou assainissement</v>
          </cell>
          <cell r="AM151" t="str">
            <v>1</v>
          </cell>
          <cell r="AN151" t="str">
            <v>1</v>
          </cell>
          <cell r="AO151" t="str">
            <v>0</v>
          </cell>
          <cell r="AP151" t="str">
            <v>0</v>
          </cell>
          <cell r="AQ151" t="str">
            <v>0</v>
          </cell>
          <cell r="AR151" t="str">
            <v>nourriture</v>
          </cell>
          <cell r="AS151" t="str">
            <v>Nourriture</v>
          </cell>
          <cell r="AT151" t="str">
            <v>En espèces (Gourde) À crédit</v>
          </cell>
          <cell r="AU151" t="str">
            <v>1</v>
          </cell>
          <cell r="AV151" t="str">
            <v>0</v>
          </cell>
          <cell r="AW151" t="str">
            <v>0</v>
          </cell>
          <cell r="AX151" t="str">
            <v>1</v>
          </cell>
          <cell r="AY151" t="str">
            <v>0</v>
          </cell>
          <cell r="AZ151" t="str">
            <v>0</v>
          </cell>
          <cell r="BA151" t="str">
            <v>0</v>
          </cell>
          <cell r="BB151" t="str">
            <v/>
          </cell>
          <cell r="BC151" t="str">
            <v>Oui, il y a plus de commerçants par rapport au mois passé</v>
          </cell>
          <cell r="BD151" t="str">
            <v>Je ne sais pas / Je ne souhaite pas répondre</v>
          </cell>
          <cell r="BE151" t="str">
            <v>Farine de blé (blanche) Riz Maïs Sucre Haricot noir Haricot rouge Huile végétale</v>
          </cell>
          <cell r="BF151">
            <v>1</v>
          </cell>
          <cell r="BG151">
            <v>1</v>
          </cell>
          <cell r="BH151">
            <v>1</v>
          </cell>
          <cell r="BI151">
            <v>1</v>
          </cell>
          <cell r="BJ151">
            <v>1</v>
          </cell>
          <cell r="BK151">
            <v>1</v>
          </cell>
          <cell r="BL151">
            <v>1</v>
          </cell>
          <cell r="BM151">
            <v>0</v>
          </cell>
          <cell r="BN151" t="str">
            <v>Non</v>
          </cell>
          <cell r="BO151" t="str">
            <v/>
          </cell>
          <cell r="BP151" t="str">
            <v/>
          </cell>
          <cell r="BQ151" t="str">
            <v>Livres (lb)</v>
          </cell>
          <cell r="BR151" t="str">
            <v/>
          </cell>
          <cell r="BS151" t="str">
            <v>lb</v>
          </cell>
          <cell r="BT151" t="str">
            <v>Livres (lb)</v>
          </cell>
          <cell r="BU151" t="str">
            <v>Livres (lb)</v>
          </cell>
          <cell r="BV151"/>
          <cell r="BW151" t="str">
            <v>15.0</v>
          </cell>
          <cell r="BX151" t="str">
            <v>450.0</v>
          </cell>
          <cell r="BY151">
            <v>66</v>
          </cell>
          <cell r="BZ151" t="str">
            <v>Oui</v>
          </cell>
          <cell r="CA151" t="str">
            <v>Oui</v>
          </cell>
          <cell r="CB151" t="str">
            <v>180.0</v>
          </cell>
          <cell r="CC151">
            <v>180</v>
          </cell>
          <cell r="CD151" t="str">
            <v>Non</v>
          </cell>
          <cell r="CE151" t="str">
            <v/>
          </cell>
          <cell r="CF151" t="str">
            <v/>
          </cell>
          <cell r="CG151" t="str">
            <v/>
          </cell>
          <cell r="CH151" t="str">
            <v/>
          </cell>
          <cell r="CI151" t="str">
            <v>Non</v>
          </cell>
          <cell r="CJ151" t="str">
            <v/>
          </cell>
          <cell r="CK151" t="str">
            <v/>
          </cell>
          <cell r="CL151" t="str">
            <v>Livres (lb)</v>
          </cell>
          <cell r="CM151" t="str">
            <v/>
          </cell>
          <cell r="CN151" t="str">
            <v>lb</v>
          </cell>
          <cell r="CO151" t="str">
            <v>Livres (lb)</v>
          </cell>
          <cell r="CP151" t="str">
            <v>Livres (lb)</v>
          </cell>
          <cell r="CQ151">
            <v>0.45300000000000001</v>
          </cell>
          <cell r="CR151" t="str">
            <v>20.0</v>
          </cell>
          <cell r="CS151" t="str">
            <v>800.0</v>
          </cell>
          <cell r="CT151">
            <v>88.300220750551873</v>
          </cell>
          <cell r="CU151" t="str">
            <v>Oui</v>
          </cell>
          <cell r="CV151" t="str">
            <v>Oui</v>
          </cell>
          <cell r="CW151" t="str">
            <v>240.0</v>
          </cell>
          <cell r="CX151" t="str">
            <v>Non</v>
          </cell>
          <cell r="CY151" t="str">
            <v/>
          </cell>
          <cell r="CZ151" t="str">
            <v/>
          </cell>
          <cell r="DA151" t="str">
            <v/>
          </cell>
          <cell r="DB151" t="str">
            <v/>
          </cell>
          <cell r="DC151" t="str">
            <v>Non</v>
          </cell>
          <cell r="DD151" t="str">
            <v/>
          </cell>
          <cell r="DE151" t="str">
            <v/>
          </cell>
          <cell r="DF151" t="str">
            <v>Livres (lb)</v>
          </cell>
          <cell r="DG151" t="str">
            <v/>
          </cell>
          <cell r="DH151" t="str">
            <v>lb</v>
          </cell>
          <cell r="DI151" t="str">
            <v>Livres (lb)</v>
          </cell>
          <cell r="DJ151" t="str">
            <v>Livres (lb)</v>
          </cell>
          <cell r="DK151"/>
          <cell r="DL151" t="str">
            <v>10.0</v>
          </cell>
          <cell r="DM151" t="str">
            <v>400.0</v>
          </cell>
          <cell r="DN151">
            <v>88</v>
          </cell>
          <cell r="DO151" t="str">
            <v>Oui</v>
          </cell>
          <cell r="DP151" t="str">
            <v>Oui</v>
          </cell>
          <cell r="DQ151" t="str">
            <v>240.0</v>
          </cell>
          <cell r="DR151" t="str">
            <v>Non</v>
          </cell>
          <cell r="DS151" t="str">
            <v/>
          </cell>
          <cell r="DT151" t="str">
            <v/>
          </cell>
          <cell r="DU151" t="str">
            <v/>
          </cell>
          <cell r="DV151" t="str">
            <v/>
          </cell>
          <cell r="DW151" t="str">
            <v>Non</v>
          </cell>
          <cell r="DX151" t="str">
            <v/>
          </cell>
          <cell r="DY151" t="str">
            <v/>
          </cell>
          <cell r="DZ151" t="str">
            <v>Livres (lb)</v>
          </cell>
          <cell r="EA151" t="str">
            <v/>
          </cell>
          <cell r="EB151" t="str">
            <v>lb</v>
          </cell>
          <cell r="EC151" t="str">
            <v>Livres (lb)</v>
          </cell>
          <cell r="ED151"/>
          <cell r="EE151"/>
          <cell r="EF151"/>
          <cell r="EG151"/>
          <cell r="EH151" t="e">
            <v>#DIV/0!</v>
          </cell>
          <cell r="EI151" t="str">
            <v>Oui</v>
          </cell>
          <cell r="EJ151" t="str">
            <v>Oui</v>
          </cell>
          <cell r="EK151" t="str">
            <v>180.0</v>
          </cell>
          <cell r="EL151" t="str">
            <v>Non</v>
          </cell>
          <cell r="EM151" t="str">
            <v/>
          </cell>
          <cell r="EN151" t="str">
            <v/>
          </cell>
          <cell r="EO151" t="str">
            <v/>
          </cell>
          <cell r="EP151" t="str">
            <v/>
          </cell>
          <cell r="EQ151" t="str">
            <v>Non</v>
          </cell>
          <cell r="ER151" t="str">
            <v/>
          </cell>
          <cell r="ES151" t="str">
            <v/>
          </cell>
          <cell r="ET151" t="str">
            <v>Livres (lb)</v>
          </cell>
          <cell r="EU151" t="str">
            <v/>
          </cell>
          <cell r="EV151" t="str">
            <v>lb</v>
          </cell>
          <cell r="EW151" t="str">
            <v>Livres (lb)</v>
          </cell>
          <cell r="EX151" t="str">
            <v>Livres (lb)</v>
          </cell>
          <cell r="EY151"/>
          <cell r="EZ151" t="str">
            <v>10.0</v>
          </cell>
          <cell r="FA151" t="str">
            <v>750.0</v>
          </cell>
          <cell r="FB151">
            <v>165</v>
          </cell>
          <cell r="FC151" t="str">
            <v>Non</v>
          </cell>
          <cell r="FD151" t="str">
            <v>Non</v>
          </cell>
          <cell r="FE151"/>
          <cell r="FF151"/>
          <cell r="FG151" t="str">
            <v>Non</v>
          </cell>
          <cell r="FH151" t="str">
            <v/>
          </cell>
          <cell r="FI151" t="str">
            <v/>
          </cell>
          <cell r="FJ151" t="str">
            <v/>
          </cell>
          <cell r="FK151" t="str">
            <v/>
          </cell>
          <cell r="FL151" t="str">
            <v>Oui</v>
          </cell>
          <cell r="FM151" t="str">
            <v>100.0</v>
          </cell>
          <cell r="FN151" t="str">
            <v/>
          </cell>
          <cell r="FO151" t="str">
            <v/>
          </cell>
          <cell r="FP151" t="str">
            <v/>
          </cell>
          <cell r="FQ151" t="str">
            <v/>
          </cell>
          <cell r="FR151" t="str">
            <v/>
          </cell>
          <cell r="FS151" t="str">
            <v/>
          </cell>
          <cell r="FT151"/>
          <cell r="FU151" t="str">
            <v/>
          </cell>
          <cell r="FV151" t="str">
            <v/>
          </cell>
          <cell r="FW151">
            <v>100</v>
          </cell>
          <cell r="FX151" t="str">
            <v>Non</v>
          </cell>
          <cell r="FY151" t="str">
            <v>Oui</v>
          </cell>
          <cell r="FZ151" t="str">
            <v>600.0</v>
          </cell>
          <cell r="GA151"/>
          <cell r="GB151" t="str">
            <v>Non</v>
          </cell>
          <cell r="GC151" t="str">
            <v/>
          </cell>
          <cell r="GD151" t="str">
            <v/>
          </cell>
          <cell r="GE151" t="str">
            <v/>
          </cell>
          <cell r="GF151" t="str">
            <v/>
          </cell>
          <cell r="GG151" t="str">
            <v>Oui</v>
          </cell>
          <cell r="GH151" t="str">
            <v>500.0</v>
          </cell>
          <cell r="GI151" t="str">
            <v/>
          </cell>
          <cell r="GJ151" t="str">
            <v/>
          </cell>
          <cell r="GK151" t="str">
            <v/>
          </cell>
          <cell r="GL151" t="str">
            <v/>
          </cell>
          <cell r="GM151" t="str">
            <v/>
          </cell>
          <cell r="GN151" t="str">
            <v/>
          </cell>
          <cell r="GO151" t="str">
            <v/>
          </cell>
          <cell r="GP151" t="str">
            <v/>
          </cell>
          <cell r="GQ151">
            <v>500</v>
          </cell>
          <cell r="GR151" t="str">
            <v>Oui</v>
          </cell>
          <cell r="GS151" t="str">
            <v>Non</v>
          </cell>
          <cell r="GT151" t="str">
            <v/>
          </cell>
          <cell r="GU151" t="str">
            <v/>
          </cell>
          <cell r="GV151" t="str">
            <v/>
          </cell>
          <cell r="GW151" t="str">
            <v/>
          </cell>
          <cell r="GX151" t="str">
            <v/>
          </cell>
          <cell r="GY151" t="str">
            <v/>
          </cell>
          <cell r="GZ151" t="str">
            <v/>
          </cell>
          <cell r="HA151" t="str">
            <v/>
          </cell>
          <cell r="HB151" t="str">
            <v/>
          </cell>
          <cell r="HC151" t="str">
            <v/>
          </cell>
          <cell r="HD151" t="str">
            <v/>
          </cell>
          <cell r="HE151" t="str">
            <v/>
          </cell>
          <cell r="HF151" t="str">
            <v/>
          </cell>
          <cell r="HG151" t="str">
            <v/>
          </cell>
          <cell r="HH151" t="str">
            <v/>
          </cell>
          <cell r="HI151" t="str">
            <v/>
          </cell>
          <cell r="HJ151" t="str">
            <v/>
          </cell>
          <cell r="HK151" t="str">
            <v/>
          </cell>
          <cell r="HL151" t="str">
            <v/>
          </cell>
          <cell r="HM151" t="str">
            <v/>
          </cell>
          <cell r="HN151" t="str">
            <v/>
          </cell>
          <cell r="HO151" t="str">
            <v/>
          </cell>
          <cell r="HP151" t="str">
            <v/>
          </cell>
          <cell r="HQ151" t="str">
            <v/>
          </cell>
          <cell r="HR151" t="str">
            <v/>
          </cell>
          <cell r="HS151" t="str">
            <v/>
          </cell>
          <cell r="HT151" t="str">
            <v/>
          </cell>
          <cell r="HU151" t="str">
            <v/>
          </cell>
          <cell r="HV151" t="str">
            <v>Oui</v>
          </cell>
          <cell r="HW151" t="str">
            <v>Sud-Est</v>
          </cell>
          <cell r="HX151" t="str">
            <v>Bainet</v>
          </cell>
          <cell r="HY151" t="str">
            <v>Oui</v>
          </cell>
          <cell r="HZ151" t="str">
            <v>Non</v>
          </cell>
          <cell r="IA151" t="str">
            <v>Oui</v>
          </cell>
          <cell r="IB151" t="str">
            <v/>
          </cell>
          <cell r="IC151" t="str">
            <v>Savon lessive Brosse à dent Dentifrice Papier toilette Savon pour se laver Serviettes hygiéniques Eau pour boire (traité)</v>
          </cell>
          <cell r="ID151">
            <v>1</v>
          </cell>
          <cell r="IE151">
            <v>1</v>
          </cell>
          <cell r="IF151">
            <v>1</v>
          </cell>
          <cell r="IG151">
            <v>1</v>
          </cell>
          <cell r="IH151">
            <v>1</v>
          </cell>
          <cell r="II151">
            <v>1</v>
          </cell>
          <cell r="IJ151">
            <v>0</v>
          </cell>
          <cell r="IK151">
            <v>1</v>
          </cell>
          <cell r="IL151">
            <v>0</v>
          </cell>
          <cell r="IM151" t="str">
            <v>Non</v>
          </cell>
          <cell r="IN151" t="str">
            <v/>
          </cell>
          <cell r="IO151"/>
          <cell r="IP151"/>
          <cell r="IQ151"/>
          <cell r="IR151" t="str">
            <v>Oui</v>
          </cell>
          <cell r="IS151" t="str">
            <v>Oui</v>
          </cell>
          <cell r="IT151">
            <v>25</v>
          </cell>
          <cell r="IU151"/>
          <cell r="IV151"/>
          <cell r="IW151">
            <v>25</v>
          </cell>
          <cell r="IX151" t="str">
            <v>Non</v>
          </cell>
          <cell r="IY151" t="str">
            <v>Non</v>
          </cell>
          <cell r="IZ151" t="str">
            <v/>
          </cell>
          <cell r="JA151"/>
          <cell r="JB151"/>
          <cell r="JD151" t="str">
            <v>Non</v>
          </cell>
          <cell r="JE151" t="str">
            <v>Oui</v>
          </cell>
          <cell r="JF151">
            <v>75</v>
          </cell>
          <cell r="JG151"/>
          <cell r="JH151"/>
          <cell r="JI151">
            <v>75</v>
          </cell>
          <cell r="JJ151" t="str">
            <v>Non</v>
          </cell>
          <cell r="JK151" t="str">
            <v>Non</v>
          </cell>
          <cell r="JL151" t="str">
            <v/>
          </cell>
          <cell r="JM151"/>
          <cell r="JN151"/>
          <cell r="JP151" t="str">
            <v>Oui</v>
          </cell>
          <cell r="JQ151" t="str">
            <v>Oui</v>
          </cell>
          <cell r="JR151" t="str">
            <v>50.0</v>
          </cell>
          <cell r="JS151" t="str">
            <v/>
          </cell>
          <cell r="JT151" t="str">
            <v/>
          </cell>
          <cell r="JU151" t="str">
            <v/>
          </cell>
          <cell r="JV151" t="str">
            <v/>
          </cell>
          <cell r="JW151" t="str">
            <v/>
          </cell>
          <cell r="JX151" t="str">
            <v/>
          </cell>
          <cell r="JZ151" t="str">
            <v/>
          </cell>
          <cell r="KA151" t="str">
            <v/>
          </cell>
          <cell r="KB151">
            <v>50</v>
          </cell>
          <cell r="KC151" t="str">
            <v>Non</v>
          </cell>
          <cell r="KD151" t="str">
            <v/>
          </cell>
          <cell r="KE151" t="str">
            <v/>
          </cell>
          <cell r="KF151" t="str">
            <v/>
          </cell>
          <cell r="KG151" t="str">
            <v/>
          </cell>
          <cell r="KH151" t="str">
            <v/>
          </cell>
          <cell r="KI151" t="str">
            <v/>
          </cell>
          <cell r="KJ151" t="str">
            <v/>
          </cell>
          <cell r="KK151" t="str">
            <v/>
          </cell>
          <cell r="KL151" t="str">
            <v/>
          </cell>
          <cell r="KM151" t="str">
            <v/>
          </cell>
          <cell r="KO151" t="str">
            <v/>
          </cell>
          <cell r="KP151" t="str">
            <v>Non</v>
          </cell>
          <cell r="KQ151" t="str">
            <v/>
          </cell>
          <cell r="KR151"/>
          <cell r="KS151"/>
          <cell r="KU151" t="str">
            <v>Non</v>
          </cell>
          <cell r="KV151" t="str">
            <v>Non</v>
          </cell>
          <cell r="KW151" t="str">
            <v/>
          </cell>
          <cell r="KX151" t="str">
            <v/>
          </cell>
          <cell r="KY151" t="str">
            <v/>
          </cell>
          <cell r="KZ151" t="str">
            <v/>
          </cell>
          <cell r="LA151" t="str">
            <v/>
          </cell>
          <cell r="LB151" t="str">
            <v/>
          </cell>
          <cell r="LC151" t="str">
            <v/>
          </cell>
          <cell r="LD151" t="str">
            <v/>
          </cell>
          <cell r="LE151" t="str">
            <v/>
          </cell>
          <cell r="LF151" t="str">
            <v/>
          </cell>
          <cell r="LG151" t="str">
            <v/>
          </cell>
          <cell r="LH151" t="str">
            <v/>
          </cell>
          <cell r="LI151" t="str">
            <v/>
          </cell>
          <cell r="LJ151" t="str">
            <v/>
          </cell>
          <cell r="LK151" t="str">
            <v/>
          </cell>
          <cell r="LL151" t="str">
            <v/>
          </cell>
          <cell r="LM151" t="str">
            <v/>
          </cell>
          <cell r="LN151" t="str">
            <v/>
          </cell>
          <cell r="LO151" t="str">
            <v/>
          </cell>
          <cell r="LP151" t="str">
            <v/>
          </cell>
          <cell r="LQ151" t="str">
            <v/>
          </cell>
          <cell r="LR151" t="str">
            <v/>
          </cell>
          <cell r="LS151" t="str">
            <v/>
          </cell>
          <cell r="LT151" t="str">
            <v/>
          </cell>
          <cell r="LU151" t="str">
            <v/>
          </cell>
          <cell r="LV151" t="str">
            <v/>
          </cell>
          <cell r="LW151" t="str">
            <v/>
          </cell>
          <cell r="LX151" t="str">
            <v/>
          </cell>
          <cell r="LY151" t="str">
            <v>Oui</v>
          </cell>
          <cell r="LZ151" t="str">
            <v>Sud-Est</v>
          </cell>
          <cell r="MA151" t="str">
            <v>Bainet</v>
          </cell>
          <cell r="MB151" t="str">
            <v>Non</v>
          </cell>
          <cell r="MC151" t="str">
            <v>Non</v>
          </cell>
          <cell r="MD151" t="str">
            <v/>
          </cell>
          <cell r="ME151" t="str">
            <v/>
          </cell>
          <cell r="MF151" t="str">
            <v/>
          </cell>
          <cell r="MG151" t="str">
            <v/>
          </cell>
          <cell r="MH151" t="str">
            <v/>
          </cell>
          <cell r="MI151" t="str">
            <v>La marchande enquétée est une petite détillante.</v>
          </cell>
          <cell r="MJ151" t="str">
            <v/>
          </cell>
          <cell r="MK151">
            <v>140591288</v>
          </cell>
          <cell r="ML151" t="str">
            <v>52efd045-5e5a-4e0a-98ba-f6154beaac02</v>
          </cell>
          <cell r="MM151" t="str">
            <v>2020-11-26T14:55:44</v>
          </cell>
          <cell r="MN151" t="str">
            <v/>
          </cell>
          <cell r="MO151">
            <v>110</v>
          </cell>
        </row>
        <row r="152">
          <cell r="A152" t="str">
            <v>1f4059dd-3b54-4dd4-846a-0ef4151ddc5d</v>
          </cell>
          <cell r="B152" t="str">
            <v>Bainet, Sud-Est</v>
          </cell>
          <cell r="C152" t="str">
            <v>ATEPASE Code enquêteur 2</v>
          </cell>
          <cell r="D152" t="str">
            <v>2020-11-27T13:57:04.964Z</v>
          </cell>
          <cell r="E152" t="str">
            <v>2020-11-27T14:34:33.540Z</v>
          </cell>
          <cell r="F152" t="str">
            <v>2020-11-27 13:57</v>
          </cell>
          <cell r="G152" t="str">
            <v>2020-11-27 14:34</v>
          </cell>
          <cell r="H152">
            <v>2.569444444088731E-2</v>
          </cell>
          <cell r="I152">
            <v>11</v>
          </cell>
          <cell r="J152" t="str">
            <v>2020-11-27</v>
          </cell>
          <cell r="K152" t="str">
            <v>icsm_haiti</v>
          </cell>
          <cell r="L152" t="str">
            <v>338050933360951</v>
          </cell>
          <cell r="M152" t="str">
            <v/>
          </cell>
          <cell r="N152" t="str">
            <v>2020-11-27</v>
          </cell>
          <cell r="O152" t="str">
            <v>ATEPASE</v>
          </cell>
          <cell r="P152" t="str">
            <v/>
          </cell>
          <cell r="Q152" t="str">
            <v>atepase</v>
          </cell>
          <cell r="R152" t="str">
            <v>ATEPASE</v>
          </cell>
          <cell r="S152" t="str">
            <v>ATEPASE</v>
          </cell>
          <cell r="T152" t="str">
            <v>Code enquêteur 2</v>
          </cell>
          <cell r="U152" t="str">
            <v/>
          </cell>
          <cell r="V152" t="str">
            <v>Sud-Est</v>
          </cell>
          <cell r="W152" t="str">
            <v>Bainet</v>
          </cell>
          <cell r="X152" t="str">
            <v>HT0221</v>
          </cell>
          <cell r="Y152" t="str">
            <v>Bainet</v>
          </cell>
          <cell r="Z152" t="str">
            <v>Nan Ga</v>
          </cell>
          <cell r="AA152" t="str">
            <v>Marche Blokhauss</v>
          </cell>
          <cell r="AB152" t="str">
            <v/>
          </cell>
          <cell r="AC152" t="str">
            <v>bainet</v>
          </cell>
          <cell r="AD152" t="str">
            <v>Marche Blokhauss</v>
          </cell>
          <cell r="AE152" t="str">
            <v>Marche Blokhauss</v>
          </cell>
          <cell r="AF152" t="str">
            <v>Oui</v>
          </cell>
          <cell r="AG152" t="str">
            <v/>
          </cell>
          <cell r="AH152" t="str">
            <v>Oui</v>
          </cell>
          <cell r="AI152" t="str">
            <v/>
          </cell>
          <cell r="AJ152" t="str">
            <v>Selianie saint juste</v>
          </cell>
          <cell r="AK152" t="str">
            <v>36482366</v>
          </cell>
          <cell r="AL152" t="str">
            <v>Nourriture Produits d'hygiène, eau ou assainissement</v>
          </cell>
          <cell r="AM152" t="str">
            <v>1</v>
          </cell>
          <cell r="AN152" t="str">
            <v>1</v>
          </cell>
          <cell r="AO152" t="str">
            <v>0</v>
          </cell>
          <cell r="AP152" t="str">
            <v>0</v>
          </cell>
          <cell r="AQ152" t="str">
            <v>0</v>
          </cell>
          <cell r="AR152" t="str">
            <v>nourriture</v>
          </cell>
          <cell r="AS152" t="str">
            <v>Nourriture</v>
          </cell>
          <cell r="AT152" t="str">
            <v>En espèces (Gourde) À crédit</v>
          </cell>
          <cell r="AU152" t="str">
            <v>1</v>
          </cell>
          <cell r="AV152" t="str">
            <v>0</v>
          </cell>
          <cell r="AW152" t="str">
            <v>0</v>
          </cell>
          <cell r="AX152" t="str">
            <v>1</v>
          </cell>
          <cell r="AY152" t="str">
            <v>0</v>
          </cell>
          <cell r="AZ152" t="str">
            <v>0</v>
          </cell>
          <cell r="BA152" t="str">
            <v>0</v>
          </cell>
          <cell r="BB152" t="str">
            <v/>
          </cell>
          <cell r="BC152" t="str">
            <v>Oui, il y a plus de commerçants par rapport au mois passé</v>
          </cell>
          <cell r="BD152" t="str">
            <v>Je ne sais pas / Je ne souhaite pas répondre</v>
          </cell>
          <cell r="BE152" t="str">
            <v>Farine de blé (blanche) Maïs Sucre Haricot noir Huile végétale</v>
          </cell>
          <cell r="BF152">
            <v>1</v>
          </cell>
          <cell r="BG152">
            <v>0</v>
          </cell>
          <cell r="BH152">
            <v>1</v>
          </cell>
          <cell r="BI152">
            <v>1</v>
          </cell>
          <cell r="BJ152">
            <v>1</v>
          </cell>
          <cell r="BK152">
            <v>0</v>
          </cell>
          <cell r="BL152">
            <v>1</v>
          </cell>
          <cell r="BM152">
            <v>0</v>
          </cell>
          <cell r="BN152" t="str">
            <v>Non</v>
          </cell>
          <cell r="BO152"/>
          <cell r="BP152" t="str">
            <v/>
          </cell>
          <cell r="BQ152" t="str">
            <v>Livres (lb)</v>
          </cell>
          <cell r="BR152" t="str">
            <v/>
          </cell>
          <cell r="BS152" t="str">
            <v>lb</v>
          </cell>
          <cell r="BT152" t="str">
            <v>Livres (lb)</v>
          </cell>
          <cell r="BU152" t="str">
            <v>Livres (lb)</v>
          </cell>
          <cell r="BV152"/>
          <cell r="BW152" t="str">
            <v>1.0</v>
          </cell>
          <cell r="BX152" t="str">
            <v>25.0</v>
          </cell>
          <cell r="BY152">
            <v>55.000000000000007</v>
          </cell>
          <cell r="BZ152" t="str">
            <v>Oui</v>
          </cell>
          <cell r="CA152" t="str">
            <v>Oui</v>
          </cell>
          <cell r="CB152" t="str">
            <v>150.0</v>
          </cell>
          <cell r="CC152">
            <v>150</v>
          </cell>
          <cell r="CD152" t="str">
            <v>Non</v>
          </cell>
          <cell r="CE152" t="str">
            <v/>
          </cell>
          <cell r="CF152" t="str">
            <v/>
          </cell>
          <cell r="CG152" t="str">
            <v/>
          </cell>
          <cell r="CH152" t="str">
            <v/>
          </cell>
          <cell r="CI152" t="str">
            <v/>
          </cell>
          <cell r="CJ152" t="str">
            <v/>
          </cell>
          <cell r="CK152" t="str">
            <v/>
          </cell>
          <cell r="CL152" t="str">
            <v/>
          </cell>
          <cell r="CM152" t="str">
            <v/>
          </cell>
          <cell r="CN152" t="str">
            <v/>
          </cell>
          <cell r="CO152" t="str">
            <v/>
          </cell>
          <cell r="CP152" t="str">
            <v/>
          </cell>
          <cell r="CQ152"/>
          <cell r="CR152" t="str">
            <v/>
          </cell>
          <cell r="CS152" t="str">
            <v/>
          </cell>
          <cell r="CT152"/>
          <cell r="CU152" t="str">
            <v/>
          </cell>
          <cell r="CV152" t="str">
            <v/>
          </cell>
          <cell r="CW152" t="str">
            <v/>
          </cell>
          <cell r="CX152" t="str">
            <v/>
          </cell>
          <cell r="CY152" t="str">
            <v/>
          </cell>
          <cell r="CZ152" t="str">
            <v/>
          </cell>
          <cell r="DA152" t="str">
            <v/>
          </cell>
          <cell r="DB152" t="str">
            <v/>
          </cell>
          <cell r="DC152" t="str">
            <v>Non</v>
          </cell>
          <cell r="DD152" t="str">
            <v/>
          </cell>
          <cell r="DE152" t="str">
            <v/>
          </cell>
          <cell r="DF152" t="str">
            <v>Livres (lb)</v>
          </cell>
          <cell r="DG152" t="str">
            <v/>
          </cell>
          <cell r="DH152" t="str">
            <v>lb</v>
          </cell>
          <cell r="DI152" t="str">
            <v>Livres (lb)</v>
          </cell>
          <cell r="DJ152" t="str">
            <v>Livres (lb)</v>
          </cell>
          <cell r="DK152"/>
          <cell r="DL152" t="str">
            <v>1.0</v>
          </cell>
          <cell r="DM152" t="str">
            <v>25.0</v>
          </cell>
          <cell r="DN152">
            <v>55.000000000000007</v>
          </cell>
          <cell r="DO152" t="str">
            <v>Oui</v>
          </cell>
          <cell r="DP152" t="str">
            <v>Oui</v>
          </cell>
          <cell r="DQ152" t="str">
            <v>150.0</v>
          </cell>
          <cell r="DR152" t="str">
            <v>Non</v>
          </cell>
          <cell r="DS152" t="str">
            <v/>
          </cell>
          <cell r="DT152" t="str">
            <v/>
          </cell>
          <cell r="DU152" t="str">
            <v/>
          </cell>
          <cell r="DV152" t="str">
            <v/>
          </cell>
          <cell r="DW152" t="str">
            <v>Non</v>
          </cell>
          <cell r="DX152" t="str">
            <v/>
          </cell>
          <cell r="DY152" t="str">
            <v/>
          </cell>
          <cell r="DZ152" t="str">
            <v>Livres (lb)</v>
          </cell>
          <cell r="EA152" t="str">
            <v/>
          </cell>
          <cell r="EB152" t="str">
            <v>lb</v>
          </cell>
          <cell r="EC152" t="str">
            <v>Livres (lb)</v>
          </cell>
          <cell r="ED152" t="str">
            <v>Livres (lb)</v>
          </cell>
          <cell r="EE152"/>
          <cell r="EF152" t="str">
            <v>1.0</v>
          </cell>
          <cell r="EG152" t="str">
            <v>35.0</v>
          </cell>
          <cell r="EH152">
            <v>77</v>
          </cell>
          <cell r="EI152" t="str">
            <v>Oui</v>
          </cell>
          <cell r="EJ152" t="str">
            <v>Oui</v>
          </cell>
          <cell r="EK152" t="str">
            <v>200.0</v>
          </cell>
          <cell r="EL152" t="str">
            <v>Non</v>
          </cell>
          <cell r="EM152" t="str">
            <v/>
          </cell>
          <cell r="EN152" t="str">
            <v/>
          </cell>
          <cell r="EO152" t="str">
            <v/>
          </cell>
          <cell r="EP152" t="str">
            <v/>
          </cell>
          <cell r="EQ152" t="str">
            <v>Non</v>
          </cell>
          <cell r="ER152" t="str">
            <v/>
          </cell>
          <cell r="ES152" t="str">
            <v/>
          </cell>
          <cell r="ET152" t="str">
            <v>Livres (lb)</v>
          </cell>
          <cell r="EU152" t="str">
            <v/>
          </cell>
          <cell r="EV152" t="str">
            <v>lb</v>
          </cell>
          <cell r="EW152" t="str">
            <v>Livres (lb)</v>
          </cell>
          <cell r="EX152" t="str">
            <v>Livres (lb)</v>
          </cell>
          <cell r="EY152"/>
          <cell r="EZ152" t="str">
            <v>1.0</v>
          </cell>
          <cell r="FA152" t="str">
            <v>100.0</v>
          </cell>
          <cell r="FB152">
            <v>220.00000000000003</v>
          </cell>
          <cell r="FC152" t="str">
            <v>Non</v>
          </cell>
          <cell r="FD152" t="str">
            <v>Oui</v>
          </cell>
          <cell r="FE152" t="str">
            <v>500.0</v>
          </cell>
          <cell r="FF152"/>
          <cell r="FG152" t="str">
            <v>Non</v>
          </cell>
          <cell r="FH152" t="str">
            <v/>
          </cell>
          <cell r="FI152" t="str">
            <v/>
          </cell>
          <cell r="FJ152" t="str">
            <v/>
          </cell>
          <cell r="FK152" t="str">
            <v/>
          </cell>
          <cell r="FL152" t="str">
            <v/>
          </cell>
          <cell r="FM152" t="str">
            <v/>
          </cell>
          <cell r="FN152" t="str">
            <v/>
          </cell>
          <cell r="FO152" t="str">
            <v/>
          </cell>
          <cell r="FP152" t="str">
            <v/>
          </cell>
          <cell r="FQ152" t="str">
            <v/>
          </cell>
          <cell r="FR152" t="str">
            <v/>
          </cell>
          <cell r="FS152" t="str">
            <v/>
          </cell>
          <cell r="FT152"/>
          <cell r="FU152" t="str">
            <v/>
          </cell>
          <cell r="FV152" t="str">
            <v/>
          </cell>
          <cell r="FW152"/>
          <cell r="FX152" t="str">
            <v/>
          </cell>
          <cell r="FY152" t="str">
            <v/>
          </cell>
          <cell r="FZ152" t="str">
            <v/>
          </cell>
          <cell r="GA152"/>
          <cell r="GB152" t="str">
            <v/>
          </cell>
          <cell r="GC152" t="str">
            <v/>
          </cell>
          <cell r="GD152" t="str">
            <v/>
          </cell>
          <cell r="GE152" t="str">
            <v/>
          </cell>
          <cell r="GF152" t="str">
            <v/>
          </cell>
          <cell r="GG152" t="str">
            <v>Oui</v>
          </cell>
          <cell r="GH152" t="str">
            <v>400.0</v>
          </cell>
          <cell r="GI152" t="str">
            <v/>
          </cell>
          <cell r="GJ152" t="str">
            <v/>
          </cell>
          <cell r="GK152" t="str">
            <v/>
          </cell>
          <cell r="GL152" t="str">
            <v/>
          </cell>
          <cell r="GM152" t="str">
            <v/>
          </cell>
          <cell r="GN152" t="str">
            <v/>
          </cell>
          <cell r="GO152" t="str">
            <v/>
          </cell>
          <cell r="GP152" t="str">
            <v/>
          </cell>
          <cell r="GQ152">
            <v>400</v>
          </cell>
          <cell r="GR152" t="str">
            <v>Oui</v>
          </cell>
          <cell r="GS152" t="str">
            <v>Oui</v>
          </cell>
          <cell r="GT152" t="str">
            <v>Changement du taux de change de la Gourde A cause d’une catastrophe naturelle</v>
          </cell>
          <cell r="GU152" t="str">
            <v>1</v>
          </cell>
          <cell r="GV152" t="str">
            <v>0</v>
          </cell>
          <cell r="GW152" t="str">
            <v>0</v>
          </cell>
          <cell r="GX152" t="str">
            <v>0</v>
          </cell>
          <cell r="GY152" t="str">
            <v>0</v>
          </cell>
          <cell r="GZ152" t="str">
            <v>0</v>
          </cell>
          <cell r="HA152" t="str">
            <v>0</v>
          </cell>
          <cell r="HB152" t="str">
            <v>0</v>
          </cell>
          <cell r="HC152" t="str">
            <v>1</v>
          </cell>
          <cell r="HD152" t="str">
            <v>0</v>
          </cell>
          <cell r="HE152" t="str">
            <v>0</v>
          </cell>
          <cell r="HF152" t="str">
            <v>0</v>
          </cell>
          <cell r="HG152" t="str">
            <v>0</v>
          </cell>
          <cell r="HH152" t="str">
            <v>0</v>
          </cell>
          <cell r="HI152" t="str">
            <v>0</v>
          </cell>
          <cell r="HJ152" t="str">
            <v>0</v>
          </cell>
          <cell r="HK152" t="str">
            <v>0</v>
          </cell>
          <cell r="HL152" t="str">
            <v/>
          </cell>
          <cell r="HM152" t="str">
            <v>Farine de blé (blanche) Riz Maïs Sucre Huile végétale</v>
          </cell>
          <cell r="HN152" t="str">
            <v>1</v>
          </cell>
          <cell r="HO152" t="str">
            <v>1</v>
          </cell>
          <cell r="HP152" t="str">
            <v>1</v>
          </cell>
          <cell r="HQ152" t="str">
            <v>1</v>
          </cell>
          <cell r="HR152" t="str">
            <v>0</v>
          </cell>
          <cell r="HS152" t="str">
            <v>0</v>
          </cell>
          <cell r="HT152" t="str">
            <v>1</v>
          </cell>
          <cell r="HU152" t="str">
            <v>0</v>
          </cell>
          <cell r="HV152" t="str">
            <v>Oui</v>
          </cell>
          <cell r="HW152" t="str">
            <v>Ouest</v>
          </cell>
          <cell r="HX152" t="str">
            <v>Port-au-Prince</v>
          </cell>
          <cell r="HY152" t="str">
            <v>Oui</v>
          </cell>
          <cell r="HZ152" t="str">
            <v>Non</v>
          </cell>
          <cell r="IA152" t="str">
            <v>Non</v>
          </cell>
          <cell r="IB152" t="str">
            <v/>
          </cell>
          <cell r="IC152" t="str">
            <v>Savon lessive Brosse à dent Dentifrice Papier toilette Serviettes hygiéniques Savon pour se laver</v>
          </cell>
          <cell r="ID152">
            <v>1</v>
          </cell>
          <cell r="IE152">
            <v>1</v>
          </cell>
          <cell r="IF152">
            <v>1</v>
          </cell>
          <cell r="IG152">
            <v>1</v>
          </cell>
          <cell r="IH152">
            <v>1</v>
          </cell>
          <cell r="II152">
            <v>0</v>
          </cell>
          <cell r="IJ152">
            <v>0</v>
          </cell>
          <cell r="IK152">
            <v>1</v>
          </cell>
          <cell r="IL152">
            <v>0</v>
          </cell>
          <cell r="IM152" t="str">
            <v>Non</v>
          </cell>
          <cell r="IN152" t="str">
            <v/>
          </cell>
          <cell r="IO152"/>
          <cell r="IP152"/>
          <cell r="IQ152"/>
          <cell r="IR152" t="str">
            <v>Non</v>
          </cell>
          <cell r="IS152" t="str">
            <v>Oui</v>
          </cell>
          <cell r="IT152" t="str">
            <v>25.0</v>
          </cell>
          <cell r="IU152" t="str">
            <v/>
          </cell>
          <cell r="IV152" t="str">
            <v/>
          </cell>
          <cell r="IW152">
            <v>25</v>
          </cell>
          <cell r="IX152" t="str">
            <v>Oui</v>
          </cell>
          <cell r="IY152" t="str">
            <v>Non</v>
          </cell>
          <cell r="IZ152" t="str">
            <v/>
          </cell>
          <cell r="JA152">
            <v>221</v>
          </cell>
          <cell r="JB152" t="str">
            <v>350.0</v>
          </cell>
          <cell r="JC152">
            <v>134.61538461538461</v>
          </cell>
          <cell r="JD152" t="str">
            <v>Oui</v>
          </cell>
          <cell r="JE152" t="str">
            <v>Oui</v>
          </cell>
          <cell r="JF152">
            <v>50</v>
          </cell>
          <cell r="JG152" t="str">
            <v/>
          </cell>
          <cell r="JH152" t="str">
            <v/>
          </cell>
          <cell r="JI152">
            <v>50</v>
          </cell>
          <cell r="JJ152" t="str">
            <v>Oui</v>
          </cell>
          <cell r="JK152" t="str">
            <v>Non</v>
          </cell>
          <cell r="JL152" t="str">
            <v/>
          </cell>
          <cell r="JM152"/>
          <cell r="JN152"/>
          <cell r="JP152" t="str">
            <v>Oui</v>
          </cell>
          <cell r="JQ152" t="str">
            <v/>
          </cell>
          <cell r="JR152" t="str">
            <v/>
          </cell>
          <cell r="JS152" t="str">
            <v/>
          </cell>
          <cell r="JT152" t="str">
            <v/>
          </cell>
          <cell r="JU152" t="str">
            <v/>
          </cell>
          <cell r="JV152" t="str">
            <v/>
          </cell>
          <cell r="JW152" t="str">
            <v/>
          </cell>
          <cell r="JX152" t="str">
            <v/>
          </cell>
          <cell r="JZ152" t="str">
            <v/>
          </cell>
          <cell r="KA152" t="str">
            <v/>
          </cell>
          <cell r="KC152" t="str">
            <v/>
          </cell>
          <cell r="KD152" t="str">
            <v/>
          </cell>
          <cell r="KE152" t="str">
            <v/>
          </cell>
          <cell r="KF152" t="str">
            <v/>
          </cell>
          <cell r="KG152" t="str">
            <v/>
          </cell>
          <cell r="KH152" t="str">
            <v/>
          </cell>
          <cell r="KI152" t="str">
            <v/>
          </cell>
          <cell r="KJ152" t="str">
            <v/>
          </cell>
          <cell r="KK152" t="str">
            <v/>
          </cell>
          <cell r="KL152" t="str">
            <v/>
          </cell>
          <cell r="KM152" t="str">
            <v/>
          </cell>
          <cell r="KO152" t="str">
            <v/>
          </cell>
          <cell r="KP152" t="str">
            <v>Non</v>
          </cell>
          <cell r="KQ152" t="str">
            <v/>
          </cell>
          <cell r="KR152"/>
          <cell r="KS152"/>
          <cell r="KU152" t="str">
            <v>Non</v>
          </cell>
          <cell r="KV152" t="str">
            <v>Oui</v>
          </cell>
          <cell r="KW152" t="str">
            <v>Changement du taux de change de la Gourde Insécurité en ville Le prix du transport a augmenté A cause d’une catastrophe naturelle</v>
          </cell>
          <cell r="KX152" t="str">
            <v>1</v>
          </cell>
          <cell r="KY152" t="str">
            <v>1</v>
          </cell>
          <cell r="KZ152" t="str">
            <v>0</v>
          </cell>
          <cell r="LA152" t="str">
            <v>0</v>
          </cell>
          <cell r="LB152" t="str">
            <v>1</v>
          </cell>
          <cell r="LC152" t="str">
            <v>0</v>
          </cell>
          <cell r="LD152" t="str">
            <v>0</v>
          </cell>
          <cell r="LE152" t="str">
            <v>0</v>
          </cell>
          <cell r="LF152" t="str">
            <v>1</v>
          </cell>
          <cell r="LG152" t="str">
            <v>0</v>
          </cell>
          <cell r="LH152" t="str">
            <v>0</v>
          </cell>
          <cell r="LI152" t="str">
            <v>0</v>
          </cell>
          <cell r="LJ152" t="str">
            <v>0</v>
          </cell>
          <cell r="LK152" t="str">
            <v>0</v>
          </cell>
          <cell r="LL152" t="str">
            <v>0</v>
          </cell>
          <cell r="LM152" t="str">
            <v>0</v>
          </cell>
          <cell r="LN152" t="str">
            <v/>
          </cell>
          <cell r="LO152" t="str">
            <v>Savon lessive Dentifrice Brosse à dent Papier toilette</v>
          </cell>
          <cell r="LP152" t="str">
            <v>1</v>
          </cell>
          <cell r="LQ152" t="str">
            <v>1</v>
          </cell>
          <cell r="LR152" t="str">
            <v>1</v>
          </cell>
          <cell r="LS152" t="str">
            <v>1</v>
          </cell>
          <cell r="LT152" t="str">
            <v>0</v>
          </cell>
          <cell r="LU152" t="str">
            <v>0</v>
          </cell>
          <cell r="LV152" t="str">
            <v>0</v>
          </cell>
          <cell r="LW152" t="str">
            <v>0</v>
          </cell>
          <cell r="LX152" t="str">
            <v>0</v>
          </cell>
          <cell r="LY152" t="str">
            <v>Oui</v>
          </cell>
          <cell r="LZ152" t="str">
            <v>Ouest</v>
          </cell>
          <cell r="MA152" t="str">
            <v>Port-au-Prince</v>
          </cell>
          <cell r="MB152" t="str">
            <v>Oui</v>
          </cell>
          <cell r="MC152" t="str">
            <v>Non</v>
          </cell>
          <cell r="MD152" t="str">
            <v/>
          </cell>
          <cell r="ME152" t="str">
            <v/>
          </cell>
          <cell r="MF152" t="str">
            <v/>
          </cell>
          <cell r="MG152" t="str">
            <v/>
          </cell>
          <cell r="MH152" t="str">
            <v/>
          </cell>
          <cell r="MI152" t="str">
            <v/>
          </cell>
          <cell r="MJ152" t="str">
            <v/>
          </cell>
          <cell r="MK152">
            <v>140890208</v>
          </cell>
          <cell r="ML152" t="str">
            <v>1f4059dd-3b54-4dd4-846a-0ef4151ddc5d</v>
          </cell>
          <cell r="MM152" t="str">
            <v>2020-11-27T21:32:38</v>
          </cell>
          <cell r="MN152" t="str">
            <v/>
          </cell>
          <cell r="MO152">
            <v>138</v>
          </cell>
        </row>
        <row r="153">
          <cell r="A153" t="str">
            <v>4683b5d9-8849-4ae3-a3e5-6bf032a95eb4</v>
          </cell>
          <cell r="B153" t="str">
            <v>Miragoâne, Nippes</v>
          </cell>
          <cell r="C153" t="str">
            <v>FOKA DAI AYITI Code enquêteur 1</v>
          </cell>
          <cell r="D153" t="str">
            <v>2020-11-25T10:29:32.680-05:00</v>
          </cell>
          <cell r="E153" t="str">
            <v>2020-11-25T21:21:01.829-05:00</v>
          </cell>
          <cell r="F153" t="str">
            <v>2020-11-25 10:29</v>
          </cell>
          <cell r="G153" t="str">
            <v>2020-11-25 21:21</v>
          </cell>
          <cell r="H153">
            <v>0.45277777777664596</v>
          </cell>
          <cell r="I153">
            <v>5</v>
          </cell>
          <cell r="J153" t="str">
            <v>2020-11-25</v>
          </cell>
          <cell r="K153" t="str">
            <v>icsm_haiti</v>
          </cell>
          <cell r="L153" t="str">
            <v>452042326687189</v>
          </cell>
          <cell r="M153" t="str">
            <v>0</v>
          </cell>
          <cell r="N153" t="str">
            <v>2020-11-25</v>
          </cell>
          <cell r="O153" t="str">
            <v>FOKA DAI AYITI</v>
          </cell>
          <cell r="P153" t="str">
            <v/>
          </cell>
          <cell r="Q153" t="str">
            <v>foka_dai_ayiti</v>
          </cell>
          <cell r="R153" t="str">
            <v>FOKA DAI AYITI</v>
          </cell>
          <cell r="S153" t="str">
            <v>FOKA DAI AYITI</v>
          </cell>
          <cell r="T153" t="str">
            <v>Code enquêteur 1</v>
          </cell>
          <cell r="U153" t="str">
            <v/>
          </cell>
          <cell r="V153" t="str">
            <v>Nippes</v>
          </cell>
          <cell r="W153" t="str">
            <v>Miragoâne</v>
          </cell>
          <cell r="X153" t="str">
            <v>HT1011</v>
          </cell>
          <cell r="Y153" t="str">
            <v>Miragoâne</v>
          </cell>
          <cell r="Z153" t="str">
            <v>Dessources</v>
          </cell>
          <cell r="AA153" t="str">
            <v>Autre</v>
          </cell>
          <cell r="AB153" t="str">
            <v>Marché Dessources</v>
          </cell>
          <cell r="AC153" t="str">
            <v>autre</v>
          </cell>
          <cell r="AD153" t="str">
            <v>Autre</v>
          </cell>
          <cell r="AE153" t="str">
            <v>Marché Dessources</v>
          </cell>
          <cell r="AF153" t="str">
            <v>Oui</v>
          </cell>
          <cell r="AG153" t="str">
            <v/>
          </cell>
          <cell r="AH153" t="str">
            <v>Oui</v>
          </cell>
          <cell r="AI153" t="str">
            <v/>
          </cell>
          <cell r="AJ153" t="str">
            <v>Luta Joseph</v>
          </cell>
          <cell r="AK153" t="str">
            <v>36172010</v>
          </cell>
          <cell r="AL153" t="str">
            <v>Nourriture Produits d'hygiène, eau ou assainissement</v>
          </cell>
          <cell r="AM153" t="str">
            <v>1</v>
          </cell>
          <cell r="AN153" t="str">
            <v>1</v>
          </cell>
          <cell r="AO153" t="str">
            <v>0</v>
          </cell>
          <cell r="AP153" t="str">
            <v>0</v>
          </cell>
          <cell r="AQ153" t="str">
            <v>0</v>
          </cell>
          <cell r="AR153" t="str">
            <v>nourriture</v>
          </cell>
          <cell r="AS153" t="str">
            <v>Nourriture</v>
          </cell>
          <cell r="AT153" t="str">
            <v>En espèces (Gourde)</v>
          </cell>
          <cell r="AU153" t="str">
            <v>1</v>
          </cell>
          <cell r="AV153" t="str">
            <v>0</v>
          </cell>
          <cell r="AW153" t="str">
            <v>0</v>
          </cell>
          <cell r="AX153" t="str">
            <v>0</v>
          </cell>
          <cell r="AY153" t="str">
            <v>0</v>
          </cell>
          <cell r="AZ153" t="str">
            <v>0</v>
          </cell>
          <cell r="BA153" t="str">
            <v>0</v>
          </cell>
          <cell r="BB153" t="str">
            <v/>
          </cell>
          <cell r="BC153" t="str">
            <v>Oui, il y a moins de commerçants par rapport au mois passé</v>
          </cell>
          <cell r="BD153" t="str">
            <v>Moins de 30</v>
          </cell>
          <cell r="BE153" t="str">
            <v>Riz Maïs Sucre Huile végétale</v>
          </cell>
          <cell r="BF153">
            <v>0</v>
          </cell>
          <cell r="BG153">
            <v>1</v>
          </cell>
          <cell r="BH153">
            <v>1</v>
          </cell>
          <cell r="BI153">
            <v>1</v>
          </cell>
          <cell r="BJ153">
            <v>0</v>
          </cell>
          <cell r="BK153">
            <v>0</v>
          </cell>
          <cell r="BL153">
            <v>1</v>
          </cell>
          <cell r="BM153">
            <v>0</v>
          </cell>
          <cell r="BN153" t="str">
            <v/>
          </cell>
          <cell r="BO153" t="str">
            <v/>
          </cell>
          <cell r="BP153" t="str">
            <v/>
          </cell>
          <cell r="BQ153" t="str">
            <v/>
          </cell>
          <cell r="BR153" t="str">
            <v/>
          </cell>
          <cell r="BS153" t="str">
            <v/>
          </cell>
          <cell r="BT153" t="str">
            <v/>
          </cell>
          <cell r="BU153" t="str">
            <v/>
          </cell>
          <cell r="BV153"/>
          <cell r="BW153" t="str">
            <v/>
          </cell>
          <cell r="BX153" t="str">
            <v/>
          </cell>
          <cell r="BY153"/>
          <cell r="BZ153" t="str">
            <v/>
          </cell>
          <cell r="CA153" t="str">
            <v/>
          </cell>
          <cell r="CB153" t="str">
            <v/>
          </cell>
          <cell r="CC153"/>
          <cell r="CD153" t="str">
            <v/>
          </cell>
          <cell r="CE153" t="str">
            <v/>
          </cell>
          <cell r="CF153" t="str">
            <v/>
          </cell>
          <cell r="CG153" t="str">
            <v/>
          </cell>
          <cell r="CH153" t="str">
            <v/>
          </cell>
          <cell r="CI153" t="str">
            <v>Oui</v>
          </cell>
          <cell r="CJ153" t="str">
            <v>75.0</v>
          </cell>
          <cell r="CK153" t="str">
            <v/>
          </cell>
          <cell r="CL153" t="str">
            <v/>
          </cell>
          <cell r="CM153" t="str">
            <v/>
          </cell>
          <cell r="CN153" t="str">
            <v/>
          </cell>
          <cell r="CO153" t="str">
            <v/>
          </cell>
          <cell r="CP153" t="str">
            <v/>
          </cell>
          <cell r="CQ153"/>
          <cell r="CR153" t="str">
            <v/>
          </cell>
          <cell r="CS153" t="str">
            <v/>
          </cell>
          <cell r="CT153">
            <v>75</v>
          </cell>
          <cell r="CU153" t="str">
            <v>Oui</v>
          </cell>
          <cell r="CV153" t="str">
            <v>Non</v>
          </cell>
          <cell r="CW153" t="str">
            <v/>
          </cell>
          <cell r="CX153" t="str">
            <v/>
          </cell>
          <cell r="CY153" t="str">
            <v/>
          </cell>
          <cell r="CZ153" t="str">
            <v/>
          </cell>
          <cell r="DA153" t="str">
            <v/>
          </cell>
          <cell r="DB153" t="str">
            <v/>
          </cell>
          <cell r="DC153" t="str">
            <v>Oui</v>
          </cell>
          <cell r="DD153" t="str">
            <v>55.0</v>
          </cell>
          <cell r="DE153" t="str">
            <v/>
          </cell>
          <cell r="DF153" t="str">
            <v/>
          </cell>
          <cell r="DG153" t="str">
            <v/>
          </cell>
          <cell r="DH153" t="str">
            <v/>
          </cell>
          <cell r="DI153" t="str">
            <v/>
          </cell>
          <cell r="DJ153" t="str">
            <v/>
          </cell>
          <cell r="DK153"/>
          <cell r="DL153" t="str">
            <v/>
          </cell>
          <cell r="DM153" t="str">
            <v/>
          </cell>
          <cell r="DN153">
            <v>55</v>
          </cell>
          <cell r="DO153" t="str">
            <v>Oui</v>
          </cell>
          <cell r="DP153" t="str">
            <v>Non</v>
          </cell>
          <cell r="DQ153" t="str">
            <v/>
          </cell>
          <cell r="DR153" t="str">
            <v/>
          </cell>
          <cell r="DS153" t="str">
            <v/>
          </cell>
          <cell r="DT153" t="str">
            <v/>
          </cell>
          <cell r="DU153" t="str">
            <v/>
          </cell>
          <cell r="DV153" t="str">
            <v/>
          </cell>
          <cell r="DW153" t="str">
            <v>Oui</v>
          </cell>
          <cell r="DX153" t="str">
            <v>65.0</v>
          </cell>
          <cell r="DY153" t="str">
            <v/>
          </cell>
          <cell r="DZ153" t="str">
            <v/>
          </cell>
          <cell r="EA153" t="str">
            <v/>
          </cell>
          <cell r="EB153" t="str">
            <v/>
          </cell>
          <cell r="EC153" t="str">
            <v/>
          </cell>
          <cell r="ED153" t="str">
            <v/>
          </cell>
          <cell r="EE153"/>
          <cell r="EF153" t="str">
            <v/>
          </cell>
          <cell r="EG153" t="str">
            <v/>
          </cell>
          <cell r="EH153">
            <v>65</v>
          </cell>
          <cell r="EI153" t="str">
            <v>Oui</v>
          </cell>
          <cell r="EJ153" t="str">
            <v>Non</v>
          </cell>
          <cell r="EK153" t="str">
            <v/>
          </cell>
          <cell r="EL153" t="str">
            <v/>
          </cell>
          <cell r="EM153" t="str">
            <v/>
          </cell>
          <cell r="EN153" t="str">
            <v/>
          </cell>
          <cell r="EO153" t="str">
            <v/>
          </cell>
          <cell r="EP153" t="str">
            <v/>
          </cell>
          <cell r="EQ153" t="str">
            <v/>
          </cell>
          <cell r="ER153" t="str">
            <v/>
          </cell>
          <cell r="ES153" t="str">
            <v/>
          </cell>
          <cell r="ET153" t="str">
            <v/>
          </cell>
          <cell r="EU153" t="str">
            <v/>
          </cell>
          <cell r="EV153" t="str">
            <v/>
          </cell>
          <cell r="EW153" t="str">
            <v/>
          </cell>
          <cell r="EX153" t="str">
            <v/>
          </cell>
          <cell r="EY153"/>
          <cell r="EZ153" t="str">
            <v/>
          </cell>
          <cell r="FA153" t="str">
            <v/>
          </cell>
          <cell r="FB153"/>
          <cell r="FC153" t="str">
            <v/>
          </cell>
          <cell r="FD153" t="str">
            <v/>
          </cell>
          <cell r="FE153" t="str">
            <v/>
          </cell>
          <cell r="FF153"/>
          <cell r="FG153" t="str">
            <v/>
          </cell>
          <cell r="FH153" t="str">
            <v/>
          </cell>
          <cell r="FI153" t="str">
            <v/>
          </cell>
          <cell r="FJ153" t="str">
            <v/>
          </cell>
          <cell r="FK153" t="str">
            <v/>
          </cell>
          <cell r="FL153" t="str">
            <v/>
          </cell>
          <cell r="FM153" t="str">
            <v/>
          </cell>
          <cell r="FN153" t="str">
            <v/>
          </cell>
          <cell r="FO153" t="str">
            <v/>
          </cell>
          <cell r="FP153" t="str">
            <v/>
          </cell>
          <cell r="FQ153" t="str">
            <v/>
          </cell>
          <cell r="FR153" t="str">
            <v/>
          </cell>
          <cell r="FS153" t="str">
            <v/>
          </cell>
          <cell r="FT153"/>
          <cell r="FU153" t="str">
            <v/>
          </cell>
          <cell r="FV153" t="str">
            <v/>
          </cell>
          <cell r="FW153"/>
          <cell r="FX153" t="str">
            <v/>
          </cell>
          <cell r="FY153" t="str">
            <v/>
          </cell>
          <cell r="FZ153" t="str">
            <v/>
          </cell>
          <cell r="GA153"/>
          <cell r="GB153" t="str">
            <v/>
          </cell>
          <cell r="GC153" t="str">
            <v/>
          </cell>
          <cell r="GD153" t="str">
            <v/>
          </cell>
          <cell r="GE153" t="str">
            <v/>
          </cell>
          <cell r="GF153" t="str">
            <v/>
          </cell>
          <cell r="GG153" t="str">
            <v>Oui</v>
          </cell>
          <cell r="GH153" t="str">
            <v>500.0</v>
          </cell>
          <cell r="GI153" t="str">
            <v/>
          </cell>
          <cell r="GJ153" t="str">
            <v/>
          </cell>
          <cell r="GK153" t="str">
            <v/>
          </cell>
          <cell r="GL153" t="str">
            <v/>
          </cell>
          <cell r="GM153" t="str">
            <v/>
          </cell>
          <cell r="GN153" t="str">
            <v/>
          </cell>
          <cell r="GO153" t="str">
            <v/>
          </cell>
          <cell r="GP153" t="str">
            <v/>
          </cell>
          <cell r="GQ153">
            <v>500</v>
          </cell>
          <cell r="GR153" t="str">
            <v>Oui</v>
          </cell>
          <cell r="GS153" t="str">
            <v>Oui</v>
          </cell>
          <cell r="GT153" t="str">
            <v>Article indisponible chez les fournisseurs Mauvais état des routes</v>
          </cell>
          <cell r="GU153" t="str">
            <v>0</v>
          </cell>
          <cell r="GV153" t="str">
            <v>0</v>
          </cell>
          <cell r="GW153" t="str">
            <v>0</v>
          </cell>
          <cell r="GX153" t="str">
            <v>1</v>
          </cell>
          <cell r="GY153" t="str">
            <v>0</v>
          </cell>
          <cell r="GZ153" t="str">
            <v>0</v>
          </cell>
          <cell r="HA153" t="str">
            <v>0</v>
          </cell>
          <cell r="HB153" t="str">
            <v>0</v>
          </cell>
          <cell r="HC153" t="str">
            <v>0</v>
          </cell>
          <cell r="HD153" t="str">
            <v>0</v>
          </cell>
          <cell r="HE153" t="str">
            <v>0</v>
          </cell>
          <cell r="HF153" t="str">
            <v>0</v>
          </cell>
          <cell r="HG153" t="str">
            <v>1</v>
          </cell>
          <cell r="HH153" t="str">
            <v>0</v>
          </cell>
          <cell r="HI153" t="str">
            <v>0</v>
          </cell>
          <cell r="HJ153" t="str">
            <v>0</v>
          </cell>
          <cell r="HK153" t="str">
            <v>0</v>
          </cell>
          <cell r="HL153" t="str">
            <v/>
          </cell>
          <cell r="HM153" t="str">
            <v>Riz Maïs Sucre Huile végétale</v>
          </cell>
          <cell r="HN153" t="str">
            <v>0</v>
          </cell>
          <cell r="HO153" t="str">
            <v>1</v>
          </cell>
          <cell r="HP153" t="str">
            <v>1</v>
          </cell>
          <cell r="HQ153" t="str">
            <v>1</v>
          </cell>
          <cell r="HR153" t="str">
            <v>0</v>
          </cell>
          <cell r="HS153" t="str">
            <v>0</v>
          </cell>
          <cell r="HT153" t="str">
            <v>1</v>
          </cell>
          <cell r="HU153" t="str">
            <v>0</v>
          </cell>
          <cell r="HV153" t="str">
            <v>Oui</v>
          </cell>
          <cell r="HW153" t="str">
            <v>Ouest</v>
          </cell>
          <cell r="HX153" t="str">
            <v>Port-au-Prince</v>
          </cell>
          <cell r="HY153" t="str">
            <v>Oui</v>
          </cell>
          <cell r="HZ153" t="str">
            <v>Non</v>
          </cell>
          <cell r="IA153" t="str">
            <v>Je ne sais pas, je ne souhaite pas répondre</v>
          </cell>
          <cell r="IB153" t="str">
            <v/>
          </cell>
          <cell r="IC153" t="str">
            <v>Savon lessive</v>
          </cell>
          <cell r="ID153">
            <v>1</v>
          </cell>
          <cell r="IE153">
            <v>0</v>
          </cell>
          <cell r="IF153">
            <v>0</v>
          </cell>
          <cell r="IG153">
            <v>0</v>
          </cell>
          <cell r="IH153">
            <v>0</v>
          </cell>
          <cell r="II153">
            <v>0</v>
          </cell>
          <cell r="IJ153">
            <v>0</v>
          </cell>
          <cell r="IK153">
            <v>0</v>
          </cell>
          <cell r="IL153">
            <v>0</v>
          </cell>
          <cell r="IM153" t="str">
            <v>Non</v>
          </cell>
          <cell r="IN153" t="str">
            <v/>
          </cell>
          <cell r="IO153"/>
          <cell r="IP153"/>
          <cell r="IR153" t="str">
            <v>Oui</v>
          </cell>
          <cell r="IS153" t="str">
            <v/>
          </cell>
          <cell r="IT153" t="str">
            <v/>
          </cell>
          <cell r="IU153" t="str">
            <v/>
          </cell>
          <cell r="IV153" t="str">
            <v/>
          </cell>
          <cell r="IX153" t="str">
            <v/>
          </cell>
          <cell r="IY153" t="str">
            <v/>
          </cell>
          <cell r="IZ153" t="str">
            <v/>
          </cell>
          <cell r="JA153" t="str">
            <v/>
          </cell>
          <cell r="JB153" t="str">
            <v/>
          </cell>
          <cell r="JD153" t="str">
            <v/>
          </cell>
          <cell r="JE153" t="str">
            <v/>
          </cell>
          <cell r="JF153" t="str">
            <v/>
          </cell>
          <cell r="JG153" t="str">
            <v/>
          </cell>
          <cell r="JH153" t="str">
            <v/>
          </cell>
          <cell r="JJ153" t="str">
            <v/>
          </cell>
          <cell r="JK153" t="str">
            <v/>
          </cell>
          <cell r="JL153" t="str">
            <v/>
          </cell>
          <cell r="JM153" t="str">
            <v/>
          </cell>
          <cell r="JN153" t="str">
            <v/>
          </cell>
          <cell r="JP153" t="str">
            <v/>
          </cell>
          <cell r="JQ153" t="str">
            <v/>
          </cell>
          <cell r="JR153" t="str">
            <v/>
          </cell>
          <cell r="JS153" t="str">
            <v/>
          </cell>
          <cell r="JT153" t="str">
            <v/>
          </cell>
          <cell r="JU153" t="str">
            <v/>
          </cell>
          <cell r="JV153" t="str">
            <v/>
          </cell>
          <cell r="JW153" t="str">
            <v/>
          </cell>
          <cell r="JX153" t="str">
            <v/>
          </cell>
          <cell r="JZ153" t="str">
            <v/>
          </cell>
          <cell r="KA153" t="str">
            <v/>
          </cell>
          <cell r="KC153" t="str">
            <v/>
          </cell>
          <cell r="KD153" t="str">
            <v/>
          </cell>
          <cell r="KE153" t="str">
            <v/>
          </cell>
          <cell r="KF153" t="str">
            <v/>
          </cell>
          <cell r="KG153" t="str">
            <v/>
          </cell>
          <cell r="KH153" t="str">
            <v/>
          </cell>
          <cell r="KI153" t="str">
            <v/>
          </cell>
          <cell r="KJ153" t="str">
            <v/>
          </cell>
          <cell r="KK153" t="str">
            <v/>
          </cell>
          <cell r="KL153" t="str">
            <v/>
          </cell>
          <cell r="KM153" t="str">
            <v/>
          </cell>
          <cell r="KO153" t="str">
            <v/>
          </cell>
          <cell r="KP153" t="str">
            <v/>
          </cell>
          <cell r="KQ153" t="str">
            <v/>
          </cell>
          <cell r="KR153" t="str">
            <v/>
          </cell>
          <cell r="KS153" t="str">
            <v/>
          </cell>
          <cell r="KU153" t="str">
            <v/>
          </cell>
          <cell r="KV153" t="str">
            <v>Oui</v>
          </cell>
          <cell r="KW153" t="str">
            <v>Mauvais état des routes Article indisponible chez les fournisseurs</v>
          </cell>
          <cell r="KX153" t="str">
            <v>0</v>
          </cell>
          <cell r="KY153" t="str">
            <v>0</v>
          </cell>
          <cell r="KZ153" t="str">
            <v>0</v>
          </cell>
          <cell r="LA153" t="str">
            <v>1</v>
          </cell>
          <cell r="LB153" t="str">
            <v>0</v>
          </cell>
          <cell r="LC153" t="str">
            <v>0</v>
          </cell>
          <cell r="LD153" t="str">
            <v>0</v>
          </cell>
          <cell r="LE153" t="str">
            <v>0</v>
          </cell>
          <cell r="LF153" t="str">
            <v>0</v>
          </cell>
          <cell r="LG153" t="str">
            <v>0</v>
          </cell>
          <cell r="LH153" t="str">
            <v>0</v>
          </cell>
          <cell r="LI153" t="str">
            <v>1</v>
          </cell>
          <cell r="LJ153" t="str">
            <v>0</v>
          </cell>
          <cell r="LK153" t="str">
            <v>0</v>
          </cell>
          <cell r="LL153" t="str">
            <v>0</v>
          </cell>
          <cell r="LM153" t="str">
            <v>0</v>
          </cell>
          <cell r="LN153" t="str">
            <v/>
          </cell>
          <cell r="LO153" t="str">
            <v>Savon lessive</v>
          </cell>
          <cell r="LP153" t="str">
            <v>1</v>
          </cell>
          <cell r="LQ153" t="str">
            <v>0</v>
          </cell>
          <cell r="LR153" t="str">
            <v>0</v>
          </cell>
          <cell r="LS153" t="str">
            <v>0</v>
          </cell>
          <cell r="LT153" t="str">
            <v>0</v>
          </cell>
          <cell r="LU153" t="str">
            <v>0</v>
          </cell>
          <cell r="LV153" t="str">
            <v>0</v>
          </cell>
          <cell r="LW153" t="str">
            <v>0</v>
          </cell>
          <cell r="LX153" t="str">
            <v>0</v>
          </cell>
          <cell r="LY153" t="str">
            <v>Oui</v>
          </cell>
          <cell r="LZ153" t="str">
            <v>Nippes</v>
          </cell>
          <cell r="MA153" t="str">
            <v>Miragoâne</v>
          </cell>
          <cell r="MB153" t="str">
            <v>Oui</v>
          </cell>
          <cell r="MC153" t="str">
            <v>Non</v>
          </cell>
          <cell r="MD153" t="str">
            <v>18.28296062 -72.99730606 621.0 4.288</v>
          </cell>
          <cell r="ME153" t="str">
            <v>18.28296062</v>
          </cell>
          <cell r="MF153" t="str">
            <v>-72.99730606</v>
          </cell>
          <cell r="MG153" t="str">
            <v>621.0</v>
          </cell>
          <cell r="MH153" t="str">
            <v>4.288</v>
          </cell>
          <cell r="MI153" t="str">
            <v/>
          </cell>
          <cell r="MJ153" t="str">
            <v/>
          </cell>
          <cell r="MK153">
            <v>140400259</v>
          </cell>
          <cell r="ML153" t="str">
            <v>4683b5d9-8849-4ae3-a3e5-6bf032a95eb4</v>
          </cell>
          <cell r="MM153" t="str">
            <v>2020-11-26T02:22:27</v>
          </cell>
          <cell r="MN153" t="str">
            <v/>
          </cell>
          <cell r="MO153">
            <v>103</v>
          </cell>
        </row>
        <row r="154">
          <cell r="A154" t="str">
            <v>b6d57a6d-46b7-46bf-a6d4-afd7bcf9ac54</v>
          </cell>
          <cell r="B154" t="str">
            <v>Port-de-Paix, Nord-Ouest</v>
          </cell>
          <cell r="C154" t="str">
            <v>ACF Code enquêteur 5</v>
          </cell>
          <cell r="D154" t="str">
            <v>2020-11-25T14:29:22.791-05</v>
          </cell>
          <cell r="E154" t="str">
            <v>2020-11-25T14:39:29.118-05</v>
          </cell>
          <cell r="F154" t="str">
            <v>2020-11-25 14:29</v>
          </cell>
          <cell r="G154" t="str">
            <v>2020-11-25 14:39</v>
          </cell>
          <cell r="H154">
            <v>6.9444444452528842E-3</v>
          </cell>
          <cell r="I154">
            <v>1</v>
          </cell>
          <cell r="J154" t="str">
            <v>2020-11-25</v>
          </cell>
          <cell r="K154" t="str">
            <v>icsm_haiti</v>
          </cell>
          <cell r="L154" t="str">
            <v/>
          </cell>
          <cell r="M154" t="str">
            <v/>
          </cell>
          <cell r="N154" t="str">
            <v>2020-11-25</v>
          </cell>
          <cell r="O154" t="str">
            <v>ACF</v>
          </cell>
          <cell r="P154" t="str">
            <v/>
          </cell>
          <cell r="Q154" t="str">
            <v>acf</v>
          </cell>
          <cell r="R154" t="str">
            <v>ACF</v>
          </cell>
          <cell r="S154" t="str">
            <v>ACF</v>
          </cell>
          <cell r="T154" t="str">
            <v>Code enquêteur 5</v>
          </cell>
          <cell r="U154" t="str">
            <v/>
          </cell>
          <cell r="V154" t="str">
            <v>Nord-Ouest</v>
          </cell>
          <cell r="W154" t="str">
            <v>Port-de-Paix</v>
          </cell>
          <cell r="X154" t="str">
            <v>HT0911</v>
          </cell>
          <cell r="Y154" t="str">
            <v>Port-de-Paix</v>
          </cell>
          <cell r="Z154" t="str">
            <v>Port-de-Paix</v>
          </cell>
          <cell r="AA154" t="str">
            <v>Autre</v>
          </cell>
          <cell r="AB154" t="str">
            <v>Bord de mer</v>
          </cell>
          <cell r="AC154" t="str">
            <v>autre</v>
          </cell>
          <cell r="AD154" t="str">
            <v>Autre</v>
          </cell>
          <cell r="AE154" t="str">
            <v>Bord de mer</v>
          </cell>
          <cell r="AF154" t="str">
            <v>Oui</v>
          </cell>
          <cell r="AG154" t="str">
            <v/>
          </cell>
          <cell r="AH154" t="str">
            <v>Oui</v>
          </cell>
          <cell r="AI154" t="str">
            <v/>
          </cell>
          <cell r="AJ154" t="str">
            <v>Titony</v>
          </cell>
          <cell r="AK154"/>
          <cell r="AL154" t="str">
            <v>Produits d'hygiène, eau ou assainissement</v>
          </cell>
          <cell r="AM154" t="str">
            <v>0</v>
          </cell>
          <cell r="AN154" t="str">
            <v>1</v>
          </cell>
          <cell r="AO154" t="str">
            <v>0</v>
          </cell>
          <cell r="AP154" t="str">
            <v>0</v>
          </cell>
          <cell r="AQ154" t="str">
            <v>0</v>
          </cell>
          <cell r="AR154" t="str">
            <v>wash</v>
          </cell>
          <cell r="AS154" t="str">
            <v>Produits d'hygiène, eau ou assainissement</v>
          </cell>
          <cell r="AT154" t="str">
            <v>En espèces (Gourde)</v>
          </cell>
          <cell r="AU154" t="str">
            <v>1</v>
          </cell>
          <cell r="AV154" t="str">
            <v>0</v>
          </cell>
          <cell r="AW154" t="str">
            <v>0</v>
          </cell>
          <cell r="AX154" t="str">
            <v>0</v>
          </cell>
          <cell r="AY154" t="str">
            <v>0</v>
          </cell>
          <cell r="AZ154" t="str">
            <v>0</v>
          </cell>
          <cell r="BA154" t="str">
            <v>0</v>
          </cell>
          <cell r="BB154" t="str">
            <v/>
          </cell>
          <cell r="BC154" t="str">
            <v>Je ne sais pas / Je ne souhaite pas répondre</v>
          </cell>
          <cell r="BD154" t="str">
            <v>Je ne sais pas / Je ne souhaite pas répondre</v>
          </cell>
          <cell r="BE154" t="str">
            <v/>
          </cell>
          <cell r="BF154" t="str">
            <v/>
          </cell>
          <cell r="BG154" t="str">
            <v/>
          </cell>
          <cell r="BH154" t="str">
            <v/>
          </cell>
          <cell r="BI154" t="str">
            <v/>
          </cell>
          <cell r="BJ154" t="str">
            <v/>
          </cell>
          <cell r="BK154" t="str">
            <v/>
          </cell>
          <cell r="BL154" t="str">
            <v/>
          </cell>
          <cell r="BM154" t="str">
            <v/>
          </cell>
          <cell r="BN154" t="str">
            <v/>
          </cell>
          <cell r="BO154"/>
          <cell r="BP154" t="str">
            <v/>
          </cell>
          <cell r="BQ154" t="str">
            <v/>
          </cell>
          <cell r="BR154" t="str">
            <v/>
          </cell>
          <cell r="BS154" t="str">
            <v/>
          </cell>
          <cell r="BT154" t="str">
            <v/>
          </cell>
          <cell r="BU154" t="str">
            <v/>
          </cell>
          <cell r="BV154"/>
          <cell r="BW154" t="str">
            <v/>
          </cell>
          <cell r="BX154" t="str">
            <v/>
          </cell>
          <cell r="BY154"/>
          <cell r="BZ154" t="str">
            <v/>
          </cell>
          <cell r="CA154" t="str">
            <v/>
          </cell>
          <cell r="CB154" t="str">
            <v/>
          </cell>
          <cell r="CC154"/>
          <cell r="CD154" t="str">
            <v/>
          </cell>
          <cell r="CE154" t="str">
            <v/>
          </cell>
          <cell r="CF154" t="str">
            <v/>
          </cell>
          <cell r="CG154" t="str">
            <v/>
          </cell>
          <cell r="CH154" t="str">
            <v/>
          </cell>
          <cell r="CI154" t="str">
            <v/>
          </cell>
          <cell r="CJ154" t="str">
            <v/>
          </cell>
          <cell r="CK154" t="str">
            <v/>
          </cell>
          <cell r="CL154" t="str">
            <v/>
          </cell>
          <cell r="CM154" t="str">
            <v/>
          </cell>
          <cell r="CN154" t="str">
            <v/>
          </cell>
          <cell r="CO154" t="str">
            <v/>
          </cell>
          <cell r="CP154" t="str">
            <v/>
          </cell>
          <cell r="CQ154"/>
          <cell r="CR154" t="str">
            <v/>
          </cell>
          <cell r="CS154" t="str">
            <v/>
          </cell>
          <cell r="CT154"/>
          <cell r="CU154" t="str">
            <v/>
          </cell>
          <cell r="CV154" t="str">
            <v/>
          </cell>
          <cell r="CW154" t="str">
            <v/>
          </cell>
          <cell r="CX154" t="str">
            <v/>
          </cell>
          <cell r="CY154" t="str">
            <v/>
          </cell>
          <cell r="CZ154" t="str">
            <v/>
          </cell>
          <cell r="DA154" t="str">
            <v/>
          </cell>
          <cell r="DB154" t="str">
            <v/>
          </cell>
          <cell r="DC154" t="str">
            <v/>
          </cell>
          <cell r="DD154" t="str">
            <v/>
          </cell>
          <cell r="DE154" t="str">
            <v/>
          </cell>
          <cell r="DF154" t="str">
            <v/>
          </cell>
          <cell r="DG154" t="str">
            <v/>
          </cell>
          <cell r="DH154" t="str">
            <v/>
          </cell>
          <cell r="DI154" t="str">
            <v/>
          </cell>
          <cell r="DJ154" t="str">
            <v/>
          </cell>
          <cell r="DK154"/>
          <cell r="DL154" t="str">
            <v/>
          </cell>
          <cell r="DM154" t="str">
            <v/>
          </cell>
          <cell r="DN154"/>
          <cell r="DO154" t="str">
            <v/>
          </cell>
          <cell r="DP154" t="str">
            <v/>
          </cell>
          <cell r="DQ154" t="str">
            <v/>
          </cell>
          <cell r="DR154" t="str">
            <v/>
          </cell>
          <cell r="DS154" t="str">
            <v/>
          </cell>
          <cell r="DT154" t="str">
            <v/>
          </cell>
          <cell r="DU154" t="str">
            <v/>
          </cell>
          <cell r="DV154" t="str">
            <v/>
          </cell>
          <cell r="DW154" t="str">
            <v/>
          </cell>
          <cell r="DX154" t="str">
            <v/>
          </cell>
          <cell r="DY154" t="str">
            <v/>
          </cell>
          <cell r="DZ154" t="str">
            <v/>
          </cell>
          <cell r="EA154" t="str">
            <v/>
          </cell>
          <cell r="EB154" t="str">
            <v/>
          </cell>
          <cell r="EC154" t="str">
            <v/>
          </cell>
          <cell r="ED154" t="str">
            <v/>
          </cell>
          <cell r="EE154"/>
          <cell r="EF154" t="str">
            <v/>
          </cell>
          <cell r="EG154" t="str">
            <v/>
          </cell>
          <cell r="EH154"/>
          <cell r="EI154" t="str">
            <v/>
          </cell>
          <cell r="EJ154" t="str">
            <v/>
          </cell>
          <cell r="EK154" t="str">
            <v/>
          </cell>
          <cell r="EL154" t="str">
            <v/>
          </cell>
          <cell r="EM154" t="str">
            <v/>
          </cell>
          <cell r="EN154" t="str">
            <v/>
          </cell>
          <cell r="EO154" t="str">
            <v/>
          </cell>
          <cell r="EP154" t="str">
            <v/>
          </cell>
          <cell r="EQ154" t="str">
            <v/>
          </cell>
          <cell r="ER154" t="str">
            <v/>
          </cell>
          <cell r="ES154" t="str">
            <v/>
          </cell>
          <cell r="ET154" t="str">
            <v/>
          </cell>
          <cell r="EU154" t="str">
            <v/>
          </cell>
          <cell r="EV154" t="str">
            <v/>
          </cell>
          <cell r="EW154" t="str">
            <v/>
          </cell>
          <cell r="EX154" t="str">
            <v/>
          </cell>
          <cell r="EY154"/>
          <cell r="EZ154" t="str">
            <v/>
          </cell>
          <cell r="FA154" t="str">
            <v/>
          </cell>
          <cell r="FB154"/>
          <cell r="FC154" t="str">
            <v/>
          </cell>
          <cell r="FD154" t="str">
            <v/>
          </cell>
          <cell r="FE154" t="str">
            <v/>
          </cell>
          <cell r="FF154"/>
          <cell r="FG154" t="str">
            <v/>
          </cell>
          <cell r="FH154" t="str">
            <v/>
          </cell>
          <cell r="FI154" t="str">
            <v/>
          </cell>
          <cell r="FJ154" t="str">
            <v/>
          </cell>
          <cell r="FK154" t="str">
            <v/>
          </cell>
          <cell r="FL154" t="str">
            <v/>
          </cell>
          <cell r="FM154" t="str">
            <v/>
          </cell>
          <cell r="FN154" t="str">
            <v/>
          </cell>
          <cell r="FO154" t="str">
            <v/>
          </cell>
          <cell r="FP154" t="str">
            <v/>
          </cell>
          <cell r="FQ154" t="str">
            <v/>
          </cell>
          <cell r="FR154" t="str">
            <v/>
          </cell>
          <cell r="FS154" t="str">
            <v/>
          </cell>
          <cell r="FT154"/>
          <cell r="FU154" t="str">
            <v/>
          </cell>
          <cell r="FV154" t="str">
            <v/>
          </cell>
          <cell r="FW154"/>
          <cell r="FX154" t="str">
            <v/>
          </cell>
          <cell r="FY154" t="str">
            <v/>
          </cell>
          <cell r="FZ154" t="str">
            <v/>
          </cell>
          <cell r="GA154"/>
          <cell r="GB154" t="str">
            <v/>
          </cell>
          <cell r="GC154" t="str">
            <v/>
          </cell>
          <cell r="GD154" t="str">
            <v/>
          </cell>
          <cell r="GE154" t="str">
            <v/>
          </cell>
          <cell r="GF154" t="str">
            <v/>
          </cell>
          <cell r="GG154" t="str">
            <v/>
          </cell>
          <cell r="GH154" t="str">
            <v/>
          </cell>
          <cell r="GI154" t="str">
            <v/>
          </cell>
          <cell r="GJ154" t="str">
            <v/>
          </cell>
          <cell r="GK154" t="str">
            <v/>
          </cell>
          <cell r="GL154" t="str">
            <v/>
          </cell>
          <cell r="GM154" t="str">
            <v/>
          </cell>
          <cell r="GN154" t="str">
            <v/>
          </cell>
          <cell r="GO154" t="str">
            <v/>
          </cell>
          <cell r="GP154" t="str">
            <v/>
          </cell>
          <cell r="GQ154"/>
          <cell r="GR154" t="str">
            <v/>
          </cell>
          <cell r="GS154" t="str">
            <v/>
          </cell>
          <cell r="GT154" t="str">
            <v/>
          </cell>
          <cell r="GU154" t="str">
            <v/>
          </cell>
          <cell r="GV154" t="str">
            <v/>
          </cell>
          <cell r="GW154" t="str">
            <v/>
          </cell>
          <cell r="GX154" t="str">
            <v/>
          </cell>
          <cell r="GY154" t="str">
            <v/>
          </cell>
          <cell r="GZ154" t="str">
            <v/>
          </cell>
          <cell r="HA154" t="str">
            <v/>
          </cell>
          <cell r="HB154" t="str">
            <v/>
          </cell>
          <cell r="HC154" t="str">
            <v/>
          </cell>
          <cell r="HD154" t="str">
            <v/>
          </cell>
          <cell r="HE154" t="str">
            <v/>
          </cell>
          <cell r="HF154" t="str">
            <v/>
          </cell>
          <cell r="HG154" t="str">
            <v/>
          </cell>
          <cell r="HH154" t="str">
            <v/>
          </cell>
          <cell r="HI154" t="str">
            <v/>
          </cell>
          <cell r="HJ154" t="str">
            <v/>
          </cell>
          <cell r="HK154" t="str">
            <v/>
          </cell>
          <cell r="HL154" t="str">
            <v/>
          </cell>
          <cell r="HM154" t="str">
            <v/>
          </cell>
          <cell r="HN154" t="str">
            <v/>
          </cell>
          <cell r="HO154" t="str">
            <v/>
          </cell>
          <cell r="HP154" t="str">
            <v/>
          </cell>
          <cell r="HQ154" t="str">
            <v/>
          </cell>
          <cell r="HR154" t="str">
            <v/>
          </cell>
          <cell r="HS154" t="str">
            <v/>
          </cell>
          <cell r="HT154" t="str">
            <v/>
          </cell>
          <cell r="HU154" t="str">
            <v/>
          </cell>
          <cell r="HV154" t="str">
            <v/>
          </cell>
          <cell r="HW154" t="str">
            <v/>
          </cell>
          <cell r="HX154" t="str">
            <v/>
          </cell>
          <cell r="HY154" t="str">
            <v/>
          </cell>
          <cell r="HZ154" t="str">
            <v/>
          </cell>
          <cell r="IA154" t="str">
            <v/>
          </cell>
          <cell r="IB154" t="str">
            <v/>
          </cell>
          <cell r="IC154" t="str">
            <v>Savon lessive</v>
          </cell>
          <cell r="ID154">
            <v>1</v>
          </cell>
          <cell r="IE154">
            <v>0</v>
          </cell>
          <cell r="IF154">
            <v>0</v>
          </cell>
          <cell r="IG154">
            <v>0</v>
          </cell>
          <cell r="IH154">
            <v>0</v>
          </cell>
          <cell r="II154">
            <v>0</v>
          </cell>
          <cell r="IJ154">
            <v>0</v>
          </cell>
          <cell r="IK154">
            <v>0</v>
          </cell>
          <cell r="IL154">
            <v>0</v>
          </cell>
          <cell r="IM154" t="str">
            <v>Non</v>
          </cell>
          <cell r="IN154" t="str">
            <v/>
          </cell>
          <cell r="IO154"/>
          <cell r="IP154"/>
          <cell r="IQ154"/>
          <cell r="IR154" t="str">
            <v>Non</v>
          </cell>
          <cell r="IS154" t="str">
            <v/>
          </cell>
          <cell r="IT154" t="str">
            <v/>
          </cell>
          <cell r="IU154" t="str">
            <v/>
          </cell>
          <cell r="IV154" t="str">
            <v/>
          </cell>
          <cell r="IX154" t="str">
            <v/>
          </cell>
          <cell r="IY154" t="str">
            <v/>
          </cell>
          <cell r="IZ154" t="str">
            <v/>
          </cell>
          <cell r="JA154" t="str">
            <v/>
          </cell>
          <cell r="JB154" t="str">
            <v/>
          </cell>
          <cell r="JD154" t="str">
            <v/>
          </cell>
          <cell r="JE154" t="str">
            <v/>
          </cell>
          <cell r="JF154" t="str">
            <v/>
          </cell>
          <cell r="JG154" t="str">
            <v/>
          </cell>
          <cell r="JH154" t="str">
            <v/>
          </cell>
          <cell r="JJ154" t="str">
            <v/>
          </cell>
          <cell r="JK154" t="str">
            <v/>
          </cell>
          <cell r="JL154" t="str">
            <v/>
          </cell>
          <cell r="JM154" t="str">
            <v/>
          </cell>
          <cell r="JN154" t="str">
            <v/>
          </cell>
          <cell r="JP154" t="str">
            <v/>
          </cell>
          <cell r="JQ154" t="str">
            <v/>
          </cell>
          <cell r="JR154" t="str">
            <v/>
          </cell>
          <cell r="JS154" t="str">
            <v/>
          </cell>
          <cell r="JT154" t="str">
            <v/>
          </cell>
          <cell r="JU154" t="str">
            <v/>
          </cell>
          <cell r="JV154" t="str">
            <v/>
          </cell>
          <cell r="JW154" t="str">
            <v/>
          </cell>
          <cell r="JX154" t="str">
            <v/>
          </cell>
          <cell r="JZ154" t="str">
            <v/>
          </cell>
          <cell r="KA154" t="str">
            <v/>
          </cell>
          <cell r="KC154" t="str">
            <v/>
          </cell>
          <cell r="KD154" t="str">
            <v/>
          </cell>
          <cell r="KE154" t="str">
            <v/>
          </cell>
          <cell r="KF154" t="str">
            <v/>
          </cell>
          <cell r="KG154" t="str">
            <v/>
          </cell>
          <cell r="KH154" t="str">
            <v/>
          </cell>
          <cell r="KI154" t="str">
            <v/>
          </cell>
          <cell r="KJ154" t="str">
            <v/>
          </cell>
          <cell r="KK154" t="str">
            <v/>
          </cell>
          <cell r="KL154" t="str">
            <v/>
          </cell>
          <cell r="KM154" t="str">
            <v/>
          </cell>
          <cell r="KO154" t="str">
            <v/>
          </cell>
          <cell r="KP154" t="str">
            <v/>
          </cell>
          <cell r="KQ154" t="str">
            <v/>
          </cell>
          <cell r="KR154" t="str">
            <v/>
          </cell>
          <cell r="KS154" t="str">
            <v/>
          </cell>
          <cell r="KU154" t="str">
            <v/>
          </cell>
          <cell r="KV154" t="str">
            <v>Non</v>
          </cell>
          <cell r="KW154" t="str">
            <v/>
          </cell>
          <cell r="KX154" t="str">
            <v/>
          </cell>
          <cell r="KY154" t="str">
            <v/>
          </cell>
          <cell r="KZ154" t="str">
            <v/>
          </cell>
          <cell r="LA154" t="str">
            <v/>
          </cell>
          <cell r="LB154" t="str">
            <v/>
          </cell>
          <cell r="LC154" t="str">
            <v/>
          </cell>
          <cell r="LD154" t="str">
            <v/>
          </cell>
          <cell r="LE154" t="str">
            <v/>
          </cell>
          <cell r="LF154" t="str">
            <v/>
          </cell>
          <cell r="LG154" t="str">
            <v/>
          </cell>
          <cell r="LH154" t="str">
            <v/>
          </cell>
          <cell r="LI154" t="str">
            <v/>
          </cell>
          <cell r="LJ154" t="str">
            <v/>
          </cell>
          <cell r="LK154" t="str">
            <v/>
          </cell>
          <cell r="LL154" t="str">
            <v/>
          </cell>
          <cell r="LM154" t="str">
            <v/>
          </cell>
          <cell r="LN154" t="str">
            <v/>
          </cell>
          <cell r="LO154" t="str">
            <v/>
          </cell>
          <cell r="LP154" t="str">
            <v/>
          </cell>
          <cell r="LQ154" t="str">
            <v/>
          </cell>
          <cell r="LR154" t="str">
            <v/>
          </cell>
          <cell r="LS154" t="str">
            <v/>
          </cell>
          <cell r="LT154" t="str">
            <v/>
          </cell>
          <cell r="LU154" t="str">
            <v/>
          </cell>
          <cell r="LV154" t="str">
            <v/>
          </cell>
          <cell r="LW154" t="str">
            <v/>
          </cell>
          <cell r="LX154" t="str">
            <v/>
          </cell>
          <cell r="LY154" t="str">
            <v>Oui</v>
          </cell>
          <cell r="LZ154" t="str">
            <v>Ouest</v>
          </cell>
          <cell r="MA154" t="str">
            <v>Port-au-Prince</v>
          </cell>
          <cell r="MB154" t="str">
            <v>Non</v>
          </cell>
          <cell r="MC154" t="str">
            <v>Oui</v>
          </cell>
          <cell r="MD154" t="str">
            <v/>
          </cell>
          <cell r="ME154" t="str">
            <v/>
          </cell>
          <cell r="MF154" t="str">
            <v/>
          </cell>
          <cell r="MG154" t="str">
            <v/>
          </cell>
          <cell r="MH154" t="str">
            <v/>
          </cell>
          <cell r="MI154" t="str">
            <v>Pas de commentaire</v>
          </cell>
          <cell r="MJ154" t="str">
            <v/>
          </cell>
          <cell r="MK154">
            <v>141811687</v>
          </cell>
          <cell r="ML154" t="str">
            <v>b6d57a6d-46b7-46bf-a6d4-afd7bcf9ac54</v>
          </cell>
          <cell r="MM154" t="str">
            <v>2020-12-01T14:58:22</v>
          </cell>
          <cell r="MN154" t="str">
            <v/>
          </cell>
          <cell r="MO154">
            <v>154</v>
          </cell>
        </row>
        <row r="155">
          <cell r="A155" t="str">
            <v>a5dfd924-1300-4e8d-95f0-a1bae1c019f0</v>
          </cell>
          <cell r="B155" t="str">
            <v>Bainet, Sud-Est</v>
          </cell>
          <cell r="C155" t="str">
            <v>ATEPASE Code enquêteur 2</v>
          </cell>
          <cell r="D155" t="str">
            <v>2020-11-27T13:04:33.665Z</v>
          </cell>
          <cell r="E155" t="str">
            <v>2020-11-27T13:36:33.853Z</v>
          </cell>
          <cell r="F155" t="str">
            <v>2020-11-27 13:04</v>
          </cell>
          <cell r="G155" t="str">
            <v>2020-11-27 13:36</v>
          </cell>
          <cell r="H155">
            <v>2.2222222221898846E-2</v>
          </cell>
          <cell r="I155">
            <v>12</v>
          </cell>
          <cell r="J155" t="str">
            <v>2020-11-27</v>
          </cell>
          <cell r="K155" t="str">
            <v>icsm_haiti</v>
          </cell>
          <cell r="L155" t="str">
            <v>338050933360951</v>
          </cell>
          <cell r="M155" t="str">
            <v/>
          </cell>
          <cell r="N155" t="str">
            <v>2020-11-27</v>
          </cell>
          <cell r="O155" t="str">
            <v>ATEPASE</v>
          </cell>
          <cell r="P155" t="str">
            <v/>
          </cell>
          <cell r="Q155" t="str">
            <v>atepase</v>
          </cell>
          <cell r="R155" t="str">
            <v>ATEPASE</v>
          </cell>
          <cell r="S155" t="str">
            <v>ATEPASE</v>
          </cell>
          <cell r="T155" t="str">
            <v>Code enquêteur 2</v>
          </cell>
          <cell r="U155" t="str">
            <v/>
          </cell>
          <cell r="V155" t="str">
            <v>Sud-Est</v>
          </cell>
          <cell r="W155" t="str">
            <v>Bainet</v>
          </cell>
          <cell r="X155" t="str">
            <v>HT0221</v>
          </cell>
          <cell r="Y155" t="str">
            <v>Bainet</v>
          </cell>
          <cell r="Z155" t="str">
            <v>Nan Ga</v>
          </cell>
          <cell r="AA155" t="str">
            <v>Marche Blokhauss</v>
          </cell>
          <cell r="AB155" t="str">
            <v/>
          </cell>
          <cell r="AC155" t="str">
            <v>bainet</v>
          </cell>
          <cell r="AD155" t="str">
            <v>Marche Blokhauss</v>
          </cell>
          <cell r="AE155" t="str">
            <v>Marche Blokhauss</v>
          </cell>
          <cell r="AF155" t="str">
            <v>Oui</v>
          </cell>
          <cell r="AG155" t="str">
            <v/>
          </cell>
          <cell r="AH155" t="str">
            <v>Oui</v>
          </cell>
          <cell r="AI155" t="str">
            <v/>
          </cell>
          <cell r="AJ155" t="str">
            <v xml:space="preserve">Mme Delice </v>
          </cell>
          <cell r="AK155" t="str">
            <v>48315883</v>
          </cell>
          <cell r="AL155" t="str">
            <v>Nourriture Produits d'hygiène, eau ou assainissement</v>
          </cell>
          <cell r="AM155" t="str">
            <v>1</v>
          </cell>
          <cell r="AN155" t="str">
            <v>1</v>
          </cell>
          <cell r="AO155" t="str">
            <v>0</v>
          </cell>
          <cell r="AP155" t="str">
            <v>0</v>
          </cell>
          <cell r="AQ155" t="str">
            <v>0</v>
          </cell>
          <cell r="AR155" t="str">
            <v>nourriture</v>
          </cell>
          <cell r="AS155" t="str">
            <v>Nourriture</v>
          </cell>
          <cell r="AT155" t="str">
            <v>En espèces (Gourde) À crédit</v>
          </cell>
          <cell r="AU155" t="str">
            <v>1</v>
          </cell>
          <cell r="AV155" t="str">
            <v>0</v>
          </cell>
          <cell r="AW155" t="str">
            <v>0</v>
          </cell>
          <cell r="AX155" t="str">
            <v>1</v>
          </cell>
          <cell r="AY155" t="str">
            <v>0</v>
          </cell>
          <cell r="AZ155" t="str">
            <v>0</v>
          </cell>
          <cell r="BA155" t="str">
            <v>0</v>
          </cell>
          <cell r="BB155" t="str">
            <v/>
          </cell>
          <cell r="BC155" t="str">
            <v>Oui, il y a plus de commerçants par rapport au mois passé</v>
          </cell>
          <cell r="BD155" t="str">
            <v>Je ne sais pas / Je ne souhaite pas répondre</v>
          </cell>
          <cell r="BE155" t="str">
            <v>Farine de blé (blanche) Riz Maïs Sucre Huile végétale</v>
          </cell>
          <cell r="BF155">
            <v>1</v>
          </cell>
          <cell r="BG155">
            <v>1</v>
          </cell>
          <cell r="BH155">
            <v>1</v>
          </cell>
          <cell r="BI155">
            <v>1</v>
          </cell>
          <cell r="BJ155">
            <v>0</v>
          </cell>
          <cell r="BK155">
            <v>0</v>
          </cell>
          <cell r="BL155">
            <v>1</v>
          </cell>
          <cell r="BM155">
            <v>0</v>
          </cell>
          <cell r="BN155" t="str">
            <v>Non</v>
          </cell>
          <cell r="BO155"/>
          <cell r="BP155" t="str">
            <v/>
          </cell>
          <cell r="BQ155" t="str">
            <v>Livres (lb)</v>
          </cell>
          <cell r="BR155" t="str">
            <v/>
          </cell>
          <cell r="BS155" t="str">
            <v>lb</v>
          </cell>
          <cell r="BT155" t="str">
            <v>Livres (lb)</v>
          </cell>
          <cell r="BU155" t="str">
            <v>Livres (lb)</v>
          </cell>
          <cell r="BV155"/>
          <cell r="BW155" t="str">
            <v>1.0</v>
          </cell>
          <cell r="BX155" t="str">
            <v>25.0</v>
          </cell>
          <cell r="BY155">
            <v>55.000000000000007</v>
          </cell>
          <cell r="BZ155" t="str">
            <v>Oui</v>
          </cell>
          <cell r="CA155" t="str">
            <v>Oui</v>
          </cell>
          <cell r="CB155" t="str">
            <v>150.0</v>
          </cell>
          <cell r="CC155">
            <v>150</v>
          </cell>
          <cell r="CD155" t="str">
            <v>Non</v>
          </cell>
          <cell r="CE155" t="str">
            <v/>
          </cell>
          <cell r="CF155" t="str">
            <v/>
          </cell>
          <cell r="CG155" t="str">
            <v/>
          </cell>
          <cell r="CH155" t="str">
            <v/>
          </cell>
          <cell r="CI155" t="str">
            <v>Oui</v>
          </cell>
          <cell r="CJ155" t="str">
            <v>40.0</v>
          </cell>
          <cell r="CK155" t="str">
            <v/>
          </cell>
          <cell r="CL155" t="str">
            <v/>
          </cell>
          <cell r="CM155" t="str">
            <v/>
          </cell>
          <cell r="CN155" t="str">
            <v/>
          </cell>
          <cell r="CO155" t="str">
            <v/>
          </cell>
          <cell r="CP155" t="str">
            <v/>
          </cell>
          <cell r="CQ155"/>
          <cell r="CR155" t="str">
            <v/>
          </cell>
          <cell r="CS155" t="str">
            <v/>
          </cell>
          <cell r="CT155">
            <v>40</v>
          </cell>
          <cell r="CU155" t="str">
            <v>Oui</v>
          </cell>
          <cell r="CV155" t="str">
            <v>Oui</v>
          </cell>
          <cell r="CW155" t="str">
            <v>240.0</v>
          </cell>
          <cell r="CX155" t="str">
            <v>Non</v>
          </cell>
          <cell r="CY155" t="str">
            <v/>
          </cell>
          <cell r="CZ155" t="str">
            <v/>
          </cell>
          <cell r="DA155" t="str">
            <v/>
          </cell>
          <cell r="DB155" t="str">
            <v/>
          </cell>
          <cell r="DC155" t="str">
            <v>Non</v>
          </cell>
          <cell r="DD155" t="str">
            <v/>
          </cell>
          <cell r="DE155" t="str">
            <v/>
          </cell>
          <cell r="DF155" t="str">
            <v>Livres (lb)</v>
          </cell>
          <cell r="DG155" t="str">
            <v/>
          </cell>
          <cell r="DH155" t="str">
            <v>lb</v>
          </cell>
          <cell r="DI155" t="str">
            <v>Livres (lb)</v>
          </cell>
          <cell r="DJ155" t="str">
            <v>Livres (lb)</v>
          </cell>
          <cell r="DK155"/>
          <cell r="DL155" t="str">
            <v>1.0</v>
          </cell>
          <cell r="DM155" t="str">
            <v>35.0</v>
          </cell>
          <cell r="DN155">
            <v>77</v>
          </cell>
          <cell r="DO155" t="str">
            <v>Oui</v>
          </cell>
          <cell r="DP155" t="str">
            <v>Oui</v>
          </cell>
          <cell r="DQ155" t="str">
            <v>210.0</v>
          </cell>
          <cell r="DR155" t="str">
            <v>Non</v>
          </cell>
          <cell r="DS155" t="str">
            <v/>
          </cell>
          <cell r="DT155" t="str">
            <v/>
          </cell>
          <cell r="DU155" t="str">
            <v/>
          </cell>
          <cell r="DV155" t="str">
            <v/>
          </cell>
          <cell r="DW155" t="str">
            <v>Oui</v>
          </cell>
          <cell r="DX155" t="str">
            <v>35.0</v>
          </cell>
          <cell r="DY155" t="str">
            <v/>
          </cell>
          <cell r="DZ155" t="str">
            <v/>
          </cell>
          <cell r="EA155" t="str">
            <v/>
          </cell>
          <cell r="EB155" t="str">
            <v/>
          </cell>
          <cell r="EC155" t="str">
            <v/>
          </cell>
          <cell r="ED155" t="str">
            <v/>
          </cell>
          <cell r="EE155"/>
          <cell r="EF155" t="str">
            <v/>
          </cell>
          <cell r="EG155" t="str">
            <v/>
          </cell>
          <cell r="EH155">
            <v>35</v>
          </cell>
          <cell r="EI155" t="str">
            <v>Oui</v>
          </cell>
          <cell r="EJ155" t="str">
            <v>Oui</v>
          </cell>
          <cell r="EK155" t="str">
            <v>210.0</v>
          </cell>
          <cell r="EL155" t="str">
            <v>Non</v>
          </cell>
          <cell r="EM155" t="str">
            <v/>
          </cell>
          <cell r="EN155" t="str">
            <v/>
          </cell>
          <cell r="EO155" t="str">
            <v/>
          </cell>
          <cell r="EP155" t="str">
            <v/>
          </cell>
          <cell r="EQ155" t="str">
            <v/>
          </cell>
          <cell r="ER155" t="str">
            <v/>
          </cell>
          <cell r="ES155" t="str">
            <v/>
          </cell>
          <cell r="ET155" t="str">
            <v/>
          </cell>
          <cell r="EU155" t="str">
            <v/>
          </cell>
          <cell r="EV155" t="str">
            <v/>
          </cell>
          <cell r="EW155" t="str">
            <v/>
          </cell>
          <cell r="EX155" t="str">
            <v/>
          </cell>
          <cell r="EY155"/>
          <cell r="EZ155" t="str">
            <v/>
          </cell>
          <cell r="FA155" t="str">
            <v/>
          </cell>
          <cell r="FB155"/>
          <cell r="FC155" t="str">
            <v/>
          </cell>
          <cell r="FD155" t="str">
            <v/>
          </cell>
          <cell r="FE155" t="str">
            <v/>
          </cell>
          <cell r="FF155"/>
          <cell r="FG155" t="str">
            <v/>
          </cell>
          <cell r="FH155" t="str">
            <v/>
          </cell>
          <cell r="FI155" t="str">
            <v/>
          </cell>
          <cell r="FJ155" t="str">
            <v/>
          </cell>
          <cell r="FK155" t="str">
            <v/>
          </cell>
          <cell r="FL155" t="str">
            <v/>
          </cell>
          <cell r="FM155" t="str">
            <v/>
          </cell>
          <cell r="FN155" t="str">
            <v/>
          </cell>
          <cell r="FO155" t="str">
            <v/>
          </cell>
          <cell r="FP155" t="str">
            <v/>
          </cell>
          <cell r="FQ155" t="str">
            <v/>
          </cell>
          <cell r="FR155" t="str">
            <v/>
          </cell>
          <cell r="FS155" t="str">
            <v/>
          </cell>
          <cell r="FT155"/>
          <cell r="FU155" t="str">
            <v/>
          </cell>
          <cell r="FV155" t="str">
            <v/>
          </cell>
          <cell r="FW155"/>
          <cell r="FX155" t="str">
            <v/>
          </cell>
          <cell r="FY155" t="str">
            <v/>
          </cell>
          <cell r="FZ155" t="str">
            <v/>
          </cell>
          <cell r="GA155"/>
          <cell r="GB155" t="str">
            <v/>
          </cell>
          <cell r="GC155" t="str">
            <v/>
          </cell>
          <cell r="GD155" t="str">
            <v/>
          </cell>
          <cell r="GE155" t="str">
            <v/>
          </cell>
          <cell r="GF155" t="str">
            <v/>
          </cell>
          <cell r="GG155" t="str">
            <v>Oui</v>
          </cell>
          <cell r="GH155" t="str">
            <v>500.0</v>
          </cell>
          <cell r="GI155" t="str">
            <v/>
          </cell>
          <cell r="GJ155" t="str">
            <v/>
          </cell>
          <cell r="GK155" t="str">
            <v/>
          </cell>
          <cell r="GL155" t="str">
            <v/>
          </cell>
          <cell r="GM155" t="str">
            <v/>
          </cell>
          <cell r="GN155" t="str">
            <v/>
          </cell>
          <cell r="GO155" t="str">
            <v/>
          </cell>
          <cell r="GP155" t="str">
            <v/>
          </cell>
          <cell r="GQ155">
            <v>500</v>
          </cell>
          <cell r="GR155" t="str">
            <v>Oui</v>
          </cell>
          <cell r="GS155" t="str">
            <v>Oui</v>
          </cell>
          <cell r="GT155" t="str">
            <v>Changement du taux de change de la Gourde Insécurité en ville Insécurité sur les routes</v>
          </cell>
          <cell r="GU155" t="str">
            <v>1</v>
          </cell>
          <cell r="GV155" t="str">
            <v>1</v>
          </cell>
          <cell r="GW155" t="str">
            <v>1</v>
          </cell>
          <cell r="GX155" t="str">
            <v>0</v>
          </cell>
          <cell r="GY155" t="str">
            <v>0</v>
          </cell>
          <cell r="GZ155" t="str">
            <v>0</v>
          </cell>
          <cell r="HA155" t="str">
            <v>0</v>
          </cell>
          <cell r="HB155" t="str">
            <v>0</v>
          </cell>
          <cell r="HC155" t="str">
            <v>0</v>
          </cell>
          <cell r="HD155" t="str">
            <v>0</v>
          </cell>
          <cell r="HE155" t="str">
            <v>0</v>
          </cell>
          <cell r="HF155" t="str">
            <v>0</v>
          </cell>
          <cell r="HG155" t="str">
            <v>0</v>
          </cell>
          <cell r="HH155" t="str">
            <v>0</v>
          </cell>
          <cell r="HI155" t="str">
            <v>0</v>
          </cell>
          <cell r="HJ155" t="str">
            <v>0</v>
          </cell>
          <cell r="HK155" t="str">
            <v>0</v>
          </cell>
          <cell r="HL155" t="str">
            <v/>
          </cell>
          <cell r="HM155" t="str">
            <v>Farine de blé (blanche) Maïs Sucre Huile végétale</v>
          </cell>
          <cell r="HN155" t="str">
            <v>1</v>
          </cell>
          <cell r="HO155" t="str">
            <v>0</v>
          </cell>
          <cell r="HP155" t="str">
            <v>1</v>
          </cell>
          <cell r="HQ155" t="str">
            <v>1</v>
          </cell>
          <cell r="HR155" t="str">
            <v>0</v>
          </cell>
          <cell r="HS155" t="str">
            <v>0</v>
          </cell>
          <cell r="HT155" t="str">
            <v>1</v>
          </cell>
          <cell r="HU155" t="str">
            <v>0</v>
          </cell>
          <cell r="HV155" t="str">
            <v>Oui</v>
          </cell>
          <cell r="HW155" t="str">
            <v>Sud-Est</v>
          </cell>
          <cell r="HX155" t="str">
            <v>Jacmel</v>
          </cell>
          <cell r="HY155" t="str">
            <v>Non</v>
          </cell>
          <cell r="HZ155" t="str">
            <v>Non</v>
          </cell>
          <cell r="IA155" t="str">
            <v>Non</v>
          </cell>
          <cell r="IB155" t="str">
            <v/>
          </cell>
          <cell r="IC155" t="str">
            <v>Savon lessive Brosse à dent Dentifrice Papier toilette Serviettes hygiéniques Eau pour boire (traité) Savon pour se laver</v>
          </cell>
          <cell r="ID155">
            <v>1</v>
          </cell>
          <cell r="IE155">
            <v>1</v>
          </cell>
          <cell r="IF155">
            <v>1</v>
          </cell>
          <cell r="IG155">
            <v>1</v>
          </cell>
          <cell r="IH155">
            <v>1</v>
          </cell>
          <cell r="II155">
            <v>1</v>
          </cell>
          <cell r="IJ155">
            <v>0</v>
          </cell>
          <cell r="IK155">
            <v>1</v>
          </cell>
          <cell r="IL155">
            <v>0</v>
          </cell>
          <cell r="IM155" t="str">
            <v>Non</v>
          </cell>
          <cell r="IN155" t="str">
            <v/>
          </cell>
          <cell r="IO155"/>
          <cell r="IP155"/>
          <cell r="IQ155"/>
          <cell r="IR155" t="str">
            <v>Non</v>
          </cell>
          <cell r="IS155" t="str">
            <v>Oui</v>
          </cell>
          <cell r="IT155">
            <v>15</v>
          </cell>
          <cell r="IU155"/>
          <cell r="IV155"/>
          <cell r="IW155">
            <v>15</v>
          </cell>
          <cell r="IX155" t="str">
            <v>Non</v>
          </cell>
          <cell r="IY155" t="str">
            <v>Non</v>
          </cell>
          <cell r="IZ155" t="str">
            <v/>
          </cell>
          <cell r="JA155" t="str">
            <v>150</v>
          </cell>
          <cell r="JB155" t="str">
            <v>75.0</v>
          </cell>
          <cell r="JC155">
            <v>42.5</v>
          </cell>
          <cell r="JD155" t="str">
            <v>Oui</v>
          </cell>
          <cell r="JE155" t="str">
            <v>Oui</v>
          </cell>
          <cell r="JF155" t="str">
            <v>50.0</v>
          </cell>
          <cell r="JG155" t="str">
            <v/>
          </cell>
          <cell r="JH155" t="str">
            <v/>
          </cell>
          <cell r="JI155">
            <v>50</v>
          </cell>
          <cell r="JJ155" t="str">
            <v>Oui</v>
          </cell>
          <cell r="JK155" t="str">
            <v>Oui</v>
          </cell>
          <cell r="JL155" t="str">
            <v>100.0</v>
          </cell>
          <cell r="JM155" t="str">
            <v/>
          </cell>
          <cell r="JN155" t="str">
            <v/>
          </cell>
          <cell r="JO155">
            <v>100</v>
          </cell>
          <cell r="JP155" t="str">
            <v>Oui</v>
          </cell>
          <cell r="JQ155" t="str">
            <v>Non</v>
          </cell>
          <cell r="JR155" t="str">
            <v/>
          </cell>
          <cell r="JS155" t="str">
            <v/>
          </cell>
          <cell r="JT155" t="str">
            <v>Autre</v>
          </cell>
          <cell r="JU155" t="str">
            <v>Sachets glacés</v>
          </cell>
          <cell r="JV155" t="str">
            <v>autre</v>
          </cell>
          <cell r="JW155" t="str">
            <v>Autre</v>
          </cell>
          <cell r="JX155"/>
          <cell r="JZ155"/>
          <cell r="KA155"/>
          <cell r="KC155" t="str">
            <v>Non</v>
          </cell>
          <cell r="KD155" t="str">
            <v/>
          </cell>
          <cell r="KE155" t="str">
            <v/>
          </cell>
          <cell r="KF155" t="str">
            <v/>
          </cell>
          <cell r="KG155" t="str">
            <v/>
          </cell>
          <cell r="KH155" t="str">
            <v/>
          </cell>
          <cell r="KI155" t="str">
            <v/>
          </cell>
          <cell r="KJ155" t="str">
            <v/>
          </cell>
          <cell r="KK155" t="str">
            <v/>
          </cell>
          <cell r="KL155" t="str">
            <v/>
          </cell>
          <cell r="KM155" t="str">
            <v/>
          </cell>
          <cell r="KO155" t="str">
            <v/>
          </cell>
          <cell r="KP155" t="str">
            <v>Non</v>
          </cell>
          <cell r="KQ155" t="str">
            <v/>
          </cell>
          <cell r="KR155"/>
          <cell r="KS155"/>
          <cell r="KU155" t="str">
            <v>Non</v>
          </cell>
          <cell r="KV155" t="str">
            <v>Oui</v>
          </cell>
          <cell r="KW155" t="str">
            <v>Changement du taux de change de la Gourde Insécurité en ville Insécurité sur les routes Le prix du transport a augmenté</v>
          </cell>
          <cell r="KX155" t="str">
            <v>1</v>
          </cell>
          <cell r="KY155" t="str">
            <v>1</v>
          </cell>
          <cell r="KZ155" t="str">
            <v>1</v>
          </cell>
          <cell r="LA155" t="str">
            <v>0</v>
          </cell>
          <cell r="LB155" t="str">
            <v>1</v>
          </cell>
          <cell r="LC155" t="str">
            <v>0</v>
          </cell>
          <cell r="LD155" t="str">
            <v>0</v>
          </cell>
          <cell r="LE155" t="str">
            <v>0</v>
          </cell>
          <cell r="LF155" t="str">
            <v>0</v>
          </cell>
          <cell r="LG155" t="str">
            <v>0</v>
          </cell>
          <cell r="LH155" t="str">
            <v>0</v>
          </cell>
          <cell r="LI155" t="str">
            <v>0</v>
          </cell>
          <cell r="LJ155" t="str">
            <v>0</v>
          </cell>
          <cell r="LK155" t="str">
            <v>0</v>
          </cell>
          <cell r="LL155" t="str">
            <v>0</v>
          </cell>
          <cell r="LM155" t="str">
            <v>0</v>
          </cell>
          <cell r="LN155" t="str">
            <v/>
          </cell>
          <cell r="LO155" t="str">
            <v>Savon lessive Dentifrice Serviettes hygiéniques Eau pour boire (traité) Papier toilette Savon pour se laver</v>
          </cell>
          <cell r="LP155" t="str">
            <v>1</v>
          </cell>
          <cell r="LQ155" t="str">
            <v>0</v>
          </cell>
          <cell r="LR155" t="str">
            <v>1</v>
          </cell>
          <cell r="LS155" t="str">
            <v>1</v>
          </cell>
          <cell r="LT155" t="str">
            <v>1</v>
          </cell>
          <cell r="LU155" t="str">
            <v>1</v>
          </cell>
          <cell r="LV155" t="str">
            <v>0</v>
          </cell>
          <cell r="LW155" t="str">
            <v>1</v>
          </cell>
          <cell r="LX155" t="str">
            <v>0</v>
          </cell>
          <cell r="LY155" t="str">
            <v>Oui</v>
          </cell>
          <cell r="LZ155" t="str">
            <v>Sud-Est</v>
          </cell>
          <cell r="MA155" t="str">
            <v>Jacmel</v>
          </cell>
          <cell r="MB155" t="str">
            <v>Non</v>
          </cell>
          <cell r="MC155" t="str">
            <v>Non</v>
          </cell>
          <cell r="MD155" t="str">
            <v/>
          </cell>
          <cell r="ME155" t="str">
            <v/>
          </cell>
          <cell r="MF155" t="str">
            <v/>
          </cell>
          <cell r="MG155" t="str">
            <v/>
          </cell>
          <cell r="MH155" t="str">
            <v/>
          </cell>
          <cell r="MI155" t="str">
            <v/>
          </cell>
          <cell r="MJ155" t="str">
            <v/>
          </cell>
          <cell r="MK155">
            <v>140886967</v>
          </cell>
          <cell r="ML155" t="str">
            <v>a5dfd924-1300-4e8d-95f0-a1bae1c019f0</v>
          </cell>
          <cell r="MM155" t="str">
            <v>2020-11-27T21:05:47</v>
          </cell>
          <cell r="MN155" t="str">
            <v/>
          </cell>
          <cell r="MO155">
            <v>127</v>
          </cell>
        </row>
      </sheetData>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3">
          <cell r="A3">
            <v>369</v>
          </cell>
          <cell r="B3" t="str">
            <v>71f01316-5f3b-46cb-9107-367c02433f9b</v>
          </cell>
          <cell r="C3" t="str">
            <v>Concern CWW-01</v>
          </cell>
          <cell r="D3" t="str">
            <v>Cité Soleil, Ouest</v>
          </cell>
          <cell r="E3" t="str">
            <v>Marché de Terre Noire</v>
          </cell>
          <cell r="F3" t="str">
            <v>Oldrine</v>
          </cell>
          <cell r="G3" t="str">
            <v>2020-11-24</v>
          </cell>
          <cell r="H3" t="str">
            <v>unite_autre_sucre</v>
          </cell>
          <cell r="I3" t="str">
            <v>Dwoum</v>
          </cell>
          <cell r="J3" t="str">
            <v>Quel est l'équivalance de cette unité pour le riz en kg ou lb?  Si non, le prix ne sera pas comparable</v>
          </cell>
          <cell r="K3" t="str">
            <v xml:space="preserve">Unite de mesure selon le rapport de la CNSA Bulletin Prix de consommation 1ère quinzaine  Décembre 2018 </v>
          </cell>
          <cell r="L3" t="str">
            <v>1.6 lb</v>
          </cell>
          <cell r="M3" t="str">
            <v>MEAL Concern</v>
          </cell>
        </row>
        <row r="4">
          <cell r="A4">
            <v>370</v>
          </cell>
          <cell r="B4" t="str">
            <v>71bc9215-13f6-414e-baa1-f0e6bf1a826d</v>
          </cell>
          <cell r="C4" t="str">
            <v>Concern CWW-01</v>
          </cell>
          <cell r="D4" t="str">
            <v>Cité Soleil, Ouest</v>
          </cell>
          <cell r="E4" t="str">
            <v>Marché de Terre Noire</v>
          </cell>
          <cell r="F4" t="str">
            <v>Bernadette</v>
          </cell>
          <cell r="G4" t="str">
            <v>2020-11-24</v>
          </cell>
          <cell r="H4" t="str">
            <v>unite_autre_sucre</v>
          </cell>
          <cell r="I4" t="str">
            <v>Dwoum</v>
          </cell>
          <cell r="J4" t="str">
            <v>Quel est l'équivalance de cette unité pour le riz en kg ou lb?  Si non, le prix ne sera pas comparable</v>
          </cell>
          <cell r="K4" t="str">
            <v xml:space="preserve">Unite de mesure selon le rapport de la CNSA Bulletin Prix de consommation 1ère quinzaine  Décembre 2018 </v>
          </cell>
          <cell r="L4" t="str">
            <v>1.6 lb</v>
          </cell>
          <cell r="M4" t="str">
            <v>MEAL Concern</v>
          </cell>
        </row>
        <row r="5">
          <cell r="A5">
            <v>339</v>
          </cell>
          <cell r="B5" t="str">
            <v>6d221665-df51-4c0e-b806-357a09dbfb11</v>
          </cell>
          <cell r="C5" t="str">
            <v>Concern CWW-01</v>
          </cell>
          <cell r="D5" t="str">
            <v>Cité Soleil, Ouest</v>
          </cell>
          <cell r="E5" t="str">
            <v>Marché de Terre Noire</v>
          </cell>
          <cell r="F5" t="str">
            <v>Luckson</v>
          </cell>
          <cell r="G5" t="str">
            <v>2020-11-24</v>
          </cell>
          <cell r="H5" t="str">
            <v>unite_autre_sucre</v>
          </cell>
          <cell r="I5" t="str">
            <v>Ti mamit</v>
          </cell>
          <cell r="J5" t="str">
            <v>Quel est l'équivalance de cette unité pour le riz en kg ou lb?  Si non, le prix ne sera pas comparable</v>
          </cell>
          <cell r="K5" t="str">
            <v xml:space="preserve">Unite de mesure selon le rapport de la CNSA Bulletin Prix de consommation 1ère quinzaine  Décembre 2018 </v>
          </cell>
          <cell r="L5" t="str">
            <v>1.2 lb</v>
          </cell>
          <cell r="M5" t="str">
            <v>MEAL Concern</v>
          </cell>
        </row>
        <row r="6">
          <cell r="A6">
            <v>344</v>
          </cell>
          <cell r="B6" t="str">
            <v>feb596f1-5fc3-4b52-b76f-94273bd285dc</v>
          </cell>
          <cell r="C6" t="str">
            <v>Concern CWW-02</v>
          </cell>
          <cell r="D6" t="str">
            <v>Cité Soleil, Ouest</v>
          </cell>
          <cell r="E6" t="str">
            <v>Marché de Terre Noire</v>
          </cell>
          <cell r="F6" t="str">
            <v>Mona Alceus</v>
          </cell>
          <cell r="G6" t="str">
            <v>2020-11-24</v>
          </cell>
          <cell r="H6" t="str">
            <v>unite_autre_sucre</v>
          </cell>
          <cell r="I6" t="str">
            <v>Petite marmite</v>
          </cell>
          <cell r="J6" t="str">
            <v>Quel est l'équivalance de cette unité pour le riz en kg ou lb?  Si non, le prix ne sera pas comparable</v>
          </cell>
          <cell r="K6" t="str">
            <v xml:space="preserve">Unite de mesure selon le rapport de la CNSA Bulletin Prix de consommation 1ère quinzaine  Décembre 2018 </v>
          </cell>
          <cell r="L6" t="str">
            <v>1.2 lb</v>
          </cell>
          <cell r="M6" t="str">
            <v>MEAL Concern</v>
          </cell>
        </row>
        <row r="7">
          <cell r="A7">
            <v>345</v>
          </cell>
          <cell r="B7" t="str">
            <v>80ed36ff-ba4a-4b8b-bcb9-6d136d8fd629</v>
          </cell>
          <cell r="C7" t="str">
            <v>Concern CWW-02</v>
          </cell>
          <cell r="D7" t="str">
            <v>Cité Soleil, Ouest</v>
          </cell>
          <cell r="E7" t="str">
            <v>Marché de Terre Noire</v>
          </cell>
          <cell r="F7" t="str">
            <v>Mirlène louis</v>
          </cell>
          <cell r="G7" t="str">
            <v>2020-11-24</v>
          </cell>
          <cell r="H7" t="str">
            <v>unite_autre_sucre</v>
          </cell>
          <cell r="I7" t="str">
            <v>Petite marmite</v>
          </cell>
          <cell r="J7" t="str">
            <v>Quel est l'équivalance de cette unité pour le riz en kg ou lb?  Si non, le prix ne sera pas comparable</v>
          </cell>
          <cell r="K7" t="str">
            <v xml:space="preserve">Unite de mesure selon le rapport de la CNSA Bulletin Prix de consommation 1ère quinzaine  Décembre 2018 </v>
          </cell>
          <cell r="L7" t="str">
            <v>1.2 lb</v>
          </cell>
          <cell r="M7" t="str">
            <v>MEAL Concern</v>
          </cell>
        </row>
        <row r="8">
          <cell r="A8">
            <v>351</v>
          </cell>
          <cell r="B8" t="str">
            <v>498b9f1e-a48d-44e9-9a85-690b10fbe483</v>
          </cell>
          <cell r="C8" t="str">
            <v>Concern CWW-03</v>
          </cell>
          <cell r="D8" t="str">
            <v>Cité Soleil, Ouest</v>
          </cell>
          <cell r="E8" t="str">
            <v>Marché de Terre Noire</v>
          </cell>
          <cell r="F8" t="str">
            <v>Geneus JILLES</v>
          </cell>
          <cell r="G8" t="str">
            <v>2020-11-24</v>
          </cell>
          <cell r="H8" t="str">
            <v>unite_autre_sucre</v>
          </cell>
          <cell r="I8" t="str">
            <v>Petite marmite</v>
          </cell>
          <cell r="J8" t="str">
            <v>Quel est l'équivalance de cette unité pour le riz en kg ou lb?  Si non, le prix ne sera pas comparable</v>
          </cell>
          <cell r="K8" t="str">
            <v xml:space="preserve">Unite de mesure selon le rapport de la CNSA Bulletin Prix de consommation 1ère quinzaine  Décembre 2018 </v>
          </cell>
          <cell r="L8" t="str">
            <v xml:space="preserve">1.2 lb </v>
          </cell>
          <cell r="M8" t="str">
            <v>MEAL Concern</v>
          </cell>
        </row>
        <row r="9">
          <cell r="A9">
            <v>353</v>
          </cell>
          <cell r="B9" t="str">
            <v>08f5550c-8576-46ee-b087-e5a69b028da8</v>
          </cell>
          <cell r="C9" t="str">
            <v>Concern CWW-03</v>
          </cell>
          <cell r="D9" t="str">
            <v>Cité Soleil, Ouest</v>
          </cell>
          <cell r="E9" t="str">
            <v>Marché de Terre Noire</v>
          </cell>
          <cell r="F9" t="str">
            <v>Quetal Joseph</v>
          </cell>
          <cell r="G9" t="str">
            <v>2020-11-24</v>
          </cell>
          <cell r="H9" t="str">
            <v>unite_autre_sucre</v>
          </cell>
          <cell r="I9" t="str">
            <v>Petite marmite</v>
          </cell>
          <cell r="J9" t="str">
            <v>Quel est l'équivalance de cette unité pour le riz en kg ou lb?  Si non, le prix ne sera pas comparable</v>
          </cell>
          <cell r="K9" t="str">
            <v xml:space="preserve">Unite de mesure selon le rapport de la CNSA Bulletin Prix de consommation 1ère quinzaine  Décembre 2018 </v>
          </cell>
          <cell r="L9" t="str">
            <v>1.2 lb</v>
          </cell>
          <cell r="M9" t="str">
            <v>MEAL Concern</v>
          </cell>
        </row>
        <row r="10">
          <cell r="A10">
            <v>356</v>
          </cell>
          <cell r="B10" t="str">
            <v>69af655f-59c9-4009-ad40-f5d8bd01af02</v>
          </cell>
          <cell r="C10" t="str">
            <v>Concern CWW-04</v>
          </cell>
          <cell r="D10" t="str">
            <v>Cité Soleil, Ouest</v>
          </cell>
          <cell r="E10" t="str">
            <v>Marché de Terre Noire</v>
          </cell>
          <cell r="F10" t="str">
            <v>Leonne Victor petit frere</v>
          </cell>
          <cell r="G10" t="str">
            <v>2020-11-24</v>
          </cell>
          <cell r="H10" t="str">
            <v>unite_autre_sucre</v>
          </cell>
          <cell r="I10" t="str">
            <v>Petite marmite</v>
          </cell>
          <cell r="J10" t="str">
            <v>Quel est l'équivalance de cette unité pour le riz en kg ou lb?  Si non, le prix ne sera pas comparable</v>
          </cell>
          <cell r="K10" t="str">
            <v xml:space="preserve">Unite de mesure selon le rapport de la CNSA Bulletin Prix de consommation 1ère quinzaine  Décembre 2018 </v>
          </cell>
          <cell r="L10" t="str">
            <v>1.2 lb</v>
          </cell>
          <cell r="M10" t="str">
            <v>MEAL Concern</v>
          </cell>
        </row>
        <row r="11">
          <cell r="A11">
            <v>354</v>
          </cell>
          <cell r="B11" t="str">
            <v>412d5dd9-da6e-4f35-b016-69cb1ab5fb59</v>
          </cell>
          <cell r="C11" t="str">
            <v>Concern CWW-04</v>
          </cell>
          <cell r="D11" t="str">
            <v>Cité Soleil, Ouest</v>
          </cell>
          <cell r="E11" t="str">
            <v>Marché de Terre Noire</v>
          </cell>
          <cell r="F11" t="str">
            <v xml:space="preserve">Norcelus Elimene </v>
          </cell>
          <cell r="G11" t="str">
            <v>2020-11-24</v>
          </cell>
          <cell r="H11" t="str">
            <v>unite_autre_sucre</v>
          </cell>
          <cell r="I11" t="str">
            <v>Petite marmite</v>
          </cell>
          <cell r="J11" t="str">
            <v>Quel est l'équivalance de cette unité pour le riz en kg ou lb?  Si non, le prix ne sera pas comparable</v>
          </cell>
          <cell r="K11" t="str">
            <v xml:space="preserve">Unite de mesure selon le rapport de la CNSA Bulletin Prix de consommation 1ère quinzaine  Décembre 2018 </v>
          </cell>
          <cell r="L11" t="str">
            <v xml:space="preserve">1.2 lb </v>
          </cell>
          <cell r="M11" t="str">
            <v>MEAL Concern</v>
          </cell>
        </row>
        <row r="12">
          <cell r="A12">
            <v>350</v>
          </cell>
          <cell r="B12" t="str">
            <v>20c2e70a-ce69-4094-a2d1-71830a3d38cb</v>
          </cell>
          <cell r="C12" t="str">
            <v>Concern CWW-04</v>
          </cell>
          <cell r="D12" t="str">
            <v>Cité Soleil, Ouest</v>
          </cell>
          <cell r="E12" t="str">
            <v>Marché de Terre Noire</v>
          </cell>
          <cell r="F12" t="str">
            <v>Cadet Myrtha</v>
          </cell>
          <cell r="G12" t="str">
            <v>2020-11-24</v>
          </cell>
          <cell r="H12" t="str">
            <v>unite_autre_sucre</v>
          </cell>
          <cell r="I12" t="str">
            <v>Petite marmite</v>
          </cell>
          <cell r="J12" t="str">
            <v>Quel est l'équivalance de cette unité pour le riz en kg ou lb?  Si non, le prix ne sera pas comparable</v>
          </cell>
          <cell r="K12" t="str">
            <v xml:space="preserve">Unite de mesure selon le rapport de la CNSA Bulletin Prix de consommation 1ère quinzaine  Décembre 2018 </v>
          </cell>
          <cell r="L12" t="str">
            <v>1.2 lb</v>
          </cell>
          <cell r="M12" t="str">
            <v>MEAL Concern</v>
          </cell>
        </row>
        <row r="13">
          <cell r="A13">
            <v>355</v>
          </cell>
          <cell r="B13" t="str">
            <v>6f8d8526-0b33-4878-aff4-3c034a5fe445</v>
          </cell>
          <cell r="C13" t="str">
            <v>Concern CWW-05</v>
          </cell>
          <cell r="D13" t="str">
            <v>Cité Soleil, Ouest</v>
          </cell>
          <cell r="E13" t="str">
            <v>Marché de Terre Noire</v>
          </cell>
          <cell r="F13" t="str">
            <v>Francine Joseph</v>
          </cell>
          <cell r="G13" t="str">
            <v>2020-11-24</v>
          </cell>
          <cell r="H13" t="str">
            <v>unite_autre_sucre</v>
          </cell>
          <cell r="I13" t="str">
            <v>Petite marmite</v>
          </cell>
          <cell r="J13" t="str">
            <v>Quel est l'équivalance de cette unité pour le riz en kg ou lb?  Si non, le prix ne sera pas comparable</v>
          </cell>
          <cell r="K13" t="str">
            <v xml:space="preserve">Unite de mesure selon le rapport de la CNSA Bulletin Prix de consommation 1ère quinzaine  Décembre 2018 </v>
          </cell>
          <cell r="L13" t="str">
            <v>1.2 lb</v>
          </cell>
          <cell r="M13" t="str">
            <v>MEAL Concern</v>
          </cell>
        </row>
        <row r="14">
          <cell r="A14">
            <v>346</v>
          </cell>
          <cell r="B14" t="str">
            <v>294d56f2-10b8-4203-a809-31562cc568f3</v>
          </cell>
          <cell r="C14" t="str">
            <v>Concern CWW-05</v>
          </cell>
          <cell r="D14" t="str">
            <v>Cité Soleil, Ouest</v>
          </cell>
          <cell r="E14" t="str">
            <v>Marché de Terre Noire</v>
          </cell>
          <cell r="F14" t="str">
            <v>Marthe Saint Vil</v>
          </cell>
          <cell r="G14" t="str">
            <v>2020-11-24</v>
          </cell>
          <cell r="H14" t="str">
            <v>unite_autre_sucre</v>
          </cell>
          <cell r="I14" t="str">
            <v>Petite marmite</v>
          </cell>
          <cell r="J14" t="str">
            <v>Quel est l'équivalance de cette unité pour le riz en kg ou lb?  Si non, le prix ne sera pas comparable</v>
          </cell>
          <cell r="K14" t="str">
            <v xml:space="preserve">Unite de mesure selon le rapport de la CNSA Bulletin Prix de consommation 1ère quinzaine  Décembre 2018 </v>
          </cell>
          <cell r="L14" t="str">
            <v>1.2 lb</v>
          </cell>
          <cell r="M14" t="str">
            <v>MEAL Concern</v>
          </cell>
        </row>
        <row r="15">
          <cell r="A15">
            <v>352</v>
          </cell>
          <cell r="B15" t="str">
            <v>9e485468-73d7-45bc-b8d2-e2eaf07006c2</v>
          </cell>
          <cell r="C15" t="str">
            <v>Concern CWW-06</v>
          </cell>
          <cell r="D15" t="str">
            <v>Cité Soleil, Ouest</v>
          </cell>
          <cell r="E15" t="str">
            <v>Marché de Terre Noire</v>
          </cell>
          <cell r="F15" t="str">
            <v>Sandy vixamar</v>
          </cell>
          <cell r="G15" t="str">
            <v>2020-11-24</v>
          </cell>
          <cell r="H15" t="str">
            <v>unite_autre_sucre</v>
          </cell>
          <cell r="I15" t="str">
            <v>Petite marmite</v>
          </cell>
          <cell r="J15" t="str">
            <v>Quel est l'équivalance de cette unité pour le riz en kg ou lb?  Si non, le prix ne sera pas comparable</v>
          </cell>
          <cell r="K15" t="str">
            <v xml:space="preserve">Unite de mesure selon le rapport de la CNSA Bulletin Prix de consommation 1ère quinzaine  Décembre 2018 </v>
          </cell>
          <cell r="L15" t="str">
            <v>1.2 lb</v>
          </cell>
          <cell r="M15" t="str">
            <v>MEAL Concern</v>
          </cell>
        </row>
        <row r="16">
          <cell r="A16">
            <v>342</v>
          </cell>
          <cell r="B16" t="str">
            <v>0ffcd59f-684e-418e-b922-4730f6745d93</v>
          </cell>
          <cell r="C16" t="str">
            <v>Concern CWW-06</v>
          </cell>
          <cell r="D16" t="str">
            <v>Cité Soleil, Ouest</v>
          </cell>
          <cell r="E16" t="str">
            <v>Marché de Terre Noire</v>
          </cell>
          <cell r="F16" t="str">
            <v>Sobni Ynosier</v>
          </cell>
          <cell r="G16" t="str">
            <v>2020-11-24</v>
          </cell>
          <cell r="H16" t="str">
            <v>unite_autre_sucre</v>
          </cell>
          <cell r="I16" t="str">
            <v xml:space="preserve">Petite marmite </v>
          </cell>
          <cell r="J16" t="str">
            <v>Quel est l'équivalance de cette unité pour le riz en kg ou lb?  Si non, le prix ne sera pas comparable</v>
          </cell>
          <cell r="K16" t="str">
            <v xml:space="preserve">Unite de mesure selon le rapport de la CNSA Bulletin Prix de consommation 1ère quinzaine  Décembre 2018 </v>
          </cell>
          <cell r="L16" t="str">
            <v>1.2 lb</v>
          </cell>
          <cell r="M16" t="str">
            <v>MEAL Concern</v>
          </cell>
        </row>
        <row r="17">
          <cell r="A17">
            <v>244</v>
          </cell>
          <cell r="B17" t="str">
            <v>9574bbcb-430a-4a6d-b61c-a4218f1c37bf</v>
          </cell>
          <cell r="C17" t="str">
            <v>Concern CWW-01</v>
          </cell>
          <cell r="D17" t="str">
            <v>Cité Soleil, Ouest</v>
          </cell>
          <cell r="E17" t="str">
            <v>Mache Blancha</v>
          </cell>
          <cell r="F17" t="str">
            <v>Sonise</v>
          </cell>
          <cell r="G17" t="str">
            <v>2020-11-23</v>
          </cell>
          <cell r="H17" t="str">
            <v>unite_autre_riz</v>
          </cell>
          <cell r="I17" t="str">
            <v>Petite marmitte</v>
          </cell>
          <cell r="J17" t="str">
            <v>Quel est l'équivalance de cette unité pour le riz en kg ou lb?  Si non, le prix ne sera pas comparable</v>
          </cell>
          <cell r="K17" t="str">
            <v xml:space="preserve">Unite de mesure selon le rapport de la CNSA Bulletin Prix de consommation 1ère quinzaine  Décembre 2018 </v>
          </cell>
          <cell r="L17" t="str">
            <v>1.2 lb</v>
          </cell>
          <cell r="M17" t="str">
            <v>MEAL Concern</v>
          </cell>
        </row>
        <row r="18">
          <cell r="A18">
            <v>255</v>
          </cell>
          <cell r="B18" t="str">
            <v>71f01316-5f3b-46cb-9107-367c02433f9b</v>
          </cell>
          <cell r="C18" t="str">
            <v>Concern CWW-01</v>
          </cell>
          <cell r="D18" t="str">
            <v>Cité Soleil, Ouest</v>
          </cell>
          <cell r="E18" t="str">
            <v>Marché de Terre Noire</v>
          </cell>
          <cell r="F18" t="str">
            <v>Oldrine</v>
          </cell>
          <cell r="G18" t="str">
            <v>2020-11-24</v>
          </cell>
          <cell r="H18" t="str">
            <v>unite_autre_riz</v>
          </cell>
          <cell r="I18" t="str">
            <v>Dwoum</v>
          </cell>
          <cell r="J18" t="str">
            <v>Quel est l'équivalance de cette unité pour le riz en kg ou lb?  Si non, le prix ne sera pas comparable</v>
          </cell>
          <cell r="K18" t="str">
            <v xml:space="preserve">Unite de mesure selon le rapport de la CNSA Bulletin Prix de consommation 1ère quinzaine  Décembre 2018 </v>
          </cell>
          <cell r="L18" t="str">
            <v>1.6 lb</v>
          </cell>
          <cell r="M18" t="str">
            <v>MEAL Concern</v>
          </cell>
        </row>
        <row r="19">
          <cell r="A19">
            <v>256</v>
          </cell>
          <cell r="B19" t="str">
            <v>71bc9215-13f6-414e-baa1-f0e6bf1a826d</v>
          </cell>
          <cell r="C19" t="str">
            <v>Concern CWW-01</v>
          </cell>
          <cell r="D19" t="str">
            <v>Cité Soleil, Ouest</v>
          </cell>
          <cell r="E19" t="str">
            <v>Marché de Terre Noire</v>
          </cell>
          <cell r="F19" t="str">
            <v>Bernadette</v>
          </cell>
          <cell r="G19" t="str">
            <v>2020-11-24</v>
          </cell>
          <cell r="H19" t="str">
            <v>unite_autre_riz</v>
          </cell>
          <cell r="I19" t="str">
            <v>Dwoum</v>
          </cell>
          <cell r="J19" t="str">
            <v>Quel est l'équivalance de cette unité pour le riz en kg ou lb?  Si non, le prix ne sera pas comparable</v>
          </cell>
          <cell r="K19" t="str">
            <v xml:space="preserve">Unite de mesure selon le rapport de la CNSA Bulletin Prix de consommation 1ère quinzaine  Décembre 2018 </v>
          </cell>
          <cell r="L19" t="str">
            <v>1.6 lb</v>
          </cell>
          <cell r="M19" t="str">
            <v>MEAL Concern</v>
          </cell>
        </row>
        <row r="20">
          <cell r="A20">
            <v>246</v>
          </cell>
          <cell r="B20" t="str">
            <v>6d221665-df51-4c0e-b806-357a09dbfb11</v>
          </cell>
          <cell r="C20" t="str">
            <v>Concern CWW-01</v>
          </cell>
          <cell r="D20" t="str">
            <v>Cité Soleil, Ouest</v>
          </cell>
          <cell r="E20" t="str">
            <v>Marché de Terre Noire</v>
          </cell>
          <cell r="F20" t="str">
            <v>Luckson</v>
          </cell>
          <cell r="G20" t="str">
            <v>2020-11-24</v>
          </cell>
          <cell r="H20" t="str">
            <v>unite_autre_riz</v>
          </cell>
          <cell r="I20" t="str">
            <v>Ti mamit</v>
          </cell>
          <cell r="J20" t="str">
            <v>Quel est l'équivalance de cette unité pour le riz en kg ou lb?  Si non, le prix ne sera pas comparable</v>
          </cell>
          <cell r="K20" t="str">
            <v xml:space="preserve">Unite de mesure selon le rapport de la CNSA Bulletin Prix de consommation 1ère quinzaine  Décembre 2018 </v>
          </cell>
          <cell r="L20" t="str">
            <v>1.2 lb</v>
          </cell>
          <cell r="M20" t="str">
            <v>MEAL Concern</v>
          </cell>
        </row>
        <row r="21">
          <cell r="A21">
            <v>240</v>
          </cell>
          <cell r="B21" t="str">
            <v>80ed36ff-ba4a-4b8b-bcb9-6d136d8fd629</v>
          </cell>
          <cell r="C21" t="str">
            <v>Concern CWW-02</v>
          </cell>
          <cell r="D21" t="str">
            <v>Cité Soleil, Ouest</v>
          </cell>
          <cell r="E21" t="str">
            <v>Marché de Terre Noire</v>
          </cell>
          <cell r="F21" t="str">
            <v>Mirlène louis</v>
          </cell>
          <cell r="G21" t="str">
            <v>2020-11-24</v>
          </cell>
          <cell r="H21" t="str">
            <v>unite_autre_riz</v>
          </cell>
          <cell r="I21" t="str">
            <v>Petite marmite</v>
          </cell>
          <cell r="J21" t="str">
            <v>Quel est l'équivalance de cette unité pour le riz en kg ou lb?  Si non, le prix ne sera pas comparable</v>
          </cell>
          <cell r="K21" t="str">
            <v xml:space="preserve">Unite de mesure selon le rapport de la CNSA Bulletin Prix de consommation 1ère quinzaine  Décembre 2018 </v>
          </cell>
          <cell r="L21" t="str">
            <v>1.2 lb</v>
          </cell>
          <cell r="M21" t="str">
            <v>MEAL Concern</v>
          </cell>
        </row>
        <row r="22">
          <cell r="A22">
            <v>234</v>
          </cell>
          <cell r="B22" t="str">
            <v>498b9f1e-a48d-44e9-9a85-690b10fbe483</v>
          </cell>
          <cell r="C22" t="str">
            <v>Concern CWW-03</v>
          </cell>
          <cell r="D22" t="str">
            <v>Cité Soleil, Ouest</v>
          </cell>
          <cell r="E22" t="str">
            <v>Marché de Terre Noire</v>
          </cell>
          <cell r="F22" t="str">
            <v>Geneus JILLES</v>
          </cell>
          <cell r="G22" t="str">
            <v>2020-11-24</v>
          </cell>
          <cell r="H22" t="str">
            <v>unite_autre_riz</v>
          </cell>
          <cell r="I22" t="str">
            <v>Petite marmite</v>
          </cell>
          <cell r="J22" t="str">
            <v>Quel est l'équivalance de cette unité pour le riz en kg ou lb?  Si non, le prix ne sera pas comparable</v>
          </cell>
          <cell r="K22" t="str">
            <v xml:space="preserve">Unite de mesure selon le rapport de la CNSA Bulletin Prix de consommation 1ère quinzaine  Décembre 2018 </v>
          </cell>
          <cell r="L22" t="str">
            <v xml:space="preserve">1.2 lb </v>
          </cell>
          <cell r="M22" t="str">
            <v>MEAL Concern</v>
          </cell>
        </row>
        <row r="23">
          <cell r="A23">
            <v>236</v>
          </cell>
          <cell r="B23" t="str">
            <v>08f5550c-8576-46ee-b087-e5a69b028da8</v>
          </cell>
          <cell r="C23" t="str">
            <v>Concern CWW-03</v>
          </cell>
          <cell r="D23" t="str">
            <v>Cité Soleil, Ouest</v>
          </cell>
          <cell r="E23" t="str">
            <v>Marché de Terre Noire</v>
          </cell>
          <cell r="F23" t="str">
            <v>Quetal Joseph</v>
          </cell>
          <cell r="G23" t="str">
            <v>2020-11-24</v>
          </cell>
          <cell r="H23" t="str">
            <v>unite_autre_riz</v>
          </cell>
          <cell r="I23" t="str">
            <v>Petite marmite</v>
          </cell>
          <cell r="J23" t="str">
            <v>Quel est l'équivalance de cette unité pour le riz en kg ou lb?  Si non, le prix ne sera pas comparable</v>
          </cell>
          <cell r="K23" t="str">
            <v xml:space="preserve">Unite de mesure selon le rapport de la CNSA Bulletin Prix de consommation 1ère quinzaine  Décembre 2018 </v>
          </cell>
          <cell r="L23" t="str">
            <v>1.2 lb</v>
          </cell>
          <cell r="M23" t="str">
            <v>MEAL Concern</v>
          </cell>
        </row>
        <row r="24">
          <cell r="A24">
            <v>239</v>
          </cell>
          <cell r="B24" t="str">
            <v>69af655f-59c9-4009-ad40-f5d8bd01af02</v>
          </cell>
          <cell r="C24" t="str">
            <v>Concern CWW-04</v>
          </cell>
          <cell r="D24" t="str">
            <v>Cité Soleil, Ouest</v>
          </cell>
          <cell r="E24" t="str">
            <v>Marché de Terre Noire</v>
          </cell>
          <cell r="F24" t="str">
            <v>Leonne Victor petit frere</v>
          </cell>
          <cell r="G24" t="str">
            <v>2020-11-24</v>
          </cell>
          <cell r="H24" t="str">
            <v>unite_autre_riz</v>
          </cell>
          <cell r="I24" t="str">
            <v>Petite marmite</v>
          </cell>
          <cell r="J24" t="str">
            <v>Quel est l'équivalance de cette unité pour le riz en kg ou lb?  Si non, le prix ne sera pas comparable</v>
          </cell>
          <cell r="K24" t="str">
            <v xml:space="preserve">Unite de mesure selon le rapport de la CNSA Bulletin Prix de consommation 1ère quinzaine  Décembre 2018 </v>
          </cell>
          <cell r="L24" t="str">
            <v>1.2 lb</v>
          </cell>
          <cell r="M24" t="str">
            <v>MEAL Concern</v>
          </cell>
        </row>
        <row r="25">
          <cell r="A25">
            <v>237</v>
          </cell>
          <cell r="B25" t="str">
            <v>412d5dd9-da6e-4f35-b016-69cb1ab5fb59</v>
          </cell>
          <cell r="C25" t="str">
            <v>Concern CWW-04</v>
          </cell>
          <cell r="D25" t="str">
            <v>Cité Soleil, Ouest</v>
          </cell>
          <cell r="E25" t="str">
            <v>Marché de Terre Noire</v>
          </cell>
          <cell r="F25" t="str">
            <v xml:space="preserve">Norcelus Elimene </v>
          </cell>
          <cell r="G25" t="str">
            <v>2020-11-24</v>
          </cell>
          <cell r="H25" t="str">
            <v>unite_autre_riz</v>
          </cell>
          <cell r="I25" t="str">
            <v>Petite marmite</v>
          </cell>
          <cell r="J25" t="str">
            <v>Quel est l'équivalance de cette unité pour le riz en kg ou lb?  Si non, le prix ne sera pas comparable</v>
          </cell>
          <cell r="K25" t="str">
            <v xml:space="preserve">Unite de mesure selon le rapport de la CNSA Bulletin Prix de consommation 1ère quinzaine  Décembre 2018 </v>
          </cell>
          <cell r="L25" t="str">
            <v xml:space="preserve">1.2 lb </v>
          </cell>
          <cell r="M25" t="str">
            <v>MEAL Concern</v>
          </cell>
        </row>
        <row r="26">
          <cell r="A26">
            <v>233</v>
          </cell>
          <cell r="B26" t="str">
            <v>20c2e70a-ce69-4094-a2d1-71830a3d38cb</v>
          </cell>
          <cell r="C26" t="str">
            <v>Concern CWW-04</v>
          </cell>
          <cell r="D26" t="str">
            <v>Cité Soleil, Ouest</v>
          </cell>
          <cell r="E26" t="str">
            <v>Marché de Terre Noire</v>
          </cell>
          <cell r="F26" t="str">
            <v>Cadet Myrtha</v>
          </cell>
          <cell r="G26" t="str">
            <v>2020-11-24</v>
          </cell>
          <cell r="H26" t="str">
            <v>unite_autre_riz</v>
          </cell>
          <cell r="I26" t="str">
            <v>Petite marmite</v>
          </cell>
          <cell r="J26" t="str">
            <v>Quel est l'équivalance de cette unité pour le riz en kg ou lb?  Si non, le prix ne sera pas comparable</v>
          </cell>
          <cell r="K26" t="str">
            <v xml:space="preserve">Unite de mesure selon le rapport de la CNSA Bulletin Prix de consommation 1ère quinzaine  Décembre 2018 </v>
          </cell>
          <cell r="L26" t="str">
            <v>1.2 lb</v>
          </cell>
          <cell r="M26" t="str">
            <v>MEAL Concern</v>
          </cell>
        </row>
        <row r="27">
          <cell r="A27">
            <v>238</v>
          </cell>
          <cell r="B27" t="str">
            <v>6f8d8526-0b33-4878-aff4-3c034a5fe445</v>
          </cell>
          <cell r="C27" t="str">
            <v>Concern CWW-05</v>
          </cell>
          <cell r="D27" t="str">
            <v>Cité Soleil, Ouest</v>
          </cell>
          <cell r="E27" t="str">
            <v>Marché de Terre Noire</v>
          </cell>
          <cell r="F27" t="str">
            <v>Francine Joseph</v>
          </cell>
          <cell r="G27" t="str">
            <v>2020-11-24</v>
          </cell>
          <cell r="H27" t="str">
            <v>unite_autre_riz</v>
          </cell>
          <cell r="I27" t="str">
            <v>Petite marmite</v>
          </cell>
          <cell r="J27" t="str">
            <v>Quel est l'équivalance de cette unité pour le riz en kg ou lb?  Si non, le prix ne sera pas comparable</v>
          </cell>
          <cell r="K27" t="str">
            <v xml:space="preserve">Unite de mesure selon le rapport de la CNSA Bulletin Prix de consommation 1ère quinzaine  Décembre 2018 </v>
          </cell>
          <cell r="L27" t="str">
            <v>1.2 lb</v>
          </cell>
          <cell r="M27" t="str">
            <v>MEAL Concern</v>
          </cell>
        </row>
        <row r="28">
          <cell r="A28">
            <v>228</v>
          </cell>
          <cell r="B28" t="str">
            <v>294d56f2-10b8-4203-a809-31562cc568f3</v>
          </cell>
          <cell r="C28" t="str">
            <v>Concern CWW-05</v>
          </cell>
          <cell r="D28" t="str">
            <v>Cité Soleil, Ouest</v>
          </cell>
          <cell r="E28" t="str">
            <v>Marché de Terre Noire</v>
          </cell>
          <cell r="F28" t="str">
            <v>Marthe Saint Vil</v>
          </cell>
          <cell r="G28" t="str">
            <v>2020-11-24</v>
          </cell>
          <cell r="H28" t="str">
            <v>unite_autre_riz</v>
          </cell>
          <cell r="I28" t="str">
            <v>Petite marmite</v>
          </cell>
          <cell r="J28" t="str">
            <v>Quel est l'équivalance de cette unité pour le riz en kg ou lb?  Si non, le prix ne sera pas comparable</v>
          </cell>
          <cell r="K28" t="str">
            <v xml:space="preserve">Unite de mesure selon le rapport de la CNSA Bulletin Prix de consommation 1ère quinzaine  Décembre 2018 </v>
          </cell>
          <cell r="L28" t="str">
            <v>1.2 lb</v>
          </cell>
          <cell r="M28" t="str">
            <v>MEAL Concern</v>
          </cell>
        </row>
        <row r="29">
          <cell r="A29">
            <v>235</v>
          </cell>
          <cell r="B29" t="str">
            <v>9e485468-73d7-45bc-b8d2-e2eaf07006c2</v>
          </cell>
          <cell r="C29" t="str">
            <v>Concern CWW-06</v>
          </cell>
          <cell r="D29" t="str">
            <v>Cité Soleil, Ouest</v>
          </cell>
          <cell r="E29" t="str">
            <v>Marché de Terre Noire</v>
          </cell>
          <cell r="F29" t="str">
            <v>Sandy vixamar</v>
          </cell>
          <cell r="G29" t="str">
            <v>2020-11-24</v>
          </cell>
          <cell r="H29" t="str">
            <v>unite_autre_riz</v>
          </cell>
          <cell r="I29" t="str">
            <v>Petite marmite</v>
          </cell>
          <cell r="J29" t="str">
            <v>Quel est l'équivalance de cette unité pour le riz en kg ou lb?  Si non, le prix ne sera pas comparable</v>
          </cell>
          <cell r="K29" t="str">
            <v xml:space="preserve">Unite de mesure selon le rapport de la CNSA Bulletin Prix de consommation 1ère quinzaine  Décembre 2018 </v>
          </cell>
          <cell r="L29" t="str">
            <v>1.2 lb</v>
          </cell>
          <cell r="M29" t="str">
            <v>MEAL Concern</v>
          </cell>
        </row>
        <row r="30">
          <cell r="A30">
            <v>242</v>
          </cell>
          <cell r="B30" t="str">
            <v>0ffcd59f-684e-418e-b922-4730f6745d93</v>
          </cell>
          <cell r="C30" t="str">
            <v>Concern CWW-06</v>
          </cell>
          <cell r="D30" t="str">
            <v>Cité Soleil, Ouest</v>
          </cell>
          <cell r="E30" t="str">
            <v>Marché de Terre Noire</v>
          </cell>
          <cell r="F30" t="str">
            <v>Sobni Ynosier</v>
          </cell>
          <cell r="G30" t="str">
            <v>2020-11-24</v>
          </cell>
          <cell r="H30" t="str">
            <v>unite_autre_riz</v>
          </cell>
          <cell r="I30" t="str">
            <v xml:space="preserve">Petite marmite </v>
          </cell>
          <cell r="J30" t="str">
            <v>Quel est l'équivalance de cette unité pour le riz en kg ou lb?  Si non, le prix ne sera pas comparable</v>
          </cell>
          <cell r="K30" t="str">
            <v xml:space="preserve">Unite de mesure selon le rapport de la CNSA Bulletin Prix de consommation 1ère quinzaine  Décembre 2018 </v>
          </cell>
          <cell r="L30" t="str">
            <v>1.2 lb</v>
          </cell>
          <cell r="M30" t="str">
            <v>MEAL Concern</v>
          </cell>
        </row>
        <row r="31">
          <cell r="A31">
            <v>316</v>
          </cell>
          <cell r="B31" t="str">
            <v>71f01316-5f3b-46cb-9107-367c02433f9b</v>
          </cell>
          <cell r="C31" t="str">
            <v>Concern CWW-01</v>
          </cell>
          <cell r="D31" t="str">
            <v>Cité Soleil, Ouest</v>
          </cell>
          <cell r="E31" t="str">
            <v>Marché de Terre Noire</v>
          </cell>
          <cell r="F31" t="str">
            <v>Oldrine</v>
          </cell>
          <cell r="G31" t="str">
            <v>2020-11-24</v>
          </cell>
          <cell r="H31" t="str">
            <v>unite_autre_mais</v>
          </cell>
          <cell r="I31" t="str">
            <v>Dwoum</v>
          </cell>
          <cell r="J31" t="str">
            <v>Quelle est l'équivalance de cette unité pour le mais en kg ou lb?  Si non, le prix ne sera pas comparable</v>
          </cell>
          <cell r="K31" t="str">
            <v xml:space="preserve">Unite de mesure selon le rapport de la CNSA Bulletin Prix de consommation 1ère quinzaine  Décembre 2018 </v>
          </cell>
          <cell r="L31" t="str">
            <v>1.6 lb</v>
          </cell>
          <cell r="M31" t="str">
            <v>MEAL Concern</v>
          </cell>
        </row>
        <row r="32">
          <cell r="A32">
            <v>317</v>
          </cell>
          <cell r="B32" t="str">
            <v>71bc9215-13f6-414e-baa1-f0e6bf1a826d</v>
          </cell>
          <cell r="C32" t="str">
            <v>Concern CWW-01</v>
          </cell>
          <cell r="D32" t="str">
            <v>Cité Soleil, Ouest</v>
          </cell>
          <cell r="E32" t="str">
            <v>Marché de Terre Noire</v>
          </cell>
          <cell r="F32" t="str">
            <v>Bernadette</v>
          </cell>
          <cell r="G32" t="str">
            <v>2020-11-24</v>
          </cell>
          <cell r="H32" t="str">
            <v>unite_autre_mais</v>
          </cell>
          <cell r="I32" t="str">
            <v>Dwoum</v>
          </cell>
          <cell r="J32" t="str">
            <v>Quelle est l'équivalance de cette unité pour le mais en kg ou lb?  Si non, le prix ne sera pas comparable</v>
          </cell>
          <cell r="K32" t="str">
            <v xml:space="preserve">Unite de mesure selon le rapport de la CNSA Bulletin Prix de consommation 1ère quinzaine  Décembre 2018 </v>
          </cell>
          <cell r="L32" t="str">
            <v>1.6 lb</v>
          </cell>
          <cell r="M32" t="str">
            <v>MEAL Concern</v>
          </cell>
        </row>
        <row r="33">
          <cell r="A33">
            <v>287</v>
          </cell>
          <cell r="B33" t="str">
            <v>6d221665-df51-4c0e-b806-357a09dbfb11</v>
          </cell>
          <cell r="C33" t="str">
            <v>Concern CWW-01</v>
          </cell>
          <cell r="D33" t="str">
            <v>Cité Soleil, Ouest</v>
          </cell>
          <cell r="E33" t="str">
            <v>Marché de Terre Noire</v>
          </cell>
          <cell r="F33" t="str">
            <v>Luckson</v>
          </cell>
          <cell r="G33" t="str">
            <v>2020-11-24</v>
          </cell>
          <cell r="H33" t="str">
            <v>unite_autre_mais</v>
          </cell>
          <cell r="I33" t="str">
            <v>Ti mamit</v>
          </cell>
          <cell r="J33" t="str">
            <v>Quelle est l'équivalance de cette unité pour le mais en kg ou lb?  Si non, le prix ne sera pas comparable</v>
          </cell>
          <cell r="K33" t="str">
            <v xml:space="preserve">Unite de mesure selon le rapport de la CNSA Bulletin Prix de consommation 1ère quinzaine  Décembre 2018 </v>
          </cell>
          <cell r="L33" t="str">
            <v>1.2 lb</v>
          </cell>
          <cell r="M33" t="str">
            <v>MEAL Concern</v>
          </cell>
        </row>
        <row r="34">
          <cell r="A34">
            <v>291</v>
          </cell>
          <cell r="B34" t="str">
            <v>feb596f1-5fc3-4b52-b76f-94273bd285dc</v>
          </cell>
          <cell r="C34" t="str">
            <v>Concern CWW-02</v>
          </cell>
          <cell r="D34" t="str">
            <v>Cité Soleil, Ouest</v>
          </cell>
          <cell r="E34" t="str">
            <v>Marché de Terre Noire</v>
          </cell>
          <cell r="F34" t="str">
            <v>Mona Alceus</v>
          </cell>
          <cell r="G34" t="str">
            <v>2020-11-24</v>
          </cell>
          <cell r="H34" t="str">
            <v>unite_autre_mais</v>
          </cell>
          <cell r="I34" t="str">
            <v>Petite marmite</v>
          </cell>
          <cell r="J34" t="str">
            <v>Quelle est l'équivalance de cette unité pour le mais en kg ou lb?  Si non, le prix ne sera pas comparable</v>
          </cell>
          <cell r="K34" t="str">
            <v xml:space="preserve">Unite de mesure selon le rapport de la CNSA Bulletin Prix de consommation 1ère quinzaine  Décembre 2018 </v>
          </cell>
          <cell r="L34" t="str">
            <v>1.2 lb</v>
          </cell>
          <cell r="M34" t="str">
            <v>MEAL Concern</v>
          </cell>
        </row>
        <row r="35">
          <cell r="A35">
            <v>303</v>
          </cell>
          <cell r="B35" t="str">
            <v>80ed36ff-ba4a-4b8b-bcb9-6d136d8fd629</v>
          </cell>
          <cell r="C35" t="str">
            <v>Concern CWW-02</v>
          </cell>
          <cell r="D35" t="str">
            <v>Cité Soleil, Ouest</v>
          </cell>
          <cell r="E35" t="str">
            <v>Marché de Terre Noire</v>
          </cell>
          <cell r="F35" t="str">
            <v>Mirlène louis</v>
          </cell>
          <cell r="G35" t="str">
            <v>2020-11-24</v>
          </cell>
          <cell r="H35" t="str">
            <v>unite_autre_mais</v>
          </cell>
          <cell r="I35" t="str">
            <v>Petite marmite</v>
          </cell>
          <cell r="J35" t="str">
            <v>Quelle est l'équivalance de cette unité pour le mais en kg ou lb?  Si non, le prix ne sera pas comparable</v>
          </cell>
          <cell r="K35" t="str">
            <v xml:space="preserve">Unite de mesure selon le rapport de la CNSA Bulletin Prix de consommation 1ère quinzaine  Décembre 2018 </v>
          </cell>
          <cell r="L35" t="str">
            <v>1.2 lb</v>
          </cell>
          <cell r="M35" t="str">
            <v>MEAL Concern</v>
          </cell>
        </row>
        <row r="36">
          <cell r="A36">
            <v>297</v>
          </cell>
          <cell r="B36" t="str">
            <v>498b9f1e-a48d-44e9-9a85-690b10fbe483</v>
          </cell>
          <cell r="C36" t="str">
            <v>Concern CWW-03</v>
          </cell>
          <cell r="D36" t="str">
            <v>Cité Soleil, Ouest</v>
          </cell>
          <cell r="E36" t="str">
            <v>Marché de Terre Noire</v>
          </cell>
          <cell r="F36" t="str">
            <v>Geneus JILLES</v>
          </cell>
          <cell r="G36" t="str">
            <v>2020-11-24</v>
          </cell>
          <cell r="H36" t="str">
            <v>unite_autre_mais</v>
          </cell>
          <cell r="I36" t="str">
            <v>Petite marmite</v>
          </cell>
          <cell r="J36" t="str">
            <v>Quelle est l'équivalance de cette unité pour le mais en kg ou lb?  Si non, le prix ne sera pas comparable</v>
          </cell>
          <cell r="K36" t="str">
            <v xml:space="preserve">Unite de mesure selon le rapport de la CNSA Bulletin Prix de consommation 1ère quinzaine  Décembre 2018 </v>
          </cell>
          <cell r="L36" t="str">
            <v xml:space="preserve">1.2 lb </v>
          </cell>
          <cell r="M36" t="str">
            <v>MEAL Concern</v>
          </cell>
        </row>
        <row r="37">
          <cell r="A37">
            <v>299</v>
          </cell>
          <cell r="B37" t="str">
            <v>08f5550c-8576-46ee-b087-e5a69b028da8</v>
          </cell>
          <cell r="C37" t="str">
            <v>Concern CWW-03</v>
          </cell>
          <cell r="D37" t="str">
            <v>Cité Soleil, Ouest</v>
          </cell>
          <cell r="E37" t="str">
            <v>Marché de Terre Noire</v>
          </cell>
          <cell r="F37" t="str">
            <v>Quetal Joseph</v>
          </cell>
          <cell r="G37" t="str">
            <v>2020-11-24</v>
          </cell>
          <cell r="H37" t="str">
            <v>unite_autre_mais</v>
          </cell>
          <cell r="I37" t="str">
            <v>Petite marmite</v>
          </cell>
          <cell r="J37" t="str">
            <v>Quelle est l'équivalance de cette unité pour le mais en kg ou lb?  Si non, le prix ne sera pas comparable</v>
          </cell>
          <cell r="K37" t="str">
            <v xml:space="preserve">Unite de mesure selon le rapport de la CNSA Bulletin Prix de consommation 1ère quinzaine  Décembre 2018 </v>
          </cell>
          <cell r="L37" t="str">
            <v>1.2 lb</v>
          </cell>
          <cell r="M37" t="str">
            <v>MEAL Concern</v>
          </cell>
        </row>
        <row r="38">
          <cell r="A38">
            <v>302</v>
          </cell>
          <cell r="B38" t="str">
            <v>69af655f-59c9-4009-ad40-f5d8bd01af02</v>
          </cell>
          <cell r="C38" t="str">
            <v>Concern CWW-04</v>
          </cell>
          <cell r="D38" t="str">
            <v>Cité Soleil, Ouest</v>
          </cell>
          <cell r="E38" t="str">
            <v>Marché de Terre Noire</v>
          </cell>
          <cell r="F38" t="str">
            <v>Leonne Victor petit frere</v>
          </cell>
          <cell r="G38" t="str">
            <v>2020-11-24</v>
          </cell>
          <cell r="H38" t="str">
            <v>unite_autre_mais</v>
          </cell>
          <cell r="I38" t="str">
            <v>Petite marmite</v>
          </cell>
          <cell r="J38" t="str">
            <v>Quelle est l'équivalance de cette unité pour le mais en kg ou lb?  Si non, le prix ne sera pas comparable</v>
          </cell>
          <cell r="K38" t="str">
            <v xml:space="preserve">Unite de mesure selon le rapport de la CNSA Bulletin Prix de consommation 1ère quinzaine  Décembre 2018 </v>
          </cell>
          <cell r="L38" t="str">
            <v>1.2 lb</v>
          </cell>
          <cell r="M38" t="str">
            <v>MEAL Concern</v>
          </cell>
        </row>
        <row r="39">
          <cell r="A39">
            <v>300</v>
          </cell>
          <cell r="B39" t="str">
            <v>412d5dd9-da6e-4f35-b016-69cb1ab5fb59</v>
          </cell>
          <cell r="C39" t="str">
            <v>Concern CWW-04</v>
          </cell>
          <cell r="D39" t="str">
            <v>Cité Soleil, Ouest</v>
          </cell>
          <cell r="E39" t="str">
            <v>Marché de Terre Noire</v>
          </cell>
          <cell r="F39" t="str">
            <v xml:space="preserve">Norcelus Elimene </v>
          </cell>
          <cell r="G39" t="str">
            <v>2020-11-24</v>
          </cell>
          <cell r="H39" t="str">
            <v>unite_autre_mais</v>
          </cell>
          <cell r="I39" t="str">
            <v>Petite marmite</v>
          </cell>
          <cell r="J39" t="str">
            <v>Quelle est l'équivalance de cette unité pour le mais en kg ou lb?  Si non, le prix ne sera pas comparable</v>
          </cell>
          <cell r="K39" t="str">
            <v xml:space="preserve">Unite de mesure selon le rapport de la CNSA Bulletin Prix de consommation 1ère quinzaine  Décembre 2018 </v>
          </cell>
          <cell r="L39" t="str">
            <v xml:space="preserve">1.2 lb </v>
          </cell>
          <cell r="M39" t="str">
            <v>MEAL Concern</v>
          </cell>
        </row>
        <row r="40">
          <cell r="A40">
            <v>296</v>
          </cell>
          <cell r="B40" t="str">
            <v>20c2e70a-ce69-4094-a2d1-71830a3d38cb</v>
          </cell>
          <cell r="C40" t="str">
            <v>Concern CWW-04</v>
          </cell>
          <cell r="D40" t="str">
            <v>Cité Soleil, Ouest</v>
          </cell>
          <cell r="E40" t="str">
            <v>Marché de Terre Noire</v>
          </cell>
          <cell r="F40" t="str">
            <v>Cadet Myrtha</v>
          </cell>
          <cell r="G40" t="str">
            <v>2020-11-24</v>
          </cell>
          <cell r="H40" t="str">
            <v>unite_autre_mais</v>
          </cell>
          <cell r="I40" t="str">
            <v>Petite marmite</v>
          </cell>
          <cell r="J40" t="str">
            <v>Quelle est l'équivalance de cette unité pour le mais en kg ou lb?  Si non, le prix ne sera pas comparable</v>
          </cell>
          <cell r="K40" t="str">
            <v xml:space="preserve">Unite de mesure selon le rapport de la CNSA Bulletin Prix de consommation 1ère quinzaine  Décembre 2018 </v>
          </cell>
          <cell r="L40" t="str">
            <v>1.2 lb</v>
          </cell>
          <cell r="M40" t="str">
            <v>MEAL Concern</v>
          </cell>
        </row>
        <row r="41">
          <cell r="A41">
            <v>301</v>
          </cell>
          <cell r="B41" t="str">
            <v>6f8d8526-0b33-4878-aff4-3c034a5fe445</v>
          </cell>
          <cell r="C41" t="str">
            <v>Concern CWW-05</v>
          </cell>
          <cell r="D41" t="str">
            <v>Cité Soleil, Ouest</v>
          </cell>
          <cell r="E41" t="str">
            <v>Marché de Terre Noire</v>
          </cell>
          <cell r="F41" t="str">
            <v>Francine Joseph</v>
          </cell>
          <cell r="G41" t="str">
            <v>2020-11-24</v>
          </cell>
          <cell r="H41" t="str">
            <v>unite_autre_mais</v>
          </cell>
          <cell r="I41" t="str">
            <v>Petite marmite</v>
          </cell>
          <cell r="J41" t="str">
            <v>Quelle est l'équivalance de cette unité pour le mais en kg ou lb?  Si non, le prix ne sera pas comparable</v>
          </cell>
          <cell r="K41" t="str">
            <v xml:space="preserve">Unite de mesure selon le rapport de la CNSA Bulletin Prix de consommation 1ère quinzaine  Décembre 2018 </v>
          </cell>
          <cell r="L41" t="str">
            <v>1.2 lb</v>
          </cell>
          <cell r="M41" t="str">
            <v>MEAL Concern</v>
          </cell>
        </row>
        <row r="42">
          <cell r="A42">
            <v>292</v>
          </cell>
          <cell r="B42" t="str">
            <v>294d56f2-10b8-4203-a809-31562cc568f3</v>
          </cell>
          <cell r="C42" t="str">
            <v>Concern CWW-05</v>
          </cell>
          <cell r="D42" t="str">
            <v>Cité Soleil, Ouest</v>
          </cell>
          <cell r="E42" t="str">
            <v>Marché de Terre Noire</v>
          </cell>
          <cell r="F42" t="str">
            <v>Marthe Saint Vil</v>
          </cell>
          <cell r="G42" t="str">
            <v>2020-11-24</v>
          </cell>
          <cell r="H42" t="str">
            <v>unite_autre_mais</v>
          </cell>
          <cell r="I42" t="str">
            <v>Petite marmite</v>
          </cell>
          <cell r="J42" t="str">
            <v>Quelle est l'équivalance de cette unité pour le mais en kg ou lb?  Si non, le prix ne sera pas comparable</v>
          </cell>
          <cell r="K42" t="str">
            <v xml:space="preserve">Unite de mesure selon le rapport de la CNSA Bulletin Prix de consommation 1ère quinzaine  Décembre 2018 </v>
          </cell>
          <cell r="L42" t="str">
            <v>1.2 lb</v>
          </cell>
          <cell r="M42" t="str">
            <v>MEAL Concern</v>
          </cell>
        </row>
        <row r="43">
          <cell r="A43">
            <v>298</v>
          </cell>
          <cell r="B43" t="str">
            <v>9e485468-73d7-45bc-b8d2-e2eaf07006c2</v>
          </cell>
          <cell r="C43" t="str">
            <v>Concern CWW-06</v>
          </cell>
          <cell r="D43" t="str">
            <v>Cité Soleil, Ouest</v>
          </cell>
          <cell r="E43" t="str">
            <v>Marché de Terre Noire</v>
          </cell>
          <cell r="F43" t="str">
            <v>Sandy vixamar</v>
          </cell>
          <cell r="G43" t="str">
            <v>2020-11-24</v>
          </cell>
          <cell r="H43" t="str">
            <v>unite_autre_mais</v>
          </cell>
          <cell r="I43" t="str">
            <v>Petite marmite</v>
          </cell>
          <cell r="J43" t="str">
            <v>Quelle est l'équivalance de cette unité pour le mais en kg ou lb?  Si non, le prix ne sera pas comparable</v>
          </cell>
          <cell r="K43" t="str">
            <v xml:space="preserve">Unite de mesure selon le rapport de la CNSA Bulletin Prix de consommation 1ère quinzaine  Décembre 2018 </v>
          </cell>
          <cell r="L43" t="str">
            <v>1.2 lb</v>
          </cell>
          <cell r="M43" t="str">
            <v>MEAL Concern</v>
          </cell>
        </row>
        <row r="44">
          <cell r="A44">
            <v>289</v>
          </cell>
          <cell r="B44" t="str">
            <v>0ffcd59f-684e-418e-b922-4730f6745d93</v>
          </cell>
          <cell r="C44" t="str">
            <v>Concern CWW-06</v>
          </cell>
          <cell r="D44" t="str">
            <v>Cité Soleil, Ouest</v>
          </cell>
          <cell r="E44" t="str">
            <v>Marché de Terre Noire</v>
          </cell>
          <cell r="F44" t="str">
            <v>Sobni Ynosier</v>
          </cell>
          <cell r="G44" t="str">
            <v>2020-11-24</v>
          </cell>
          <cell r="H44" t="str">
            <v>unite_autre_mais</v>
          </cell>
          <cell r="I44" t="str">
            <v xml:space="preserve">Petite marmite </v>
          </cell>
          <cell r="J44" t="str">
            <v>Quelle est l'équivalance de cette unité pour le mais en kg ou lb?  Si non, le prix ne sera pas comparable</v>
          </cell>
          <cell r="K44" t="str">
            <v xml:space="preserve">Unite de mesure selon le rapport de la CNSA Bulletin Prix de consommation 1ère quinzaine  Décembre 2018 </v>
          </cell>
          <cell r="L44" t="str">
            <v>1.2 lb</v>
          </cell>
          <cell r="M44" t="str">
            <v>MEAL Concern</v>
          </cell>
        </row>
        <row r="45">
          <cell r="A45">
            <v>452</v>
          </cell>
          <cell r="B45" t="str">
            <v>71bc9215-13f6-414e-baa1-f0e6bf1a826d</v>
          </cell>
          <cell r="C45" t="str">
            <v>Concern CWW-01</v>
          </cell>
          <cell r="D45" t="str">
            <v>Cité Soleil, Ouest</v>
          </cell>
          <cell r="E45" t="str">
            <v>Marché de Terre Noire</v>
          </cell>
          <cell r="F45" t="str">
            <v>Bernadette</v>
          </cell>
          <cell r="G45" t="str">
            <v>2020-11-24</v>
          </cell>
          <cell r="H45" t="str">
            <v>unite_autre_haricot_rouge</v>
          </cell>
          <cell r="I45" t="str">
            <v>Ti mamit</v>
          </cell>
          <cell r="J45" t="str">
            <v>Quel est l'équivalance de cette unité pour les harricots rouges en kg ou lb?  Si non, le prix ne sera pas comparable</v>
          </cell>
          <cell r="K45" t="str">
            <v xml:space="preserve">Unite de mesure selon le rapport de la CNSA Bulletin Prix de consommation 1ère quinzaine  Décembre 2018 </v>
          </cell>
          <cell r="L45" t="str">
            <v>1.2 lb</v>
          </cell>
          <cell r="M45" t="str">
            <v>MEAL Concern</v>
          </cell>
        </row>
        <row r="46">
          <cell r="A46">
            <v>451</v>
          </cell>
          <cell r="B46" t="str">
            <v>6d221665-df51-4c0e-b806-357a09dbfb11</v>
          </cell>
          <cell r="C46" t="str">
            <v>Concern CWW-01</v>
          </cell>
          <cell r="D46" t="str">
            <v>Cité Soleil, Ouest</v>
          </cell>
          <cell r="E46" t="str">
            <v>Marché de Terre Noire</v>
          </cell>
          <cell r="F46" t="str">
            <v>Luckson</v>
          </cell>
          <cell r="G46" t="str">
            <v>2020-11-24</v>
          </cell>
          <cell r="H46" t="str">
            <v>unite_autre_haricot_rouge</v>
          </cell>
          <cell r="I46" t="str">
            <v>Ti mamit</v>
          </cell>
          <cell r="J46" t="str">
            <v>Quel est l'équivalance de cette unité pour les harricots rouges en kg ou lb?  Si non, le prix ne sera pas comparable</v>
          </cell>
          <cell r="K46" t="str">
            <v xml:space="preserve">Unite de mesure selon le rapport de la CNSA Bulletin Prix de consommation 1ère quinzaine  Décembre 2018 </v>
          </cell>
          <cell r="L46" t="str">
            <v>1.2 lb</v>
          </cell>
          <cell r="M46" t="str">
            <v>MEAL Concern</v>
          </cell>
        </row>
        <row r="47">
          <cell r="A47">
            <v>465</v>
          </cell>
          <cell r="B47" t="str">
            <v>feb596f1-5fc3-4b52-b76f-94273bd285dc</v>
          </cell>
          <cell r="C47" t="str">
            <v>Concern CWW-02</v>
          </cell>
          <cell r="D47" t="str">
            <v>Cité Soleil, Ouest</v>
          </cell>
          <cell r="E47" t="str">
            <v>Marché de Terre Noire</v>
          </cell>
          <cell r="F47" t="str">
            <v>Mona Alceus</v>
          </cell>
          <cell r="G47" t="str">
            <v>2020-11-24</v>
          </cell>
          <cell r="H47" t="str">
            <v>unite_autre_haricot_rouge</v>
          </cell>
          <cell r="I47" t="str">
            <v>Petite marmite</v>
          </cell>
          <cell r="J47" t="str">
            <v>Quel est l'équivalance de cette unité pour les harricots rouges en kg ou lb?  Si non, le prix ne sera pas comparable</v>
          </cell>
          <cell r="K47" t="str">
            <v xml:space="preserve">Unite de mesure selon le rapport de la CNSA Bulletin Prix de consommation 1ère quinzaine  Décembre 2018 </v>
          </cell>
          <cell r="L47" t="str">
            <v>1.2 lb</v>
          </cell>
          <cell r="M47" t="str">
            <v>MEAL Concern</v>
          </cell>
        </row>
        <row r="48">
          <cell r="A48">
            <v>460</v>
          </cell>
          <cell r="B48" t="str">
            <v>498b9f1e-a48d-44e9-9a85-690b10fbe483</v>
          </cell>
          <cell r="C48" t="str">
            <v>Concern CWW-03</v>
          </cell>
          <cell r="D48" t="str">
            <v>Cité Soleil, Ouest</v>
          </cell>
          <cell r="E48" t="str">
            <v>Marché de Terre Noire</v>
          </cell>
          <cell r="F48" t="str">
            <v>Geneus JILLES</v>
          </cell>
          <cell r="G48" t="str">
            <v>2020-11-24</v>
          </cell>
          <cell r="H48" t="str">
            <v>unite_autre_haricot_rouge</v>
          </cell>
          <cell r="I48" t="str">
            <v>Petite marmite</v>
          </cell>
          <cell r="J48" t="str">
            <v>Quel est l'équivalance de cette unité pour les harricots rouges en kg ou lb?  Si non, le prix ne sera pas comparable</v>
          </cell>
          <cell r="K48" t="str">
            <v xml:space="preserve">Unite de mesure selon le rapport de la CNSA Bulletin Prix de consommation 1ère quinzaine  Décembre 2018 </v>
          </cell>
          <cell r="L48" t="str">
            <v xml:space="preserve">1.2 lb </v>
          </cell>
          <cell r="M48" t="str">
            <v>MEAL Concern</v>
          </cell>
        </row>
        <row r="49">
          <cell r="A49">
            <v>462</v>
          </cell>
          <cell r="B49" t="str">
            <v>08f5550c-8576-46ee-b087-e5a69b028da8</v>
          </cell>
          <cell r="C49" t="str">
            <v>Concern CWW-03</v>
          </cell>
          <cell r="D49" t="str">
            <v>Cité Soleil, Ouest</v>
          </cell>
          <cell r="E49" t="str">
            <v>Marché de Terre Noire</v>
          </cell>
          <cell r="F49" t="str">
            <v>Quetal Joseph</v>
          </cell>
          <cell r="G49" t="str">
            <v>2020-11-24</v>
          </cell>
          <cell r="H49" t="str">
            <v>unite_autre_haricot_rouge</v>
          </cell>
          <cell r="I49" t="str">
            <v>Petite marmite</v>
          </cell>
          <cell r="J49" t="str">
            <v>Quel est l'équivalance de cette unité pour les harricots rouges en kg ou lb?  Si non, le prix ne sera pas comparable</v>
          </cell>
          <cell r="K49" t="str">
            <v xml:space="preserve">Unite de mesure selon le rapport de la CNSA Bulletin Prix de consommation 1ère quinzaine  Décembre 2018 </v>
          </cell>
          <cell r="L49" t="str">
            <v>1.2 lb</v>
          </cell>
          <cell r="M49" t="str">
            <v>MEAL Concern</v>
          </cell>
        </row>
        <row r="50">
          <cell r="A50">
            <v>464</v>
          </cell>
          <cell r="B50" t="str">
            <v>69af655f-59c9-4009-ad40-f5d8bd01af02</v>
          </cell>
          <cell r="C50" t="str">
            <v>Concern CWW-04</v>
          </cell>
          <cell r="D50" t="str">
            <v>Cité Soleil, Ouest</v>
          </cell>
          <cell r="E50" t="str">
            <v>Marché de Terre Noire</v>
          </cell>
          <cell r="F50" t="str">
            <v>Leonne Victor petit frere</v>
          </cell>
          <cell r="G50" t="str">
            <v>2020-11-24</v>
          </cell>
          <cell r="H50" t="str">
            <v>unite_autre_haricot_rouge</v>
          </cell>
          <cell r="I50" t="str">
            <v>Petite marmite</v>
          </cell>
          <cell r="J50" t="str">
            <v>Quel est l'équivalance de cette unité pour les harricots rouges en kg ou lb?  Si non, le prix ne sera pas comparable</v>
          </cell>
          <cell r="K50" t="str">
            <v xml:space="preserve">Unite de mesure selon le rapport de la CNSA Bulletin Prix de consommation 1ère quinzaine  Décembre 2018 </v>
          </cell>
          <cell r="L50" t="str">
            <v xml:space="preserve">1.2 lb </v>
          </cell>
          <cell r="M50" t="str">
            <v>MEAL Concern</v>
          </cell>
        </row>
        <row r="51">
          <cell r="A51">
            <v>463</v>
          </cell>
          <cell r="B51" t="str">
            <v>412d5dd9-da6e-4f35-b016-69cb1ab5fb59</v>
          </cell>
          <cell r="C51" t="str">
            <v>Concern CWW-04</v>
          </cell>
          <cell r="D51" t="str">
            <v>Cité Soleil, Ouest</v>
          </cell>
          <cell r="E51" t="str">
            <v>Marché de Terre Noire</v>
          </cell>
          <cell r="F51" t="str">
            <v xml:space="preserve">Norcelus Elimene </v>
          </cell>
          <cell r="G51" t="str">
            <v>2020-11-24</v>
          </cell>
          <cell r="H51" t="str">
            <v>unite_autre_haricot_rouge</v>
          </cell>
          <cell r="I51" t="str">
            <v>Petite marmite</v>
          </cell>
          <cell r="J51" t="str">
            <v>Quel est l'équivalance de cette unité pour les harricots rouges en kg ou lb?  Si non, le prix ne sera pas comparable</v>
          </cell>
          <cell r="K51" t="str">
            <v xml:space="preserve">Unite de mesure selon le rapport de la CNSA Bulletin Prix de consommation 1ère quinzaine  Décembre 2018 </v>
          </cell>
          <cell r="L51" t="str">
            <v xml:space="preserve">1.2 lb </v>
          </cell>
          <cell r="M51" t="str">
            <v>MEAL Concern</v>
          </cell>
        </row>
        <row r="52">
          <cell r="A52">
            <v>459</v>
          </cell>
          <cell r="B52" t="str">
            <v>20c2e70a-ce69-4094-a2d1-71830a3d38cb</v>
          </cell>
          <cell r="C52" t="str">
            <v>Concern CWW-04</v>
          </cell>
          <cell r="D52" t="str">
            <v>Cité Soleil, Ouest</v>
          </cell>
          <cell r="E52" t="str">
            <v>Marché de Terre Noire</v>
          </cell>
          <cell r="F52" t="str">
            <v>Cadet Myrtha</v>
          </cell>
          <cell r="G52" t="str">
            <v>2020-11-24</v>
          </cell>
          <cell r="H52" t="str">
            <v>unite_autre_haricot_rouge</v>
          </cell>
          <cell r="I52" t="str">
            <v>Petite marmite</v>
          </cell>
          <cell r="J52" t="str">
            <v>Quel est l'équivalance de cette unité pour les harricots rouges en kg ou lb?  Si non, le prix ne sera pas comparable</v>
          </cell>
          <cell r="K52" t="str">
            <v xml:space="preserve">Unite de mesure selon le rapport de la CNSA Bulletin Prix de consommation 1ère quinzaine  Décembre 2018 </v>
          </cell>
          <cell r="L52" t="str">
            <v>1.2 lb</v>
          </cell>
          <cell r="M52" t="str">
            <v>MEAL Concern</v>
          </cell>
        </row>
        <row r="53">
          <cell r="A53">
            <v>467</v>
          </cell>
          <cell r="B53" t="str">
            <v>d79efe6a-10c5-4bc4-bd10-a0cc5c12cb5d</v>
          </cell>
          <cell r="C53" t="str">
            <v>Concern CWW-05</v>
          </cell>
          <cell r="D53" t="str">
            <v>Cité Soleil, Ouest</v>
          </cell>
          <cell r="E53" t="str">
            <v>Marché de Terre Noire</v>
          </cell>
          <cell r="F53" t="str">
            <v>Deronce Renold</v>
          </cell>
          <cell r="G53" t="str">
            <v>2020-11-24</v>
          </cell>
          <cell r="H53" t="str">
            <v>unite_autre_haricot_rouge</v>
          </cell>
          <cell r="I53" t="str">
            <v>Petite marmite</v>
          </cell>
          <cell r="J53" t="str">
            <v>Quel est l'équivalance de cette unité pour les harricots rouges en kg ou lb?  Si non, le prix ne sera pas comparable</v>
          </cell>
          <cell r="K53" t="str">
            <v xml:space="preserve">Unite de mesure selon le rapport de la CNSA Bulletin Prix de consommation 1ère quinzaine  Décembre 2018 </v>
          </cell>
          <cell r="L53" t="str">
            <v>1.2 lb</v>
          </cell>
          <cell r="M53" t="str">
            <v>MEAL Concern</v>
          </cell>
        </row>
        <row r="54">
          <cell r="A54">
            <v>461</v>
          </cell>
          <cell r="B54" t="str">
            <v>9e485468-73d7-45bc-b8d2-e2eaf07006c2</v>
          </cell>
          <cell r="C54" t="str">
            <v>Concern CWW-06</v>
          </cell>
          <cell r="D54" t="str">
            <v>Cité Soleil, Ouest</v>
          </cell>
          <cell r="E54" t="str">
            <v>Marché de Terre Noire</v>
          </cell>
          <cell r="F54" t="str">
            <v>Sandy vixamar</v>
          </cell>
          <cell r="G54" t="str">
            <v>2020-11-24</v>
          </cell>
          <cell r="H54" t="str">
            <v>unite_autre_haricot_rouge</v>
          </cell>
          <cell r="I54" t="str">
            <v>Petite Marmite</v>
          </cell>
          <cell r="J54" t="str">
            <v>Quel est l'équivalance de cette unité pour les harricots rouges en kg ou lb?  Si non, le prix ne sera pas comparable</v>
          </cell>
          <cell r="K54" t="str">
            <v xml:space="preserve">Unite de mesure selon le rapport de la CNSA Bulletin Prix de consommation 1ère quinzaine  Décembre 2018 </v>
          </cell>
          <cell r="L54" t="str">
            <v>1.2 lb</v>
          </cell>
          <cell r="M54" t="str">
            <v>MEAL Concern</v>
          </cell>
        </row>
        <row r="55">
          <cell r="A55">
            <v>454</v>
          </cell>
          <cell r="B55" t="str">
            <v>0ffcd59f-684e-418e-b922-4730f6745d93</v>
          </cell>
          <cell r="C55" t="str">
            <v>Concern CWW-06</v>
          </cell>
          <cell r="D55" t="str">
            <v>Cité Soleil, Ouest</v>
          </cell>
          <cell r="E55" t="str">
            <v>Marché de Terre Noire</v>
          </cell>
          <cell r="F55" t="str">
            <v>Sobni Ynosier</v>
          </cell>
          <cell r="G55" t="str">
            <v>2020-11-24</v>
          </cell>
          <cell r="H55" t="str">
            <v>unite_autre_haricot_rouge</v>
          </cell>
          <cell r="I55" t="str">
            <v xml:space="preserve">Petite marmite </v>
          </cell>
          <cell r="J55" t="str">
            <v>Quel est l'équivalance de cette unité pour les harricots rouges en kg ou lb?  Si non, le prix ne sera pas comparable</v>
          </cell>
          <cell r="K55" t="str">
            <v xml:space="preserve">Unite de mesure selon le rapport de la CNSA Bulletin Prix de consommation 1ère quinzaine  Décembre 2018 </v>
          </cell>
          <cell r="L55" t="str">
            <v>1.2 lb</v>
          </cell>
          <cell r="M55" t="str">
            <v>MEAL Concern</v>
          </cell>
        </row>
        <row r="56">
          <cell r="A56">
            <v>396</v>
          </cell>
          <cell r="B56" t="str">
            <v>71f01316-5f3b-46cb-9107-367c02433f9b</v>
          </cell>
          <cell r="C56" t="str">
            <v>Concern CWW-01</v>
          </cell>
          <cell r="D56" t="str">
            <v>Cité Soleil, Ouest</v>
          </cell>
          <cell r="E56" t="str">
            <v>Marché de Terre Noire</v>
          </cell>
          <cell r="F56" t="str">
            <v>Oldrine</v>
          </cell>
          <cell r="G56" t="str">
            <v>2020-11-24</v>
          </cell>
          <cell r="H56" t="str">
            <v>unite_autre_haricot_noir</v>
          </cell>
          <cell r="I56" t="str">
            <v>Ti mamit</v>
          </cell>
          <cell r="J56" t="str">
            <v>Quel est l'équivalance de cette unité pour les harricots  noirs en kg ou lb?  Si non, le prix ne sera pas comparable</v>
          </cell>
          <cell r="K56" t="str">
            <v xml:space="preserve">Unite de mesure selon le rapport de la CNSA Bulletin Prix de consommation 1ère quinzaine  Décembre 2018 </v>
          </cell>
          <cell r="L56" t="str">
            <v>1.2 lb</v>
          </cell>
          <cell r="M56" t="str">
            <v>MEAL Concern</v>
          </cell>
        </row>
        <row r="57">
          <cell r="A57">
            <v>397</v>
          </cell>
          <cell r="B57" t="str">
            <v>71bc9215-13f6-414e-baa1-f0e6bf1a826d</v>
          </cell>
          <cell r="C57" t="str">
            <v>Concern CWW-01</v>
          </cell>
          <cell r="D57" t="str">
            <v>Cité Soleil, Ouest</v>
          </cell>
          <cell r="E57" t="str">
            <v>Marché de Terre Noire</v>
          </cell>
          <cell r="F57" t="str">
            <v>Bernadette</v>
          </cell>
          <cell r="G57" t="str">
            <v>2020-11-24</v>
          </cell>
          <cell r="H57" t="str">
            <v>unite_autre_haricot_noir</v>
          </cell>
          <cell r="I57" t="str">
            <v>Ti mamit</v>
          </cell>
          <cell r="J57" t="str">
            <v>Quel est l'équivalance de cette unité pour les harricots  noirs en kg ou lb?  Si non, le prix ne sera pas comparable</v>
          </cell>
          <cell r="K57" t="str">
            <v xml:space="preserve">Unite de mesure selon le rapport de la CNSA Bulletin Prix de consommation 1ère quinzaine  Décembre 2018 </v>
          </cell>
          <cell r="L57" t="str">
            <v>1.2 lb</v>
          </cell>
          <cell r="M57" t="str">
            <v>MEAL Concern</v>
          </cell>
        </row>
        <row r="58">
          <cell r="A58">
            <v>395</v>
          </cell>
          <cell r="B58" t="str">
            <v>6d221665-df51-4c0e-b806-357a09dbfb11</v>
          </cell>
          <cell r="C58" t="str">
            <v>Concern CWW-01</v>
          </cell>
          <cell r="D58" t="str">
            <v>Cité Soleil, Ouest</v>
          </cell>
          <cell r="E58" t="str">
            <v>Marché de Terre Noire</v>
          </cell>
          <cell r="F58" t="str">
            <v>Luckson</v>
          </cell>
          <cell r="G58" t="str">
            <v>2020-11-24</v>
          </cell>
          <cell r="H58" t="str">
            <v>unite_autre_haricot_noir</v>
          </cell>
          <cell r="I58" t="str">
            <v>Ti mamit</v>
          </cell>
          <cell r="J58" t="str">
            <v>Quel est l'équivalance de cette unité pour les harricots  noirs en kg ou lb?  Si non, le prix ne sera pas comparable</v>
          </cell>
          <cell r="K58" t="str">
            <v xml:space="preserve">Unite de mesure selon le rapport de la CNSA Bulletin Prix de consommation 1ère quinzaine  Décembre 2018 </v>
          </cell>
          <cell r="L58" t="str">
            <v>1.2 lb</v>
          </cell>
          <cell r="M58" t="str">
            <v>MEAL Concern</v>
          </cell>
        </row>
        <row r="59">
          <cell r="A59">
            <v>407</v>
          </cell>
          <cell r="B59" t="str">
            <v>498b9f1e-a48d-44e9-9a85-690b10fbe483</v>
          </cell>
          <cell r="C59" t="str">
            <v>Concern CWW-03</v>
          </cell>
          <cell r="D59" t="str">
            <v>Cité Soleil, Ouest</v>
          </cell>
          <cell r="E59" t="str">
            <v>Marché de Terre Noire</v>
          </cell>
          <cell r="F59" t="str">
            <v>Geneus JILLES</v>
          </cell>
          <cell r="G59" t="str">
            <v>2020-11-24</v>
          </cell>
          <cell r="H59" t="str">
            <v>unite_autre_haricot_noir</v>
          </cell>
          <cell r="I59" t="str">
            <v>Petite marmite</v>
          </cell>
          <cell r="J59" t="str">
            <v>Quel est l'équivalance de cette unité pour les harricots  noirs en kg ou lb?  Si non, le prix ne sera pas comparable</v>
          </cell>
          <cell r="K59" t="str">
            <v xml:space="preserve">Unite de mesure selon le rapport de la CNSA Bulletin Prix de consommation 1ère quinzaine  Décembre 2018 </v>
          </cell>
          <cell r="L59" t="str">
            <v xml:space="preserve">1.2 lb </v>
          </cell>
          <cell r="M59" t="str">
            <v>MEAL Concern</v>
          </cell>
        </row>
        <row r="60">
          <cell r="A60">
            <v>409</v>
          </cell>
          <cell r="B60" t="str">
            <v>08f5550c-8576-46ee-b087-e5a69b028da8</v>
          </cell>
          <cell r="C60" t="str">
            <v>Concern CWW-03</v>
          </cell>
          <cell r="D60" t="str">
            <v>Cité Soleil, Ouest</v>
          </cell>
          <cell r="E60" t="str">
            <v>Marché de Terre Noire</v>
          </cell>
          <cell r="F60" t="str">
            <v>Quetal Joseph</v>
          </cell>
          <cell r="G60" t="str">
            <v>2020-11-24</v>
          </cell>
          <cell r="H60" t="str">
            <v>unite_autre_haricot_noir</v>
          </cell>
          <cell r="I60" t="str">
            <v>Petite marmite</v>
          </cell>
          <cell r="J60" t="str">
            <v>Quel est l'équivalance de cette unité pour les harricots  noirs en kg ou lb?  Si non, le prix ne sera pas comparable</v>
          </cell>
          <cell r="K60" t="str">
            <v xml:space="preserve">Unite de mesure selon le rapport de la CNSA Bulletin Prix de consommation 1ère quinzaine  Décembre 2018 </v>
          </cell>
          <cell r="L60" t="str">
            <v>1.2 lb</v>
          </cell>
          <cell r="M60" t="str">
            <v>MEAL Concern</v>
          </cell>
        </row>
        <row r="61">
          <cell r="A61">
            <v>412</v>
          </cell>
          <cell r="B61" t="str">
            <v>69af655f-59c9-4009-ad40-f5d8bd01af02</v>
          </cell>
          <cell r="C61" t="str">
            <v>Concern CWW-04</v>
          </cell>
          <cell r="D61" t="str">
            <v>Cité Soleil, Ouest</v>
          </cell>
          <cell r="E61" t="str">
            <v>Marché de Terre Noire</v>
          </cell>
          <cell r="F61" t="str">
            <v>Leonne Victor petit frere</v>
          </cell>
          <cell r="G61" t="str">
            <v>2020-11-24</v>
          </cell>
          <cell r="H61" t="str">
            <v>unite_autre_haricot_noir</v>
          </cell>
          <cell r="I61" t="str">
            <v>Petite marmite</v>
          </cell>
          <cell r="J61" t="str">
            <v>Quel est l'équivalance de cette unité pour les harricots  noirs en kg ou lb?  Si non, le prix ne sera pas comparable</v>
          </cell>
          <cell r="K61" t="str">
            <v xml:space="preserve">Unite de mesure selon le rapport de la CNSA Bulletin Prix de consommation 1ère quinzaine  Décembre 2018 </v>
          </cell>
          <cell r="L61" t="str">
            <v>1.2 lb</v>
          </cell>
          <cell r="M61" t="str">
            <v>MEAL Concern</v>
          </cell>
        </row>
        <row r="62">
          <cell r="A62">
            <v>410</v>
          </cell>
          <cell r="B62" t="str">
            <v>412d5dd9-da6e-4f35-b016-69cb1ab5fb59</v>
          </cell>
          <cell r="C62" t="str">
            <v>Concern CWW-04</v>
          </cell>
          <cell r="D62" t="str">
            <v>Cité Soleil, Ouest</v>
          </cell>
          <cell r="E62" t="str">
            <v>Marché de Terre Noire</v>
          </cell>
          <cell r="F62" t="str">
            <v xml:space="preserve">Norcelus Elimene </v>
          </cell>
          <cell r="G62" t="str">
            <v>2020-11-24</v>
          </cell>
          <cell r="H62" t="str">
            <v>unite_autre_haricot_noir</v>
          </cell>
          <cell r="I62" t="str">
            <v>Petite marmite</v>
          </cell>
          <cell r="J62" t="str">
            <v>Quel est l'équivalance de cette unité pour les harricots  noirs en kg ou lb?  Si non, le prix ne sera pas comparable</v>
          </cell>
          <cell r="K62" t="str">
            <v xml:space="preserve">Unite de mesure selon le rapport de la CNSA Bulletin Prix de consommation 1ère quinzaine  Décembre 2018 </v>
          </cell>
          <cell r="L62" t="str">
            <v xml:space="preserve">1.2 lb </v>
          </cell>
          <cell r="M62" t="str">
            <v>MEAL Concern</v>
          </cell>
        </row>
        <row r="63">
          <cell r="A63">
            <v>406</v>
          </cell>
          <cell r="B63" t="str">
            <v>20c2e70a-ce69-4094-a2d1-71830a3d38cb</v>
          </cell>
          <cell r="C63" t="str">
            <v>Concern CWW-04</v>
          </cell>
          <cell r="D63" t="str">
            <v>Cité Soleil, Ouest</v>
          </cell>
          <cell r="E63" t="str">
            <v>Marché de Terre Noire</v>
          </cell>
          <cell r="F63" t="str">
            <v>Cadet Myrtha</v>
          </cell>
          <cell r="G63" t="str">
            <v>2020-11-24</v>
          </cell>
          <cell r="H63" t="str">
            <v>unite_autre_haricot_noir</v>
          </cell>
          <cell r="I63" t="str">
            <v>Petite marmite</v>
          </cell>
          <cell r="J63" t="str">
            <v>Quel est l'équivalance de cette unité pour les harricots  noirs en kg ou lb?  Si non, le prix ne sera pas comparable</v>
          </cell>
          <cell r="K63" t="str">
            <v xml:space="preserve">Unite de mesure selon le rapport de la CNSA Bulletin Prix de consommation 1ère quinzaine  Décembre 2018 </v>
          </cell>
          <cell r="L63" t="str">
            <v>1.2 lb</v>
          </cell>
          <cell r="M63" t="str">
            <v>MEAL Concern</v>
          </cell>
        </row>
        <row r="64">
          <cell r="A64">
            <v>411</v>
          </cell>
          <cell r="B64" t="str">
            <v>6f8d8526-0b33-4878-aff4-3c034a5fe445</v>
          </cell>
          <cell r="C64" t="str">
            <v>Concern CWW-05</v>
          </cell>
          <cell r="D64" t="str">
            <v>Cité Soleil, Ouest</v>
          </cell>
          <cell r="E64" t="str">
            <v>Marché de Terre Noire</v>
          </cell>
          <cell r="F64" t="str">
            <v>Francine Joseph</v>
          </cell>
          <cell r="G64" t="str">
            <v>2020-11-24</v>
          </cell>
          <cell r="H64" t="str">
            <v>unite_autre_haricot_noir</v>
          </cell>
          <cell r="I64" t="str">
            <v>Petite marmite</v>
          </cell>
          <cell r="J64" t="str">
            <v>Quel est l'équivalance de cette unité pour les harricots  noirs en kg ou lb?  Si non, le prix ne sera pas comparable</v>
          </cell>
          <cell r="K64" t="str">
            <v xml:space="preserve">Unite de mesure selon le rapport de la CNSA Bulletin Prix de consommation 1ère quinzaine  Décembre 2018 </v>
          </cell>
          <cell r="L64" t="str">
            <v>1.2 lb</v>
          </cell>
          <cell r="M64" t="str">
            <v>MEAL Concern</v>
          </cell>
        </row>
        <row r="65">
          <cell r="A65">
            <v>402</v>
          </cell>
          <cell r="B65" t="str">
            <v>294d56f2-10b8-4203-a809-31562cc568f3</v>
          </cell>
          <cell r="C65" t="str">
            <v>Concern CWW-05</v>
          </cell>
          <cell r="D65" t="str">
            <v>Cité Soleil, Ouest</v>
          </cell>
          <cell r="E65" t="str">
            <v>Marché de Terre Noire</v>
          </cell>
          <cell r="F65" t="str">
            <v>Marthe Saint Vil</v>
          </cell>
          <cell r="G65" t="str">
            <v>2020-11-24</v>
          </cell>
          <cell r="H65" t="str">
            <v>unite_autre_haricot_noir</v>
          </cell>
          <cell r="I65" t="str">
            <v>Petite marmite</v>
          </cell>
          <cell r="J65" t="str">
            <v>Quel est l'équivalance de cette unité pour les harricots  noirs en kg ou lb?  Si non, le prix ne sera pas comparable</v>
          </cell>
          <cell r="K65" t="str">
            <v xml:space="preserve">Unite de mesure selon le rapport de la CNSA Bulletin Prix de consommation 1ère quinzaine  Décembre 2018 </v>
          </cell>
          <cell r="L65" t="str">
            <v>1.2 lb</v>
          </cell>
          <cell r="M65" t="str">
            <v>MEAL Concern</v>
          </cell>
        </row>
        <row r="66">
          <cell r="A66">
            <v>408</v>
          </cell>
          <cell r="B66" t="str">
            <v>9e485468-73d7-45bc-b8d2-e2eaf07006c2</v>
          </cell>
          <cell r="C66" t="str">
            <v>Concern CWW-06</v>
          </cell>
          <cell r="D66" t="str">
            <v>Cité Soleil, Ouest</v>
          </cell>
          <cell r="E66" t="str">
            <v>Marché de Terre Noire</v>
          </cell>
          <cell r="F66" t="str">
            <v>Sandy vixamar</v>
          </cell>
          <cell r="G66" t="str">
            <v>2020-11-24</v>
          </cell>
          <cell r="H66" t="str">
            <v>unite_autre_haricot_noir</v>
          </cell>
          <cell r="I66" t="str">
            <v>Petite Marmite</v>
          </cell>
          <cell r="J66" t="str">
            <v>Quel est l'équivalance de cette unité pour les harricots  noirs en kg ou lb?  Si non, le prix ne sera pas comparable</v>
          </cell>
          <cell r="K66" t="str">
            <v xml:space="preserve">Unite de mesure selon le rapport de la CNSA Bulletin Prix de consommation 1ère quinzaine  Décembre 2018 </v>
          </cell>
          <cell r="L66" t="str">
            <v>1.2 lb</v>
          </cell>
          <cell r="M66" t="str">
            <v>MEAL Concern</v>
          </cell>
        </row>
        <row r="67">
          <cell r="A67">
            <v>399</v>
          </cell>
          <cell r="B67" t="str">
            <v>0ffcd59f-684e-418e-b922-4730f6745d93</v>
          </cell>
          <cell r="C67" t="str">
            <v>Concern CWW-06</v>
          </cell>
          <cell r="D67" t="str">
            <v>Cité Soleil, Ouest</v>
          </cell>
          <cell r="E67" t="str">
            <v>Marché de Terre Noire</v>
          </cell>
          <cell r="F67" t="str">
            <v>Sobni Ynosier</v>
          </cell>
          <cell r="G67" t="str">
            <v>2020-11-24</v>
          </cell>
          <cell r="H67" t="str">
            <v>unite_autre_haricot_noir</v>
          </cell>
          <cell r="I67" t="str">
            <v xml:space="preserve">Petite marmite </v>
          </cell>
          <cell r="J67" t="str">
            <v>Quel est l'équivalance de cette unité pour les harricots  noirs en kg ou lb?  Si non, le prix ne sera pas comparable</v>
          </cell>
          <cell r="K67" t="str">
            <v xml:space="preserve">Unite de mesure selon le rapport de la CNSA Bulletin Prix de consommation 1ère quinzaine  Décembre 2018 </v>
          </cell>
          <cell r="L67" t="str">
            <v>1.2 lb</v>
          </cell>
          <cell r="M67" t="str">
            <v>MEAL Concern</v>
          </cell>
        </row>
        <row r="68">
          <cell r="A68">
            <v>211</v>
          </cell>
          <cell r="B68" t="str">
            <v>71f01316-5f3b-46cb-9107-367c02433f9b</v>
          </cell>
          <cell r="C68" t="str">
            <v>Concern CWW-01</v>
          </cell>
          <cell r="D68" t="str">
            <v>Cité Soleil, Ouest</v>
          </cell>
          <cell r="E68" t="str">
            <v>Marché de Terre Noire</v>
          </cell>
          <cell r="F68" t="str">
            <v>Oldrine</v>
          </cell>
          <cell r="G68" t="str">
            <v>2020-11-24</v>
          </cell>
          <cell r="H68" t="str">
            <v>unite_autre_farine_ble</v>
          </cell>
          <cell r="I68" t="str">
            <v>Dwoum</v>
          </cell>
          <cell r="J68" t="str">
            <v>Quel est l'équivalance de cette unité pour la farine de blé en kg ou lb?  Si non, le prix ne sera pas comparable</v>
          </cell>
          <cell r="K68" t="str">
            <v xml:space="preserve">Unite de mesure selon le rapport de la CNSA Bulletin Prix de consommation 1ère quinzaine  Décembre 2018 </v>
          </cell>
          <cell r="L68" t="str">
            <v>1.6 lb</v>
          </cell>
          <cell r="M68" t="str">
            <v>MEAL Concern</v>
          </cell>
        </row>
        <row r="69">
          <cell r="A69">
            <v>212</v>
          </cell>
          <cell r="B69" t="str">
            <v>71bc9215-13f6-414e-baa1-f0e6bf1a826d</v>
          </cell>
          <cell r="C69" t="str">
            <v>Concern CWW-01</v>
          </cell>
          <cell r="D69" t="str">
            <v>Cité Soleil, Ouest</v>
          </cell>
          <cell r="E69" t="str">
            <v>Marché de Terre Noire</v>
          </cell>
          <cell r="F69" t="str">
            <v>Bernadette</v>
          </cell>
          <cell r="G69" t="str">
            <v>2020-11-24</v>
          </cell>
          <cell r="H69" t="str">
            <v>unite_autre_farine_ble</v>
          </cell>
          <cell r="I69" t="str">
            <v>Dwoum</v>
          </cell>
          <cell r="J69" t="str">
            <v>Quel est l'équivalance de cette unité pour la farine de blé en kg ou lb?  Si non, le prix ne sera pas comparable</v>
          </cell>
          <cell r="K69" t="str">
            <v xml:space="preserve">Unite de mesure selon le rapport de la CNSA Bulletin Prix de consommation 1ère quinzaine  Décembre 2018 </v>
          </cell>
          <cell r="L69" t="str">
            <v>1.6 lb</v>
          </cell>
          <cell r="M69" t="str">
            <v>MEAL Concern</v>
          </cell>
        </row>
        <row r="70">
          <cell r="A70">
            <v>187</v>
          </cell>
          <cell r="B70" t="str">
            <v>6d221665-df51-4c0e-b806-357a09dbfb11</v>
          </cell>
          <cell r="C70" t="str">
            <v>Concern CWW-01</v>
          </cell>
          <cell r="D70" t="str">
            <v>Cité Soleil, Ouest</v>
          </cell>
          <cell r="E70" t="str">
            <v>Marché de Terre Noire</v>
          </cell>
          <cell r="F70" t="str">
            <v>Luckson</v>
          </cell>
          <cell r="G70" t="str">
            <v>2020-11-24</v>
          </cell>
          <cell r="H70" t="str">
            <v>unite_autre_farine_ble</v>
          </cell>
          <cell r="I70" t="str">
            <v>Ti mamit</v>
          </cell>
          <cell r="J70" t="str">
            <v>Quel est l'équivalance de cette unité pour la farine de blé en kg ou lb?  Si non, le prix ne sera pas comparable</v>
          </cell>
          <cell r="K70" t="str">
            <v xml:space="preserve">Unite de mesure selon le rapport de la CNSA Bulletin Prix de consommation 1ère quinzaine  Décembre 2018 </v>
          </cell>
          <cell r="L70" t="str">
            <v>1.2 lb</v>
          </cell>
          <cell r="M70" t="str">
            <v>MEAL Concern</v>
          </cell>
        </row>
        <row r="71">
          <cell r="A71">
            <v>198</v>
          </cell>
          <cell r="B71" t="str">
            <v>feb596f1-5fc3-4b52-b76f-94273bd285dc</v>
          </cell>
          <cell r="C71" t="str">
            <v>Concern CWW-02</v>
          </cell>
          <cell r="D71" t="str">
            <v>Cité Soleil, Ouest</v>
          </cell>
          <cell r="E71" t="str">
            <v>Marché de Terre Noire</v>
          </cell>
          <cell r="F71" t="str">
            <v>Mona Alceus</v>
          </cell>
          <cell r="G71" t="str">
            <v>2020-11-24</v>
          </cell>
          <cell r="H71" t="str">
            <v>unite_autre_farine_ble</v>
          </cell>
          <cell r="I71" t="str">
            <v>Petite marmite</v>
          </cell>
          <cell r="J71" t="str">
            <v>Quel est l'équivalance de cette unité pour la farine de blé en kg ou lb?  Si non, le prix ne sera pas comparable</v>
          </cell>
          <cell r="K71" t="str">
            <v xml:space="preserve">Unite de mesure selon le rapport de la CNSA Bulletin Prix de consommation 1ère quinzaine  Décembre 2018 </v>
          </cell>
          <cell r="L71" t="str">
            <v>1.2 lb</v>
          </cell>
          <cell r="M71" t="str">
            <v>MEAL Concern</v>
          </cell>
        </row>
        <row r="72">
          <cell r="A72">
            <v>200</v>
          </cell>
          <cell r="B72" t="str">
            <v>80ed36ff-ba4a-4b8b-bcb9-6d136d8fd629</v>
          </cell>
          <cell r="C72" t="str">
            <v>Concern CWW-02</v>
          </cell>
          <cell r="D72" t="str">
            <v>Cité Soleil, Ouest</v>
          </cell>
          <cell r="E72" t="str">
            <v>Marché de Terre Noire</v>
          </cell>
          <cell r="F72" t="str">
            <v>Mirlène louis</v>
          </cell>
          <cell r="G72" t="str">
            <v>2020-11-24</v>
          </cell>
          <cell r="H72" t="str">
            <v>unite_autre_farine_ble</v>
          </cell>
          <cell r="I72" t="str">
            <v>Petit marmite</v>
          </cell>
          <cell r="J72" t="str">
            <v>Quel est l'équivalance de cette unité pour la farine de blé en kg ou lb?  Si non, le prix ne sera pas comparable</v>
          </cell>
          <cell r="K72" t="str">
            <v xml:space="preserve">Unite de mesure selon le rapport de la CNSA Bulletin Prix de consommation 1ère quinzaine  Décembre 2018 </v>
          </cell>
          <cell r="L72" t="str">
            <v>1.2 lb</v>
          </cell>
          <cell r="M72" t="str">
            <v>MEAL Concern</v>
          </cell>
        </row>
        <row r="73">
          <cell r="A73">
            <v>192</v>
          </cell>
          <cell r="B73" t="str">
            <v>498b9f1e-a48d-44e9-9a85-690b10fbe483</v>
          </cell>
          <cell r="C73" t="str">
            <v>Concern CWW-03</v>
          </cell>
          <cell r="D73" t="str">
            <v>Cité Soleil, Ouest</v>
          </cell>
          <cell r="E73" t="str">
            <v>Marché de Terre Noire</v>
          </cell>
          <cell r="F73" t="str">
            <v>Geneus JILLES</v>
          </cell>
          <cell r="G73" t="str">
            <v>2020-11-24</v>
          </cell>
          <cell r="H73" t="str">
            <v>unite_autre_farine_ble</v>
          </cell>
          <cell r="I73" t="str">
            <v>Petite Marmite</v>
          </cell>
          <cell r="J73" t="str">
            <v>Quel est l'équivalance de cette unité pour la farine de blé en kg ou lb?  Si non, le prix ne sera pas comparable</v>
          </cell>
          <cell r="K73" t="str">
            <v xml:space="preserve">Unite de mesure selon le rapport de la CNSA Bulletin Prix de consommation 1ère quinzaine  Décembre 2018 </v>
          </cell>
          <cell r="L73" t="str">
            <v xml:space="preserve">1.2 lb </v>
          </cell>
          <cell r="M73" t="str">
            <v>MEAL Concern</v>
          </cell>
        </row>
        <row r="74">
          <cell r="A74">
            <v>195</v>
          </cell>
          <cell r="B74" t="str">
            <v>08f5550c-8576-46ee-b087-e5a69b028da8</v>
          </cell>
          <cell r="C74" t="str">
            <v>Concern CWW-03</v>
          </cell>
          <cell r="D74" t="str">
            <v>Cité Soleil, Ouest</v>
          </cell>
          <cell r="E74" t="str">
            <v>Marché de Terre Noire</v>
          </cell>
          <cell r="F74" t="str">
            <v>Quetal Joseph</v>
          </cell>
          <cell r="G74" t="str">
            <v>2020-11-24</v>
          </cell>
          <cell r="H74" t="str">
            <v>unite_autre_farine_ble</v>
          </cell>
          <cell r="I74" t="str">
            <v>Petite marmite</v>
          </cell>
          <cell r="J74" t="str">
            <v>Quel est l'équivalance de cette unité pour la farine de blé en kg ou lb?  Si non, le prix ne sera pas comparable</v>
          </cell>
          <cell r="K74" t="str">
            <v xml:space="preserve">Unite de mesure selon le rapport de la CNSA Bulletin Prix de consommation 1ère quinzaine  Décembre 2018 </v>
          </cell>
          <cell r="L74" t="str">
            <v>1.2 lb</v>
          </cell>
          <cell r="M74" t="str">
            <v>MEAL Concern</v>
          </cell>
        </row>
        <row r="75">
          <cell r="A75">
            <v>199</v>
          </cell>
          <cell r="B75" t="str">
            <v>69af655f-59c9-4009-ad40-f5d8bd01af02</v>
          </cell>
          <cell r="C75" t="str">
            <v>Concern CWW-04</v>
          </cell>
          <cell r="D75" t="str">
            <v>Cité Soleil, Ouest</v>
          </cell>
          <cell r="E75" t="str">
            <v>Marché de Terre Noire</v>
          </cell>
          <cell r="F75" t="str">
            <v>Leonne Victor petit frere</v>
          </cell>
          <cell r="G75" t="str">
            <v>2020-11-24</v>
          </cell>
          <cell r="H75" t="str">
            <v>unite_autre_farine_ble</v>
          </cell>
          <cell r="I75" t="str">
            <v>Petit marmite</v>
          </cell>
          <cell r="J75" t="str">
            <v>Quel est l'équivalance de cette unité pour la farine de blé en kg ou lb?  Si non, le prix ne sera pas comparable</v>
          </cell>
          <cell r="K75" t="str">
            <v xml:space="preserve">Unite de mesure selon le rapport de la CNSA Bulletin Prix de consommation 1ère quinzaine  Décembre 2018 </v>
          </cell>
          <cell r="L75" t="str">
            <v>1.2 lb</v>
          </cell>
          <cell r="M75" t="str">
            <v>MEAL Concern</v>
          </cell>
        </row>
        <row r="76">
          <cell r="A76">
            <v>196</v>
          </cell>
          <cell r="B76" t="str">
            <v>412d5dd9-da6e-4f35-b016-69cb1ab5fb59</v>
          </cell>
          <cell r="C76" t="str">
            <v>Concern CWW-04</v>
          </cell>
          <cell r="D76" t="str">
            <v>Cité Soleil, Ouest</v>
          </cell>
          <cell r="E76" t="str">
            <v>Marché de Terre Noire</v>
          </cell>
          <cell r="F76" t="str">
            <v xml:space="preserve">Norcelus Elimene </v>
          </cell>
          <cell r="G76" t="str">
            <v>2020-11-24</v>
          </cell>
          <cell r="H76" t="str">
            <v>unite_autre_farine_ble</v>
          </cell>
          <cell r="I76" t="str">
            <v>Petite marmite</v>
          </cell>
          <cell r="J76" t="str">
            <v>Quel est l'équivalance de cette unité pour la farine de blé en kg ou lb?  Si non, le prix ne sera pas comparable</v>
          </cell>
          <cell r="K76" t="str">
            <v xml:space="preserve">Unite de mesure selon le rapport de la CNSA Bulletin Prix de consommation 1ère quinzaine  Décembre 2018 </v>
          </cell>
          <cell r="L76" t="str">
            <v xml:space="preserve">1.2 lb </v>
          </cell>
          <cell r="M76" t="str">
            <v>MEAL Concern</v>
          </cell>
        </row>
        <row r="77">
          <cell r="A77">
            <v>191</v>
          </cell>
          <cell r="B77" t="str">
            <v>20c2e70a-ce69-4094-a2d1-71830a3d38cb</v>
          </cell>
          <cell r="C77" t="str">
            <v>Concern CWW-04</v>
          </cell>
          <cell r="D77" t="str">
            <v>Cité Soleil, Ouest</v>
          </cell>
          <cell r="E77" t="str">
            <v>Marché de Terre Noire</v>
          </cell>
          <cell r="F77" t="str">
            <v>Cadet Myrtha</v>
          </cell>
          <cell r="G77" t="str">
            <v>2020-11-24</v>
          </cell>
          <cell r="H77" t="str">
            <v>unite_autre_farine_ble</v>
          </cell>
          <cell r="I77" t="str">
            <v>Petite marmite</v>
          </cell>
          <cell r="J77" t="str">
            <v>Quel est l'équivalance de cette unité pour la farine de blé en kg ou lb?  Si non, le prix ne sera pas comparable</v>
          </cell>
          <cell r="K77" t="str">
            <v xml:space="preserve">Unite de mesure selon le rapport de la CNSA Bulletin Prix de consommation 1ère quinzaine  Décembre 2018 </v>
          </cell>
          <cell r="L77" t="str">
            <v>1.2 lb</v>
          </cell>
          <cell r="M77" t="str">
            <v>MEAL Concern</v>
          </cell>
        </row>
        <row r="78">
          <cell r="A78">
            <v>194</v>
          </cell>
          <cell r="B78" t="str">
            <v>d79efe6a-10c5-4bc4-bd10-a0cc5c12cb5d</v>
          </cell>
          <cell r="C78" t="str">
            <v>Concern CWW-05</v>
          </cell>
          <cell r="D78" t="str">
            <v>Cité Soleil, Ouest</v>
          </cell>
          <cell r="E78" t="str">
            <v>Marché de Terre Noire</v>
          </cell>
          <cell r="F78" t="str">
            <v>Deronce Renold</v>
          </cell>
          <cell r="G78" t="str">
            <v>2020-11-24</v>
          </cell>
          <cell r="H78" t="str">
            <v>unite_autre_farine_ble</v>
          </cell>
          <cell r="I78" t="str">
            <v>Petite marmite</v>
          </cell>
          <cell r="J78" t="str">
            <v>Quel est l'équivalance de cette unité pour la farine de blé en kg ou lb?  Si non, le prix ne sera pas comparable</v>
          </cell>
          <cell r="K78" t="str">
            <v xml:space="preserve">Unite de mesure selon le rapport de la CNSA Bulletin Prix de consommation 1ère quinzaine  Décembre 2018 </v>
          </cell>
          <cell r="L78" t="str">
            <v>1.2 lb</v>
          </cell>
          <cell r="M78" t="str">
            <v>MEAL Concern</v>
          </cell>
        </row>
        <row r="79">
          <cell r="A79">
            <v>197</v>
          </cell>
          <cell r="B79" t="str">
            <v>6f8d8526-0b33-4878-aff4-3c034a5fe445</v>
          </cell>
          <cell r="C79" t="str">
            <v>Concern CWW-05</v>
          </cell>
          <cell r="D79" t="str">
            <v>Cité Soleil, Ouest</v>
          </cell>
          <cell r="E79" t="str">
            <v>Marché de Terre Noire</v>
          </cell>
          <cell r="F79" t="str">
            <v>Francine Joseph</v>
          </cell>
          <cell r="G79" t="str">
            <v>2020-11-24</v>
          </cell>
          <cell r="H79" t="str">
            <v>unite_autre_farine_ble</v>
          </cell>
          <cell r="I79" t="str">
            <v>Petite marmite</v>
          </cell>
          <cell r="J79" t="str">
            <v>Quel est l'équivalance de cette unité pour la farine de blé en kg ou lb?  Si non, le prix ne sera pas comparable</v>
          </cell>
          <cell r="K79" t="str">
            <v xml:space="preserve">Unite de mesure selon le rapport de la CNSA Bulletin Prix de consommation 1ère quinzaine  Décembre 2018 </v>
          </cell>
          <cell r="L79" t="str">
            <v>1.2 lb</v>
          </cell>
          <cell r="M79" t="str">
            <v>MEAL Concern</v>
          </cell>
        </row>
        <row r="80">
          <cell r="A80">
            <v>193</v>
          </cell>
          <cell r="B80" t="str">
            <v>9e485468-73d7-45bc-b8d2-e2eaf07006c2</v>
          </cell>
          <cell r="C80" t="str">
            <v>Concern CWW-06</v>
          </cell>
          <cell r="D80" t="str">
            <v>Cité Soleil, Ouest</v>
          </cell>
          <cell r="E80" t="str">
            <v>Marché de Terre Noire</v>
          </cell>
          <cell r="F80" t="str">
            <v>Sandy vixamar</v>
          </cell>
          <cell r="G80" t="str">
            <v>2020-11-24</v>
          </cell>
          <cell r="H80" t="str">
            <v>unite_autre_farine_ble</v>
          </cell>
          <cell r="I80" t="str">
            <v>Petite marmite</v>
          </cell>
          <cell r="J80" t="str">
            <v>Quel est l'équivalance de cette unité pour la farine de blé en kg ou lb?  Si non, le prix ne sera pas comparable</v>
          </cell>
          <cell r="K80" t="str">
            <v xml:space="preserve">Unite de mesure selon le rapport de la CNSA Bulletin Prix de consommation 1ère quinzaine  Décembre 2018 </v>
          </cell>
          <cell r="L80" t="str">
            <v>1.2 lb</v>
          </cell>
          <cell r="M80" t="str">
            <v>MEAL Concern</v>
          </cell>
        </row>
        <row r="81">
          <cell r="A81">
            <v>188</v>
          </cell>
          <cell r="B81" t="str">
            <v>0ffcd59f-684e-418e-b922-4730f6745d93</v>
          </cell>
          <cell r="C81" t="str">
            <v>Concern CWW-06</v>
          </cell>
          <cell r="D81" t="str">
            <v>Cité Soleil, Ouest</v>
          </cell>
          <cell r="E81" t="str">
            <v>Marché de Terre Noire</v>
          </cell>
          <cell r="F81" t="str">
            <v>Sobni Ynosier</v>
          </cell>
          <cell r="G81" t="str">
            <v>2020-11-24</v>
          </cell>
          <cell r="H81" t="str">
            <v>unite_autre_farine_ble</v>
          </cell>
          <cell r="I81" t="str">
            <v xml:space="preserve">Petite marmite </v>
          </cell>
          <cell r="J81" t="str">
            <v>Quel est l'équivalance de cette unité pour la farine de blé en kg ou lb?  Si non, le prix ne sera pas comparable</v>
          </cell>
          <cell r="K81" t="str">
            <v xml:space="preserve">Unite de mesure selon le rapport de la CNSA Bulletin Prix de consommation 1ère quinzaine  Décembre 2018 </v>
          </cell>
          <cell r="L81" t="str">
            <v>1.2 lb</v>
          </cell>
          <cell r="M81" t="str">
            <v>MEAL Concern</v>
          </cell>
        </row>
        <row r="82">
          <cell r="A82">
            <v>155</v>
          </cell>
          <cell r="B82" t="str">
            <v>71f01316-5f3b-46cb-9107-367c02433f9b</v>
          </cell>
          <cell r="C82" t="str">
            <v>Concern CWW-01</v>
          </cell>
          <cell r="D82" t="str">
            <v>Cité Soleil, Ouest</v>
          </cell>
          <cell r="E82" t="str">
            <v>Marché de Terre Noire</v>
          </cell>
          <cell r="F82" t="str">
            <v>Oldrine</v>
          </cell>
          <cell r="G82" t="str">
            <v>2020-11-24</v>
          </cell>
          <cell r="H82" t="str">
            <v>unite_autre_eau_boire</v>
          </cell>
          <cell r="I82" t="str">
            <v>Ti sachè</v>
          </cell>
          <cell r="J82" t="str">
            <v>Cette unité n'est pas comparable (il faudrait avoir des litres ou gallons). Si vous aviez d'autres précisions merci de les transmettre</v>
          </cell>
          <cell r="K82" t="str">
            <v>Valeur correspond a une sachet d'eau traitee generalement vendu en Haiti</v>
          </cell>
          <cell r="L82" t="str">
            <v>0.23 L</v>
          </cell>
          <cell r="M82" t="str">
            <v>MEAL Concern</v>
          </cell>
        </row>
        <row r="83">
          <cell r="A83">
            <v>156</v>
          </cell>
          <cell r="B83" t="str">
            <v>d3e8b631-ecf2-4770-a75d-98d6f34be152</v>
          </cell>
          <cell r="C83" t="str">
            <v>Concern CWW-03</v>
          </cell>
          <cell r="D83" t="str">
            <v>Cité Soleil, Ouest</v>
          </cell>
          <cell r="E83" t="str">
            <v>Marché de Terre Noire</v>
          </cell>
          <cell r="F83" t="str">
            <v>Geneus JILLES</v>
          </cell>
          <cell r="G83" t="str">
            <v>2020-11-24</v>
          </cell>
          <cell r="H83" t="str">
            <v>unite_autre_eau_boire</v>
          </cell>
          <cell r="I83" t="str">
            <v>Bidon</v>
          </cell>
          <cell r="J83" t="str">
            <v>Cette unité n'est pas comparable (il faudrait avoir des litres ou gallons). Si vous aviez d'autres précisions merci de les transmettre</v>
          </cell>
          <cell r="K83" t="str">
            <v xml:space="preserve">Unite de mesure selon le rapport de la CNSA Bulletin Prix de consommation 1ère quinzaine  Décembre 2018 </v>
          </cell>
          <cell r="L83" t="str">
            <v>0.591 L</v>
          </cell>
          <cell r="M83" t="str">
            <v>MEAL Concern</v>
          </cell>
        </row>
        <row r="84">
          <cell r="A84">
            <v>154</v>
          </cell>
          <cell r="B84" t="str">
            <v>c010dd1a-bc79-4ac3-b676-74302c28a800</v>
          </cell>
          <cell r="C84" t="str">
            <v>Concern CWW-04</v>
          </cell>
          <cell r="D84" t="str">
            <v>Cité Soleil, Ouest</v>
          </cell>
          <cell r="E84" t="str">
            <v>Marché de Terre Noire</v>
          </cell>
          <cell r="F84" t="str">
            <v>Pierre Donald</v>
          </cell>
          <cell r="G84" t="str">
            <v>2020-11-24</v>
          </cell>
          <cell r="H84" t="str">
            <v>unite_autre_eau_boire</v>
          </cell>
          <cell r="I84" t="str">
            <v>Sachet</v>
          </cell>
          <cell r="J84" t="str">
            <v>Cette unité n'est pas comparable (il faudrait avoir des litres ou gallons). Si vous aviez d'autres précisions merci de les transmettre</v>
          </cell>
          <cell r="K84" t="str">
            <v xml:space="preserve">Unite de mesure selon le rapport de la CNSA Bulletin Prix de consommation 1ère quinzaine  Décembre 2018 </v>
          </cell>
          <cell r="L84" t="str">
            <v>0.23 L</v>
          </cell>
          <cell r="M84" t="str">
            <v>MEAL Concern</v>
          </cell>
        </row>
        <row r="85">
          <cell r="A85">
            <v>153</v>
          </cell>
          <cell r="B85" t="str">
            <v>294d56f2-10b8-4203-a809-31562cc568f3</v>
          </cell>
          <cell r="C85" t="str">
            <v>Concern CWW-05</v>
          </cell>
          <cell r="D85" t="str">
            <v>Cité Soleil, Ouest</v>
          </cell>
          <cell r="E85" t="str">
            <v>Marché de Terre Noire</v>
          </cell>
          <cell r="F85" t="str">
            <v>Marthe Saint Vil</v>
          </cell>
          <cell r="G85" t="str">
            <v>2020-11-24</v>
          </cell>
          <cell r="H85" t="str">
            <v>unite_autre_eau_boire</v>
          </cell>
          <cell r="I85" t="str">
            <v>Bidon</v>
          </cell>
          <cell r="J85" t="str">
            <v>Cette unité n'est pas comparable (il faudrait avoir des litres ou gallons). Si vous aviez d'autres précisions merci de les transmettre</v>
          </cell>
          <cell r="K85" t="str">
            <v xml:space="preserve">Unite de mesure selon le rapport de la CNSA Bulletin Prix de consommation 1ère quinzaine  Décembre 2018 </v>
          </cell>
          <cell r="L85" t="str">
            <v xml:space="preserve">1.2 lb </v>
          </cell>
          <cell r="M85" t="str">
            <v>MEAL Concern</v>
          </cell>
        </row>
        <row r="86">
          <cell r="A86">
            <v>158</v>
          </cell>
          <cell r="B86" t="str">
            <v>0a9e8ce1-187e-4597-ac7e-38a985a436b5</v>
          </cell>
          <cell r="C86" t="str">
            <v>Concern CWW-06</v>
          </cell>
          <cell r="D86" t="str">
            <v>Cité Soleil, Ouest</v>
          </cell>
          <cell r="E86" t="str">
            <v>Marché de Terre Noire</v>
          </cell>
          <cell r="F86" t="str">
            <v>Carole</v>
          </cell>
          <cell r="G86" t="str">
            <v>2020-11-24</v>
          </cell>
          <cell r="H86" t="str">
            <v>unite_autre_eau_boire</v>
          </cell>
          <cell r="I86" t="str">
            <v>Petite galon</v>
          </cell>
          <cell r="J86" t="str">
            <v>Merci de confirmer que c'est pour 1 gallon</v>
          </cell>
          <cell r="K86" t="str">
            <v>L'enqueteur fait reference a une bouteille de 20 Onces</v>
          </cell>
          <cell r="L86" t="str">
            <v>0.591 L</v>
          </cell>
          <cell r="M86" t="str">
            <v>MEAL Concern</v>
          </cell>
        </row>
        <row r="87">
          <cell r="A87">
            <v>159</v>
          </cell>
          <cell r="B87" t="str">
            <v>294d56f2-10b8-4203-a809-31562cc568f3</v>
          </cell>
          <cell r="C87" t="str">
            <v>Concern CWW-05</v>
          </cell>
          <cell r="D87" t="str">
            <v>Cité Soleil, Ouest</v>
          </cell>
          <cell r="E87" t="str">
            <v>Marché de Terre Noire</v>
          </cell>
          <cell r="F87" t="str">
            <v>Marthe Saint Vil</v>
          </cell>
          <cell r="G87" t="str">
            <v>2020-11-24</v>
          </cell>
          <cell r="H87" t="str">
            <v>unite_autre_chlore_liquide</v>
          </cell>
          <cell r="I87" t="str">
            <v>Petit bidon</v>
          </cell>
          <cell r="J87" t="str">
            <v xml:space="preserve">Cette unité n'est pas comparable. Merci d'indiquer si on parle de gallons ou litres et combien. </v>
          </cell>
          <cell r="K87" t="str">
            <v xml:space="preserve">Unite de mesure selon le rapport de la CNSA Bulletin Prix de consommation 1ère quinzaine  Décembre 2018 </v>
          </cell>
          <cell r="L87" t="str">
            <v>0.185 lb</v>
          </cell>
          <cell r="M87" t="str">
            <v>MEAL Concern</v>
          </cell>
        </row>
        <row r="88">
          <cell r="A88">
            <v>380</v>
          </cell>
          <cell r="B88" t="str">
            <v>20c2e70a-ce69-4094-a2d1-71830a3d38cb</v>
          </cell>
          <cell r="C88" t="str">
            <v>Concern CWW-04</v>
          </cell>
          <cell r="D88" t="str">
            <v>Cité Soleil, Ouest</v>
          </cell>
          <cell r="E88" t="str">
            <v>Marché de Terre Noire</v>
          </cell>
          <cell r="F88" t="str">
            <v>Cadet Myrtha</v>
          </cell>
          <cell r="G88" t="str">
            <v>2020-11-24</v>
          </cell>
          <cell r="H88" t="str">
            <v>q3_2_prix_bas_marmite_sucre_marmite</v>
          </cell>
          <cell r="I88" t="str">
            <v>30.0</v>
          </cell>
          <cell r="J88" t="str">
            <v>Cette valeur pour une grande marmite de sucre est trop bas. Merci de vérifier quel a été le bon prix</v>
          </cell>
          <cell r="K88" t="str">
            <v xml:space="preserve">Unite de mesure selon le rapport de la CNSA Bulletin Prix de consommation 1ère quinzaine  Décembre 2018 </v>
          </cell>
          <cell r="L88" t="str">
            <v>1.2 lb</v>
          </cell>
          <cell r="M88" t="str">
            <v>MEAL Concern</v>
          </cell>
        </row>
        <row r="89">
          <cell r="A89">
            <v>272</v>
          </cell>
          <cell r="B89" t="str">
            <v>20c2e70a-ce69-4094-a2d1-71830a3d38cb</v>
          </cell>
          <cell r="C89" t="str">
            <v>Concern CWW-04</v>
          </cell>
          <cell r="D89" t="str">
            <v>Cité Soleil, Ouest</v>
          </cell>
          <cell r="E89" t="str">
            <v>Marché de Terre Noire</v>
          </cell>
          <cell r="F89" t="str">
            <v>Cadet Myrtha</v>
          </cell>
          <cell r="G89" t="str">
            <v>2020-11-24</v>
          </cell>
          <cell r="H89" t="str">
            <v>q3_2_prix_bas_marmite_riz_marmite</v>
          </cell>
          <cell r="I89" t="str">
            <v>45.0</v>
          </cell>
          <cell r="J89" t="str">
            <v>Cette valeur est trop bas pour une grande marmite de riz. Merci de vérifier quel a été le bon prix</v>
          </cell>
          <cell r="K89" t="str">
            <v xml:space="preserve">Unite de mesure selon le rapport de la CNSA Bulletin Prix de consommation 1ère quinzaine  Décembre 2018 </v>
          </cell>
          <cell r="L89" t="str">
            <v>1.2 lb</v>
          </cell>
          <cell r="M89" t="str">
            <v>MEAL Concern</v>
          </cell>
        </row>
        <row r="90">
          <cell r="A90">
            <v>325</v>
          </cell>
          <cell r="B90" t="str">
            <v>20c2e70a-ce69-4094-a2d1-71830a3d38cb</v>
          </cell>
          <cell r="C90" t="str">
            <v>Concern CWW-04</v>
          </cell>
          <cell r="D90" t="str">
            <v>Cité Soleil, Ouest</v>
          </cell>
          <cell r="E90" t="str">
            <v>Marché de Terre Noire</v>
          </cell>
          <cell r="F90" t="str">
            <v>Cadet Myrtha</v>
          </cell>
          <cell r="G90" t="str">
            <v>2020-11-24</v>
          </cell>
          <cell r="H90" t="str">
            <v>q3_2_prix_bas_marmite_mais_marmite</v>
          </cell>
          <cell r="I90" t="str">
            <v>50.0</v>
          </cell>
          <cell r="J90" t="str">
            <v>Ce prix est trop bas pour une grande marmite de mais, merci de vérifier</v>
          </cell>
          <cell r="K90" t="str">
            <v xml:space="preserve">Unite de mesure selon le rapport de la CNSA Bulletin Prix de consommation 1ère quinzaine  Décembre 2018 </v>
          </cell>
          <cell r="L90" t="str">
            <v>1.2 lb</v>
          </cell>
          <cell r="M90" t="str">
            <v>MEAL Concern</v>
          </cell>
        </row>
        <row r="91">
          <cell r="A91">
            <v>485</v>
          </cell>
          <cell r="B91" t="str">
            <v>69af655f-59c9-4009-ad40-f5d8bd01af02</v>
          </cell>
          <cell r="C91" t="str">
            <v>Concern CWW-04</v>
          </cell>
          <cell r="D91" t="str">
            <v>Cité Soleil, Ouest</v>
          </cell>
          <cell r="E91" t="str">
            <v>Marché de Terre Noire</v>
          </cell>
          <cell r="F91" t="str">
            <v>Leonne Victor petit frere</v>
          </cell>
          <cell r="G91" t="str">
            <v>2020-11-24</v>
          </cell>
          <cell r="H91" t="str">
            <v>q3_2_prix_bas_marmite_haricot_rouge_marmite</v>
          </cell>
          <cell r="I91" t="str">
            <v>150.0</v>
          </cell>
          <cell r="J91" t="str">
            <v>Ce pris est trop bas pour une grande marmite de harricot noir. Merci de vérifier</v>
          </cell>
          <cell r="K91" t="str">
            <v xml:space="preserve">Unite de mesure selon le rapport de la CNSA Bulletin Prix de consommation 1ère quinzaine  Décembre 2018 </v>
          </cell>
          <cell r="L91" t="str">
            <v xml:space="preserve">1.2 lb </v>
          </cell>
          <cell r="M91" t="str">
            <v>MEAL Concern</v>
          </cell>
        </row>
        <row r="92">
          <cell r="A92">
            <v>435</v>
          </cell>
          <cell r="B92" t="str">
            <v>69af655f-59c9-4009-ad40-f5d8bd01af02</v>
          </cell>
          <cell r="C92" t="str">
            <v>Concern CWW-04</v>
          </cell>
          <cell r="D92" t="str">
            <v>Cité Soleil, Ouest</v>
          </cell>
          <cell r="E92" t="str">
            <v>Marché de Terre Noire</v>
          </cell>
          <cell r="F92" t="str">
            <v>Leonne Victor petit frere</v>
          </cell>
          <cell r="G92" t="str">
            <v>2020-11-24</v>
          </cell>
          <cell r="H92" t="str">
            <v>q3_2_prix_bas_marmite_haricot_noir_marmite</v>
          </cell>
          <cell r="I92" t="str">
            <v>95.0</v>
          </cell>
          <cell r="J92" t="str">
            <v>Cette valeur semble bas pour 1 grande marmite d'harricot noir. Merci de confirmer</v>
          </cell>
          <cell r="K92" t="str">
            <v xml:space="preserve">Unite de mesure selon le rapport de la CNSA Bulletin Prix de consommation 1ère quinzaine  Décembre 2018 </v>
          </cell>
          <cell r="L92" t="str">
            <v>1.2lb</v>
          </cell>
          <cell r="M92" t="str">
            <v>MEAL Concern</v>
          </cell>
        </row>
        <row r="93">
          <cell r="A93">
            <v>134</v>
          </cell>
          <cell r="B93" t="str">
            <v>d3e8b631-ecf2-4770-a75d-98d6f34be152</v>
          </cell>
          <cell r="C93" t="str">
            <v>Concern CWW-03</v>
          </cell>
          <cell r="D93" t="str">
            <v>Cité Soleil, Ouest</v>
          </cell>
          <cell r="E93" t="str">
            <v>Marché de Terre Noire</v>
          </cell>
          <cell r="F93" t="str">
            <v>Geneus JILLES</v>
          </cell>
          <cell r="G93" t="str">
            <v>2020-11-24</v>
          </cell>
          <cell r="H93" t="str">
            <v>q3_2_prix_bas_lt_brosse_dent</v>
          </cell>
          <cell r="I93">
            <v>25</v>
          </cell>
          <cell r="J93" t="str">
            <v>Ce prix pour une brosse à dents est aberrant, merci de transmettre le bon prix si disponible</v>
          </cell>
          <cell r="K93" t="str">
            <v xml:space="preserve">Unite de mesure selon le rapport de la CNSA Bulletin Prix de consommation 1ère quinzaine  Décembre 2018 </v>
          </cell>
          <cell r="L93" t="str">
            <v xml:space="preserve">1 Unite </v>
          </cell>
          <cell r="M93" t="str">
            <v>MEAL Concern</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ola Gómez" refreshedDate="44195.701747800929" createdVersion="6" refreshedVersion="6" minRefreshableVersion="3" recordCount="153" xr:uid="{00000000-000A-0000-FFFF-FFFF00000000}">
  <cacheSource type="worksheet">
    <worksheetSource ref="A1:DM154" sheet="Processed_Data"/>
  </cacheSource>
  <cacheFields count="114">
    <cacheField name="uuid" numFmtId="0">
      <sharedItems/>
    </cacheField>
    <cacheField name="id_temp" numFmtId="0">
      <sharedItems containsSemiMixedTypes="0" containsString="0" containsNumber="1" containsInteger="1" minValue="1" maxValue="154"/>
    </cacheField>
    <cacheField name="q01_date" numFmtId="0">
      <sharedItems/>
    </cacheField>
    <cacheField name="organisation" numFmtId="0">
      <sharedItems count="11">
        <s v="CRS"/>
        <s v="ACTED"/>
        <s v="ATEPASE"/>
        <s v="ACF"/>
        <s v="Mercy Corps"/>
        <s v="FOKA DAI AYITI"/>
        <s v="UNDP"/>
        <s v="Save the Children"/>
        <s v="WFP"/>
        <s v="MOJDDE"/>
        <s v="Concern"/>
      </sharedItems>
    </cacheField>
    <cacheField name="q04_departement" numFmtId="0">
      <sharedItems count="8">
        <s v="Nippes"/>
        <s v="Centre"/>
        <s v="Sud-Est"/>
        <s v="Nord-Ouest"/>
        <s v="Ouest"/>
        <s v="Artibonite"/>
        <s v="Sud"/>
        <s v="Nord"/>
      </sharedItems>
    </cacheField>
    <cacheField name="commune" numFmtId="0">
      <sharedItems count="14">
        <s v="Baradères"/>
        <s v="Belladère"/>
        <s v="Bainet"/>
        <s v="Chamsolme"/>
        <s v="Croix-Des-Bouquets"/>
        <s v="Miragoâne"/>
        <s v="Léogâne"/>
        <s v="L'Estère"/>
        <s v="Les Cayes"/>
        <s v="Limonade"/>
        <s v="Mirebalais"/>
        <s v="Port-à-Piment"/>
        <s v="Port-de-Paix"/>
        <s v="Cité Soleil"/>
      </sharedItems>
    </cacheField>
    <cacheField name="q06_localite" numFmtId="0">
      <sharedItems count="19">
        <s v="Baradères"/>
        <s v="Belladère"/>
        <s v="Camagnol"/>
        <s v="Chamsolme"/>
        <s v="Dargout"/>
        <s v="Dessources"/>
        <s v="Dufort"/>
        <s v="Kaloran"/>
        <s v="L'Estère"/>
        <s v="Les Cayes"/>
        <s v="Limonade"/>
        <s v="Miragoane"/>
        <s v="Mirebalais"/>
        <s v="Nan Ga"/>
        <s v="Port-à-piment"/>
        <s v="Port-de-Paix"/>
        <s v="Rivière Salée"/>
        <s v="Terre-noire"/>
        <s v="Belton 2" u="1"/>
      </sharedItems>
    </cacheField>
    <cacheField name="ST_Type_milieu" numFmtId="0">
      <sharedItems count="2">
        <s v="Rural"/>
        <s v="Urbain"/>
      </sharedItems>
    </cacheField>
    <cacheField name="marche" numFmtId="0">
      <sharedItems count="22">
        <s v="Marché Du Centre-Ville Barradères"/>
        <s v="Marché public de Belladère"/>
        <s v="Marché communal de Bainet"/>
        <s v="Marché Erla Jean Francois"/>
        <s v="Marché Dargout"/>
        <s v="Marché Dessources"/>
        <s v="Marche Dufort"/>
        <s v="Marché de Kaloran"/>
        <s v="Marché de l'Estère"/>
        <s v="Marché de l'Estère "/>
        <s v="Marché des Cayes"/>
        <s v="Marché principal de Limonade"/>
        <s v="Marché de Miragoane"/>
        <s v="Marché communal de Mirebalais"/>
        <s v="Marche Blokhauss"/>
        <s v="Marché de Port-à-Piment"/>
        <s v="Bord de mer"/>
        <s v="Marché Dumarsais Estimé"/>
        <s v="Marché Sébastien"/>
        <s v="Maché Rivière Salée"/>
        <s v="Marché de Terre Noire"/>
        <s v="Mache Blancha"/>
      </sharedItems>
    </cacheField>
    <cacheField name="q1_4_type_payment/gourde" numFmtId="0">
      <sharedItems containsSemiMixedTypes="0" containsString="0" containsNumber="1" containsInteger="1" minValue="1" maxValue="1" count="1">
        <n v="1"/>
      </sharedItems>
    </cacheField>
    <cacheField name="q1_4_type_payment/dollar" numFmtId="0">
      <sharedItems containsSemiMixedTypes="0" containsString="0" containsNumber="1" containsInteger="1" minValue="0" maxValue="1" count="2">
        <n v="0"/>
        <n v="1"/>
      </sharedItems>
    </cacheField>
    <cacheField name="q1_4_type_payment/mobile" numFmtId="0">
      <sharedItems containsSemiMixedTypes="0" containsString="0" containsNumber="1" containsInteger="1" minValue="0" maxValue="1" count="2">
        <n v="0"/>
        <n v="1"/>
      </sharedItems>
    </cacheField>
    <cacheField name="q1_4_type_payment/credite" numFmtId="0">
      <sharedItems containsSemiMixedTypes="0" containsString="0" containsNumber="1" containsInteger="1" minValue="0" maxValue="1" count="2">
        <n v="0"/>
        <n v="1"/>
      </sharedItems>
    </cacheField>
    <cacheField name="q1_4_type_payment/coupon" numFmtId="0">
      <sharedItems containsSemiMixedTypes="0" containsString="0" containsNumber="1" containsInteger="1" minValue="0" maxValue="0" count="1">
        <n v="0"/>
      </sharedItems>
    </cacheField>
    <cacheField name="q1_4_type_payment/autre" numFmtId="0">
      <sharedItems containsSemiMixedTypes="0" containsString="0" containsNumber="1" containsInteger="1" minValue="0" maxValue="1" count="2">
        <n v="0"/>
        <n v="1"/>
      </sharedItems>
    </cacheField>
    <cacheField name="q1_4_type_payment/nsnr" numFmtId="0">
      <sharedItems containsSemiMixedTypes="0" containsString="0" containsNumber="1" containsInteger="1" minValue="0" maxValue="0"/>
    </cacheField>
    <cacheField name="q1_4_1_autre_type_payment" numFmtId="0">
      <sharedItems/>
    </cacheField>
    <cacheField name="q1_5_changement_commercants" numFmtId="0">
      <sharedItems count="4">
        <s v="Non, il n'y a pas eu de variation"/>
        <s v="Oui, il y a plus de commerçants par rapport au mois passé"/>
        <s v="Oui, il y a moins de commerçants par rapport au mois passé"/>
        <s v="Je ne sais pas / Je ne souhaite pas répondre"/>
      </sharedItems>
    </cacheField>
    <cacheField name="q1_6_clients" numFmtId="0">
      <sharedItems count="4">
        <s v="Entre 30 et 100"/>
        <s v="Moins de 30"/>
        <s v="Plus de 100"/>
        <s v="Je ne sais pas / Je ne souhaite pas répondre"/>
      </sharedItems>
    </cacheField>
    <cacheField name="ST_prix_par_1kg_farine_ble_marmite" numFmtId="0">
      <sharedItems containsString="0" containsBlank="1" containsNumber="1" minValue="50" maxValue="150"/>
    </cacheField>
    <cacheField name="ST_prix_par_1kg_riz_marmite" numFmtId="0">
      <sharedItems containsString="0" containsBlank="1" containsNumber="1" minValue="67.307692307692307" maxValue="240.38461538461539"/>
    </cacheField>
    <cacheField name="ST_prix_par_1kg_mais_marmite" numFmtId="0">
      <sharedItems containsString="0" containsBlank="1" containsNumber="1" minValue="43.478260869565219" maxValue="117.39130434782609"/>
    </cacheField>
    <cacheField name="ST_prix_par_1kg_sucre_marmite" numFmtId="0">
      <sharedItems containsString="0" containsBlank="1" containsNumber="1" minValue="51.724137931034484" maxValue="86.206896551724142"/>
    </cacheField>
    <cacheField name="ST_prix_par_1kg_harricot_noir_marmite" numFmtId="1">
      <sharedItems containsString="0" containsBlank="1" containsNumber="1" minValue="125" maxValue="312.5"/>
    </cacheField>
    <cacheField name="ST_prix_par_1kg_harricot_rouge_marmite" numFmtId="1">
      <sharedItems containsString="0" containsBlank="1" containsNumber="1" minValue="175" maxValue="364.58333333333337"/>
    </cacheField>
    <cacheField name="ST_prix_par_1gallon_huile" numFmtId="0">
      <sharedItems containsString="0" containsBlank="1" containsNumber="1" minValue="300" maxValue="650"/>
    </cacheField>
    <cacheField name="q3_3_importe_farine_ble" numFmtId="0">
      <sharedItems/>
    </cacheField>
    <cacheField name="q3_3_importe_riz" numFmtId="0">
      <sharedItems/>
    </cacheField>
    <cacheField name="q3_3_importe_mais" numFmtId="0">
      <sharedItems/>
    </cacheField>
    <cacheField name="q3_3_importe_sucre" numFmtId="0">
      <sharedItems/>
    </cacheField>
    <cacheField name="q3_3_importe_haricot_noir" numFmtId="0">
      <sharedItems/>
    </cacheField>
    <cacheField name="q3_3_importe_haricot_rouge" numFmtId="0">
      <sharedItems/>
    </cacheField>
    <cacheField name="q3_3_importe_huile" numFmtId="0">
      <sharedItems/>
    </cacheField>
    <cacheField name="q4_1_ruptures_nourriture" numFmtId="0">
      <sharedItems/>
    </cacheField>
    <cacheField name="q4_2_raison_rupture_nourriture/taux_echange" numFmtId="0">
      <sharedItems/>
    </cacheField>
    <cacheField name="q4_2_raison_rupture_nourriture/insecu_ville" numFmtId="0">
      <sharedItems/>
    </cacheField>
    <cacheField name="q4_2_raison_rupture_nourriture/insecu_route" numFmtId="0">
      <sharedItems/>
    </cacheField>
    <cacheField name="q4_2_raison_rupture_nourriture/mauvais_routes" numFmtId="0">
      <sharedItems/>
    </cacheField>
    <cacheField name="q4_2_raison_rupture_nourriture/prix_transport" numFmtId="0">
      <sharedItems/>
    </cacheField>
    <cacheField name="q4_2_raison_rupture_nourriture/route_ferme" numFmtId="0">
      <sharedItems/>
    </cacheField>
    <cacheField name="q4_2_raison_rupture_nourriture/port_ferme" numFmtId="0">
      <sharedItems/>
    </cacheField>
    <cacheField name="q4_2_raison_rupture_nourriture/pas_transport" numFmtId="0">
      <sharedItems/>
    </cacheField>
    <cacheField name="q4_2_raison_rupture_nourriture/catastrophe" numFmtId="0">
      <sharedItems/>
    </cacheField>
    <cacheField name="q4_2_raison_rupture_nourriture/pas_saison" numFmtId="0">
      <sharedItems/>
    </cacheField>
    <cacheField name="q4_2_raison_rupture_nourriture/trop_cher" numFmtId="0">
      <sharedItems/>
    </cacheField>
    <cacheField name="q4_2_raison_rupture_nourriture/stockage" numFmtId="0">
      <sharedItems/>
    </cacheField>
    <cacheField name="q4_2_raison_rupture_nourriture/indisponible_f" numFmtId="0">
      <sharedItems/>
    </cacheField>
    <cacheField name="q4_2_raison_rupture_nourriture/relation_f" numFmtId="0">
      <sharedItems/>
    </cacheField>
    <cacheField name="q4_2_raison_rupture_nourriture/pas_voulu" numFmtId="0">
      <sharedItems/>
    </cacheField>
    <cacheField name="q4_2_raison_rupture_nourriture/autre" numFmtId="0">
      <sharedItems/>
    </cacheField>
    <cacheField name="q4_2_raison_rupture_nourriture/nsnr" numFmtId="0">
      <sharedItems/>
    </cacheField>
    <cacheField name="q4_2_1_autre_rupture_nourriture" numFmtId="0">
      <sharedItems/>
    </cacheField>
    <cacheField name="q4_3_produits_rupture_nourriture/farine_ble" numFmtId="0">
      <sharedItems/>
    </cacheField>
    <cacheField name="q4_3_produits_rupture_nourriture/riz" numFmtId="0">
      <sharedItems/>
    </cacheField>
    <cacheField name="q4_3_produits_rupture_nourriture/mais" numFmtId="0">
      <sharedItems/>
    </cacheField>
    <cacheField name="q4_3_produits_rupture_nourriture/sucre" numFmtId="0">
      <sharedItems/>
    </cacheField>
    <cacheField name="q4_3_produits_rupture_nourriture/haricot_noir" numFmtId="0">
      <sharedItems/>
    </cacheField>
    <cacheField name="q4_3_produits_rupture_nourriture/haricot_rouge" numFmtId="0">
      <sharedItems/>
    </cacheField>
    <cacheField name="q4_3_produits_rupture_nourriture/huile" numFmtId="0">
      <sharedItems/>
    </cacheField>
    <cacheField name="q4_3_produits_rupture_nourriture/aucun" numFmtId="0">
      <sharedItems/>
    </cacheField>
    <cacheField name="q4_4_origin_fourniseur_nourriture" numFmtId="0">
      <sharedItems/>
    </cacheField>
    <cacheField name="q4_5_1_departement_fourniseur_nourriture" numFmtId="0">
      <sharedItems/>
    </cacheField>
    <cacheField name="q4_5_2_commune_fourniseur_nourriture" numFmtId="0">
      <sharedItems/>
    </cacheField>
    <cacheField name="q4_4_credit_fournisseur_nourriture" numFmtId="0">
      <sharedItems/>
    </cacheField>
    <cacheField name="q4_4_capacite_stock_nourriture" numFmtId="0">
      <sharedItems/>
    </cacheField>
    <cacheField name="q4_5_2_type_marmite_nourriture" numFmtId="0">
      <sharedItems/>
    </cacheField>
    <cacheField name="ST_prix_par_75g_savon_lessive" numFmtId="0">
      <sharedItems containsMixedTypes="1" containsNumber="1" minValue="10" maxValue="30"/>
    </cacheField>
    <cacheField name="q3_2_prix_bas_lt_brosse_dent" numFmtId="0">
      <sharedItems containsMixedTypes="1" containsNumber="1" minValue="10" maxValue="50"/>
    </cacheField>
    <cacheField name="ST_prix_par_85g_dentifrice" numFmtId="0">
      <sharedItems containsString="0" containsBlank="1" containsNumber="1" minValue="25" maxValue="250"/>
    </cacheField>
    <cacheField name="q3_2_prix_bas_rouleau_papier_toilette" numFmtId="0">
      <sharedItems containsMixedTypes="1" containsNumber="1" containsInteger="1" minValue="15" maxValue="75"/>
    </cacheField>
    <cacheField name="q3_2_prix_bas_pack8_serviettes_hygieniques" numFmtId="0">
      <sharedItems containsBlank="1" containsMixedTypes="1" containsNumber="1" containsInteger="1" minValue="50" maxValue="100"/>
    </cacheField>
    <cacheField name="ST_prix_par_5gallons_eau_boire" numFmtId="1">
      <sharedItems containsMixedTypes="1" containsNumber="1" minValue="10" maxValue="946.25"/>
    </cacheField>
    <cacheField name="ST_prix_par_1litre_chlore_liquide" numFmtId="0">
      <sharedItems containsString="0" containsBlank="1" containsNumber="1" minValue="10" maxValue="150"/>
    </cacheField>
    <cacheField name="ST_prix_par_75g_savon_mains" numFmtId="0">
      <sharedItems containsString="0" containsBlank="1" containsNumber="1" containsInteger="1" minValue="15" maxValue="75"/>
    </cacheField>
    <cacheField name="q3_3_importe_savon_lessive" numFmtId="0">
      <sharedItems/>
    </cacheField>
    <cacheField name="q3_3_importe_brosse_dent" numFmtId="0">
      <sharedItems/>
    </cacheField>
    <cacheField name="q3_3_importe_dentrifrice" numFmtId="0">
      <sharedItems/>
    </cacheField>
    <cacheField name="q3_3_importe_papier_toilette" numFmtId="0">
      <sharedItems/>
    </cacheField>
    <cacheField name="q3_3_importe_serviettes_hygieniques" numFmtId="0">
      <sharedItems/>
    </cacheField>
    <cacheField name="q3_3_importe_eau_boire" numFmtId="0">
      <sharedItems/>
    </cacheField>
    <cacheField name="q3_3_importe_chlore_liquide" numFmtId="0">
      <sharedItems/>
    </cacheField>
    <cacheField name="q3_3_importe_savon_mains" numFmtId="0">
      <sharedItems/>
    </cacheField>
    <cacheField name="q4_1_ruptures_eha" numFmtId="0">
      <sharedItems/>
    </cacheField>
    <cacheField name="q4_2_raison_rupture_eha/taux_echange" numFmtId="0">
      <sharedItems/>
    </cacheField>
    <cacheField name="q4_2_raison_rupture_eha/insecu_ville" numFmtId="0">
      <sharedItems/>
    </cacheField>
    <cacheField name="q4_2_raison_rupture_eha/insecu_route" numFmtId="0">
      <sharedItems/>
    </cacheField>
    <cacheField name="q4_2_raison_rupture_eha/mauvais_routes" numFmtId="0">
      <sharedItems/>
    </cacheField>
    <cacheField name="q4_2_raison_rupture_eha/prix_transport" numFmtId="0">
      <sharedItems/>
    </cacheField>
    <cacheField name="q4_2_raison_rupture_eha/route_ferme" numFmtId="0">
      <sharedItems/>
    </cacheField>
    <cacheField name="q4_2_raison_rupture_eha/port_ferme" numFmtId="0">
      <sharedItems/>
    </cacheField>
    <cacheField name="q4_2_raison_rupture_eha/pas_transport" numFmtId="0">
      <sharedItems/>
    </cacheField>
    <cacheField name="q4_2_raison_rupture_eha/catastrophe" numFmtId="0">
      <sharedItems/>
    </cacheField>
    <cacheField name="q4_2_raison_rupture_eha/trop_cher" numFmtId="0">
      <sharedItems/>
    </cacheField>
    <cacheField name="q4_2_raison_rupture_eha/stockage" numFmtId="0">
      <sharedItems/>
    </cacheField>
    <cacheField name="q4_2_raison_rupture_eha/indisponible_f" numFmtId="0">
      <sharedItems/>
    </cacheField>
    <cacheField name="q4_2_raison_rupture_eha/relation_f" numFmtId="0">
      <sharedItems/>
    </cacheField>
    <cacheField name="q4_2_raison_rupture_eha/pas_voulu" numFmtId="0">
      <sharedItems/>
    </cacheField>
    <cacheField name="q4_2_raison_rupture_eha/autre" numFmtId="0">
      <sharedItems/>
    </cacheField>
    <cacheField name="q4_2_raison_rupture_eha/nsnr" numFmtId="0">
      <sharedItems/>
    </cacheField>
    <cacheField name="q4_2_1_autre_rupture_eha" numFmtId="0">
      <sharedItems/>
    </cacheField>
    <cacheField name="q4_3_produits_rupture_eha/savon_lessive" numFmtId="0">
      <sharedItems/>
    </cacheField>
    <cacheField name="q4_3_produits_rupture_eha/brosse_dent" numFmtId="0">
      <sharedItems/>
    </cacheField>
    <cacheField name="q4_3_produits_rupture_eha/dentrifrice" numFmtId="0">
      <sharedItems/>
    </cacheField>
    <cacheField name="q4_3_produits_rupture_eha/papier_toilette" numFmtId="0">
      <sharedItems/>
    </cacheField>
    <cacheField name="q4_3_produits_rupture_eha/serviettes_hygieniques" numFmtId="0">
      <sharedItems/>
    </cacheField>
    <cacheField name="q4_3_produits_rupture_eha/eau_traite" numFmtId="0">
      <sharedItems/>
    </cacheField>
    <cacheField name="q4_3_produits_rupture_eha/chlore_liquide" numFmtId="0">
      <sharedItems/>
    </cacheField>
    <cacheField name="q4_3_produits_rupture_eha/savon_mains" numFmtId="0">
      <sharedItems/>
    </cacheField>
    <cacheField name="q4_3_produits_rupture_eha/aucun" numFmtId="0">
      <sharedItems/>
    </cacheField>
    <cacheField name="q4_4_origin_fourniseur_eha" numFmtId="0">
      <sharedItems/>
    </cacheField>
    <cacheField name="q4_5_1_departement_fourniseur_eha" numFmtId="0">
      <sharedItems/>
    </cacheField>
    <cacheField name="q4_5_2_commune_fourniseur_eha" numFmtId="0">
      <sharedItems/>
    </cacheField>
    <cacheField name="q4_4_credit_fournisseur_eha" numFmtId="0">
      <sharedItems/>
    </cacheField>
    <cacheField name="q4_4_capacite_stock_eha"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ola Gómez" refreshedDate="44195.926402314813" createdVersion="6" refreshedVersion="6" minRefreshableVersion="3" recordCount="154" xr:uid="{00000000-000A-0000-FFFF-FFFF01000000}">
  <cacheSource type="worksheet">
    <worksheetSource ref="A1:DM1048576" sheet="Processed_Data"/>
  </cacheSource>
  <cacheFields count="118">
    <cacheField name="uuid" numFmtId="0">
      <sharedItems containsBlank="1"/>
    </cacheField>
    <cacheField name="id_temp" numFmtId="0">
      <sharedItems containsString="0" containsBlank="1" containsNumber="1" containsInteger="1" minValue="1" maxValue="154"/>
    </cacheField>
    <cacheField name="q01_date" numFmtId="0">
      <sharedItems containsBlank="1"/>
    </cacheField>
    <cacheField name="organisation" numFmtId="0">
      <sharedItems containsBlank="1"/>
    </cacheField>
    <cacheField name="q04_departement" numFmtId="0">
      <sharedItems containsBlank="1"/>
    </cacheField>
    <cacheField name="commune" numFmtId="0">
      <sharedItems containsBlank="1"/>
    </cacheField>
    <cacheField name="q06_localite" numFmtId="0">
      <sharedItems containsBlank="1"/>
    </cacheField>
    <cacheField name="ST_Type_milieu" numFmtId="0">
      <sharedItems containsBlank="1"/>
    </cacheField>
    <cacheField name="marche" numFmtId="0">
      <sharedItems containsBlank="1"/>
    </cacheField>
    <cacheField name="q1_4_type_payment/gourde" numFmtId="0">
      <sharedItems containsString="0" containsBlank="1" containsNumber="1" containsInteger="1" minValue="1" maxValue="1"/>
    </cacheField>
    <cacheField name="q1_4_type_payment/dollar" numFmtId="0">
      <sharedItems containsString="0" containsBlank="1" containsNumber="1" containsInteger="1" minValue="0" maxValue="1"/>
    </cacheField>
    <cacheField name="q1_4_type_payment/mobile" numFmtId="0">
      <sharedItems containsString="0" containsBlank="1" containsNumber="1" containsInteger="1" minValue="0" maxValue="1"/>
    </cacheField>
    <cacheField name="q1_4_type_payment/credite" numFmtId="0">
      <sharedItems containsString="0" containsBlank="1" containsNumber="1" containsInteger="1" minValue="0" maxValue="1"/>
    </cacheField>
    <cacheField name="q1_4_type_payment/coupon" numFmtId="0">
      <sharedItems containsString="0" containsBlank="1" containsNumber="1" containsInteger="1" minValue="0" maxValue="0"/>
    </cacheField>
    <cacheField name="q1_4_type_payment/autre" numFmtId="0">
      <sharedItems containsString="0" containsBlank="1" containsNumber="1" containsInteger="1" minValue="0" maxValue="1"/>
    </cacheField>
    <cacheField name="q1_4_type_payment/nsnr" numFmtId="0">
      <sharedItems containsString="0" containsBlank="1" containsNumber="1" containsInteger="1" minValue="0" maxValue="0"/>
    </cacheField>
    <cacheField name="q1_4_1_autre_type_payment" numFmtId="0">
      <sharedItems containsBlank="1"/>
    </cacheField>
    <cacheField name="q1_5_changement_commercants" numFmtId="0">
      <sharedItems containsBlank="1"/>
    </cacheField>
    <cacheField name="q1_6_clients" numFmtId="0">
      <sharedItems containsBlank="1"/>
    </cacheField>
    <cacheField name="ST_prix_par_1kg_farine_ble_marmite" numFmtId="0">
      <sharedItems containsBlank="1" containsMixedTypes="1" containsNumber="1" minValue="50" maxValue="150"/>
    </cacheField>
    <cacheField name="ST_prix_par_1kg_riz_marmite" numFmtId="0">
      <sharedItems containsBlank="1" containsMixedTypes="1" containsNumber="1" minValue="67.307692307692307" maxValue="240.38461538461539"/>
    </cacheField>
    <cacheField name="ST_prix_par_1kg_mais_marmite" numFmtId="0">
      <sharedItems containsBlank="1" containsMixedTypes="1" containsNumber="1" minValue="43.478260869565219" maxValue="117.39130434782609"/>
    </cacheField>
    <cacheField name="ST_prix_par_1kg_sucre_marmite" numFmtId="0">
      <sharedItems containsBlank="1" containsMixedTypes="1" containsNumber="1" minValue="51.724137931034484" maxValue="86.206896551724142"/>
    </cacheField>
    <cacheField name="ST_prix_par_1kg_harricot_noir_marmite" numFmtId="0">
      <sharedItems containsBlank="1" containsMixedTypes="1" containsNumber="1" minValue="125" maxValue="312.5"/>
    </cacheField>
    <cacheField name="ST_prix_par_1kg_harricot_rouge_marmite" numFmtId="0">
      <sharedItems containsBlank="1" containsMixedTypes="1" containsNumber="1" minValue="175" maxValue="364.58333333333337"/>
    </cacheField>
    <cacheField name="ST_prix_par_1gallon_huile" numFmtId="0">
      <sharedItems containsBlank="1" containsMixedTypes="1" containsNumber="1" minValue="300" maxValue="650"/>
    </cacheField>
    <cacheField name="q3_3_importe_farine_ble" numFmtId="0">
      <sharedItems containsBlank="1" count="4">
        <s v="Oui"/>
        <s v="Non"/>
        <s v=""/>
        <m/>
      </sharedItems>
    </cacheField>
    <cacheField name="q3_3_importe_riz" numFmtId="0">
      <sharedItems containsBlank="1" count="5">
        <s v="Oui"/>
        <s v=""/>
        <s v="Non"/>
        <s v="Je ne sais pas, je ne souhaite pas répondre"/>
        <m/>
      </sharedItems>
    </cacheField>
    <cacheField name="q3_3_importe_mais" numFmtId="0">
      <sharedItems containsBlank="1" count="4">
        <s v="Oui"/>
        <s v="Non"/>
        <s v=""/>
        <m/>
      </sharedItems>
    </cacheField>
    <cacheField name="q3_3_importe_sucre" numFmtId="0">
      <sharedItems containsBlank="1" count="4">
        <s v="Oui"/>
        <s v="Non"/>
        <s v=""/>
        <m/>
      </sharedItems>
    </cacheField>
    <cacheField name="q3_3_importe_haricot_noir" numFmtId="0">
      <sharedItems containsBlank="1" count="4">
        <s v=""/>
        <s v="Non"/>
        <s v="Oui"/>
        <m/>
      </sharedItems>
    </cacheField>
    <cacheField name="q3_3_importe_haricot_rouge" numFmtId="0">
      <sharedItems containsBlank="1" count="5">
        <s v=""/>
        <s v="Non"/>
        <s v="Oui"/>
        <s v="Je ne sais pas, je ne souhaite pas répondre"/>
        <m/>
      </sharedItems>
    </cacheField>
    <cacheField name="q3_3_importe_huile" numFmtId="0">
      <sharedItems containsBlank="1" count="4">
        <s v="Oui"/>
        <s v="Non"/>
        <s v=""/>
        <m/>
      </sharedItems>
    </cacheField>
    <cacheField name="q4_1_ruptures_nourriture" numFmtId="0">
      <sharedItems containsBlank="1" count="6">
        <s v="Oui"/>
        <s v="Non"/>
        <s v=""/>
        <s v="Je ne sais pas, je ne souhaite pas répondre"/>
        <m/>
        <s v="Fórmula1" f="1"/>
      </sharedItems>
    </cacheField>
    <cacheField name="q4_2_raison_rupture_nourriture/taux_echange" numFmtId="0">
      <sharedItems containsBlank="1" containsMixedTypes="1" containsNumber="1" containsInteger="1" minValue="0" maxValue="1"/>
    </cacheField>
    <cacheField name="q4_2_raison_rupture_nourriture/insecu_ville" numFmtId="0">
      <sharedItems containsBlank="1" containsMixedTypes="1" containsNumber="1" containsInteger="1" minValue="0" maxValue="1"/>
    </cacheField>
    <cacheField name="q4_2_raison_rupture_nourriture/insecu_route" numFmtId="0">
      <sharedItems containsBlank="1" containsMixedTypes="1" containsNumber="1" containsInteger="1" minValue="0" maxValue="1"/>
    </cacheField>
    <cacheField name="q4_2_raison_rupture_nourriture/mauvais_routes" numFmtId="0">
      <sharedItems containsBlank="1" containsMixedTypes="1" containsNumber="1" containsInteger="1" minValue="0" maxValue="1"/>
    </cacheField>
    <cacheField name="q4_2_raison_rupture_nourriture/prix_transport" numFmtId="0">
      <sharedItems containsBlank="1" containsMixedTypes="1" containsNumber="1" containsInteger="1" minValue="0" maxValue="1"/>
    </cacheField>
    <cacheField name="q4_2_raison_rupture_nourriture/route_ferme" numFmtId="0">
      <sharedItems containsBlank="1" containsMixedTypes="1" containsNumber="1" containsInteger="1" minValue="0" maxValue="1"/>
    </cacheField>
    <cacheField name="q4_2_raison_rupture_nourriture/port_ferme" numFmtId="0">
      <sharedItems containsBlank="1" containsMixedTypes="1" containsNumber="1" containsInteger="1" minValue="0" maxValue="0"/>
    </cacheField>
    <cacheField name="q4_2_raison_rupture_nourriture/pas_transport" numFmtId="0">
      <sharedItems containsBlank="1" containsMixedTypes="1" containsNumber="1" containsInteger="1" minValue="0" maxValue="1"/>
    </cacheField>
    <cacheField name="q4_2_raison_rupture_nourriture/catastrophe" numFmtId="0">
      <sharedItems containsBlank="1" containsMixedTypes="1" containsNumber="1" containsInteger="1" minValue="0" maxValue="1"/>
    </cacheField>
    <cacheField name="q4_2_raison_rupture_nourriture/pas_saison" numFmtId="0">
      <sharedItems containsBlank="1" containsMixedTypes="1" containsNumber="1" containsInteger="1" minValue="0" maxValue="0"/>
    </cacheField>
    <cacheField name="q4_2_raison_rupture_nourriture/trop_cher" numFmtId="0">
      <sharedItems containsBlank="1" containsMixedTypes="1" containsNumber="1" containsInteger="1" minValue="0" maxValue="1"/>
    </cacheField>
    <cacheField name="q4_2_raison_rupture_nourriture/stockage" numFmtId="0">
      <sharedItems containsBlank="1" containsMixedTypes="1" containsNumber="1" containsInteger="1" minValue="0" maxValue="1"/>
    </cacheField>
    <cacheField name="q4_2_raison_rupture_nourriture/indisponible_f" numFmtId="0">
      <sharedItems containsBlank="1" containsMixedTypes="1" containsNumber="1" containsInteger="1" minValue="0" maxValue="1"/>
    </cacheField>
    <cacheField name="q4_2_raison_rupture_nourriture/relation_f" numFmtId="0">
      <sharedItems containsBlank="1" containsMixedTypes="1" containsNumber="1" containsInteger="1" minValue="0" maxValue="1"/>
    </cacheField>
    <cacheField name="q4_2_raison_rupture_nourriture/pas_voulu" numFmtId="0">
      <sharedItems containsBlank="1" containsMixedTypes="1" containsNumber="1" containsInteger="1" minValue="0" maxValue="0"/>
    </cacheField>
    <cacheField name="q4_2_raison_rupture_nourriture/autre" numFmtId="0">
      <sharedItems containsBlank="1" containsMixedTypes="1" containsNumber="1" containsInteger="1" minValue="0" maxValue="1"/>
    </cacheField>
    <cacheField name="q4_2_raison_rupture_nourriture/nsnr" numFmtId="0">
      <sharedItems containsBlank="1" containsMixedTypes="1" containsNumber="1" containsInteger="1" minValue="0" maxValue="1"/>
    </cacheField>
    <cacheField name="q4_2_1_autre_rupture_nourriture" numFmtId="0">
      <sharedItems containsBlank="1"/>
    </cacheField>
    <cacheField name="q4_3_produits_rupture_nourriture/farine_ble" numFmtId="0">
      <sharedItems containsBlank="1" containsMixedTypes="1" containsNumber="1" containsInteger="1" minValue="0" maxValue="1"/>
    </cacheField>
    <cacheField name="q4_3_produits_rupture_nourriture/riz" numFmtId="0">
      <sharedItems containsBlank="1" containsMixedTypes="1" containsNumber="1" containsInteger="1" minValue="0" maxValue="1"/>
    </cacheField>
    <cacheField name="q4_3_produits_rupture_nourriture/mais" numFmtId="0">
      <sharedItems containsBlank="1" containsMixedTypes="1" containsNumber="1" containsInteger="1" minValue="0" maxValue="1"/>
    </cacheField>
    <cacheField name="q4_3_produits_rupture_nourriture/sucre" numFmtId="0">
      <sharedItems containsBlank="1" containsMixedTypes="1" containsNumber="1" containsInteger="1" minValue="0" maxValue="1"/>
    </cacheField>
    <cacheField name="q4_3_produits_rupture_nourriture/haricot_noir" numFmtId="0">
      <sharedItems containsBlank="1" containsMixedTypes="1" containsNumber="1" containsInteger="1" minValue="0" maxValue="1"/>
    </cacheField>
    <cacheField name="q4_3_produits_rupture_nourriture/haricot_rouge" numFmtId="0">
      <sharedItems containsBlank="1" containsMixedTypes="1" containsNumber="1" containsInteger="1" minValue="0" maxValue="1"/>
    </cacheField>
    <cacheField name="q4_3_produits_rupture_nourriture/huile" numFmtId="0">
      <sharedItems containsBlank="1" containsMixedTypes="1" containsNumber="1" containsInteger="1" minValue="0" maxValue="1"/>
    </cacheField>
    <cacheField name="q4_3_produits_rupture_nourriture/aucun" numFmtId="0">
      <sharedItems containsBlank="1" containsMixedTypes="1" containsNumber="1" containsInteger="1" minValue="0" maxValue="1"/>
    </cacheField>
    <cacheField name="q4_4_origin_fourniseur_nourriture" numFmtId="0">
      <sharedItems containsBlank="1" count="3">
        <s v="Oui"/>
        <s v=""/>
        <m/>
      </sharedItems>
    </cacheField>
    <cacheField name="q4_5_1_departement_fourniseur_nourriture" numFmtId="0">
      <sharedItems containsBlank="1"/>
    </cacheField>
    <cacheField name="q4_5_2_commune_fourniseur_nourriture" numFmtId="0">
      <sharedItems containsBlank="1"/>
    </cacheField>
    <cacheField name="Fourniseur_departamental_Nourriture" numFmtId="0">
      <sharedItems containsBlank="1" count="3">
        <b v="1"/>
        <b v="0"/>
        <m/>
      </sharedItems>
    </cacheField>
    <cacheField name="Fourniseur_local_nourriture" numFmtId="0">
      <sharedItems containsBlank="1" count="3">
        <b v="0"/>
        <b v="1"/>
        <m/>
      </sharedItems>
    </cacheField>
    <cacheField name="q4_4_credit_fournisseur_nourriture" numFmtId="0">
      <sharedItems containsBlank="1" count="4">
        <s v="Non"/>
        <s v="Oui"/>
        <s v=""/>
        <m/>
      </sharedItems>
    </cacheField>
    <cacheField name="q4_4_capacite_stock_nourriture" numFmtId="0">
      <sharedItems containsBlank="1" count="5">
        <s v="Non"/>
        <s v="Oui"/>
        <s v=""/>
        <s v="Je ne sais pas, je ne souhaite pas répondre"/>
        <m/>
      </sharedItems>
    </cacheField>
    <cacheField name="q4_5_2_type_marmite_nourriture" numFmtId="0">
      <sharedItems containsBlank="1"/>
    </cacheField>
    <cacheField name="ST_prix_par_75g_savon_lessive" numFmtId="0">
      <sharedItems containsBlank="1" containsMixedTypes="1" containsNumber="1" minValue="10" maxValue="30"/>
    </cacheField>
    <cacheField name="q3_2_prix_bas_lt_brosse_dent" numFmtId="0">
      <sharedItems containsBlank="1" containsMixedTypes="1" containsNumber="1" minValue="10" maxValue="50"/>
    </cacheField>
    <cacheField name="ST_prix_par_85g_dentifrice" numFmtId="0">
      <sharedItems containsBlank="1" containsMixedTypes="1" containsNumber="1" minValue="25" maxValue="250"/>
    </cacheField>
    <cacheField name="q3_2_prix_bas_rouleau_papier_toilette" numFmtId="0">
      <sharedItems containsBlank="1" containsMixedTypes="1" containsNumber="1" containsInteger="1" minValue="15" maxValue="75"/>
    </cacheField>
    <cacheField name="q3_2_prix_bas_pack8_serviettes_hygieniques" numFmtId="0">
      <sharedItems containsBlank="1" containsMixedTypes="1" containsNumber="1" containsInteger="1" minValue="50" maxValue="100"/>
    </cacheField>
    <cacheField name="ST_prix_par_5gallons_eau_boire" numFmtId="0">
      <sharedItems containsBlank="1" containsMixedTypes="1" containsNumber="1" minValue="10" maxValue="946.25"/>
    </cacheField>
    <cacheField name="ST_prix_par_1litre_chlore_liquide" numFmtId="0">
      <sharedItems containsBlank="1" containsMixedTypes="1" containsNumber="1" minValue="10" maxValue="150"/>
    </cacheField>
    <cacheField name="ST_prix_par_75g_savon_mains" numFmtId="0">
      <sharedItems containsBlank="1" containsMixedTypes="1" containsNumber="1" containsInteger="1" minValue="15" maxValue="75"/>
    </cacheField>
    <cacheField name="q3_3_importe_savon_lessive" numFmtId="0">
      <sharedItems containsBlank="1" count="5">
        <s v="Non"/>
        <s v="Oui"/>
        <s v="Je ne sais pas, je ne souhaite pas répondre"/>
        <s v=""/>
        <m/>
      </sharedItems>
    </cacheField>
    <cacheField name="q3_3_importe_brosse_dent" numFmtId="0">
      <sharedItems containsBlank="1" count="5">
        <s v="Non"/>
        <s v="Oui"/>
        <s v=""/>
        <s v="Je ne sais pas, je ne souhaite pas répondre"/>
        <m/>
      </sharedItems>
    </cacheField>
    <cacheField name="q3_3_importe_dentrifrice" numFmtId="0">
      <sharedItems containsBlank="1" count="5">
        <s v="Oui"/>
        <s v="Non"/>
        <s v="Je ne sais pas, je ne souhaite pas répondre"/>
        <s v=""/>
        <m/>
      </sharedItems>
    </cacheField>
    <cacheField name="q3_3_importe_papier_toilette" numFmtId="0">
      <sharedItems containsBlank="1" count="5">
        <s v="Oui"/>
        <s v="Non"/>
        <s v="Je ne sais pas, je ne souhaite pas répondre"/>
        <s v=""/>
        <m/>
      </sharedItems>
    </cacheField>
    <cacheField name="q3_3_importe_serviettes_hygieniques" numFmtId="0">
      <sharedItems containsBlank="1" count="5">
        <s v="Oui"/>
        <s v="Je ne sais pas, je ne souhaite pas répondre"/>
        <s v="Non"/>
        <s v=""/>
        <m/>
      </sharedItems>
    </cacheField>
    <cacheField name="q3_3_importe_eau_boire" numFmtId="0">
      <sharedItems containsBlank="1" count="4">
        <s v="Non"/>
        <s v=""/>
        <s v="Je ne sais pas, je ne souhaite pas répondre"/>
        <m/>
      </sharedItems>
    </cacheField>
    <cacheField name="q3_3_importe_chlore_liquide" numFmtId="0">
      <sharedItems containsBlank="1" count="4">
        <s v=""/>
        <s v="Je ne sais pas, je ne souhaite pas répondre"/>
        <s v="Oui"/>
        <m/>
      </sharedItems>
    </cacheField>
    <cacheField name="q3_3_importe_savon_mains" numFmtId="0">
      <sharedItems containsBlank="1" count="5">
        <s v="Non"/>
        <s v="Oui"/>
        <s v="Je ne sais pas, je ne souhaite pas répondre"/>
        <s v=""/>
        <m/>
      </sharedItems>
    </cacheField>
    <cacheField name="q4_1_ruptures_eha" numFmtId="0">
      <sharedItems containsBlank="1" count="4">
        <s v="Oui"/>
        <s v="Non"/>
        <s v=""/>
        <m/>
      </sharedItems>
    </cacheField>
    <cacheField name="q4_2_raison_rupture_eha/taux_echange" numFmtId="0">
      <sharedItems containsBlank="1" containsMixedTypes="1" containsNumber="1" containsInteger="1" minValue="0" maxValue="1"/>
    </cacheField>
    <cacheField name="q4_2_raison_rupture_eha/insecu_ville" numFmtId="0">
      <sharedItems containsBlank="1" containsMixedTypes="1" containsNumber="1" containsInteger="1" minValue="0" maxValue="1"/>
    </cacheField>
    <cacheField name="q4_2_raison_rupture_eha/insecu_route" numFmtId="0">
      <sharedItems containsBlank="1" containsMixedTypes="1" containsNumber="1" containsInteger="1" minValue="0" maxValue="1"/>
    </cacheField>
    <cacheField name="q4_2_raison_rupture_eha/mauvais_routes" numFmtId="0">
      <sharedItems containsBlank="1" containsMixedTypes="1" containsNumber="1" containsInteger="1" minValue="0" maxValue="1"/>
    </cacheField>
    <cacheField name="q4_2_raison_rupture_eha/prix_transport" numFmtId="0">
      <sharedItems containsBlank="1" containsMixedTypes="1" containsNumber="1" containsInteger="1" minValue="0" maxValue="1"/>
    </cacheField>
    <cacheField name="q4_2_raison_rupture_eha/route_ferme" numFmtId="0">
      <sharedItems containsBlank="1" containsMixedTypes="1" containsNumber="1" containsInteger="1" minValue="0" maxValue="0"/>
    </cacheField>
    <cacheField name="q4_2_raison_rupture_eha/port_ferme" numFmtId="0">
      <sharedItems containsBlank="1" containsMixedTypes="1" containsNumber="1" containsInteger="1" minValue="0" maxValue="0"/>
    </cacheField>
    <cacheField name="q4_2_raison_rupture_eha/pas_transport" numFmtId="0">
      <sharedItems containsBlank="1" containsMixedTypes="1" containsNumber="1" containsInteger="1" minValue="0" maxValue="1"/>
    </cacheField>
    <cacheField name="q4_2_raison_rupture_eha/catastrophe" numFmtId="0">
      <sharedItems containsBlank="1" containsMixedTypes="1" containsNumber="1" containsInteger="1" minValue="0" maxValue="1"/>
    </cacheField>
    <cacheField name="q4_2_raison_rupture_eha/trop_cher" numFmtId="0">
      <sharedItems containsBlank="1" containsMixedTypes="1" containsNumber="1" containsInteger="1" minValue="0" maxValue="1"/>
    </cacheField>
    <cacheField name="q4_2_raison_rupture_eha/stockage" numFmtId="0">
      <sharedItems containsBlank="1" containsMixedTypes="1" containsNumber="1" containsInteger="1" minValue="0" maxValue="0"/>
    </cacheField>
    <cacheField name="q4_2_raison_rupture_eha/indisponible_f" numFmtId="0">
      <sharedItems containsBlank="1" containsMixedTypes="1" containsNumber="1" containsInteger="1" minValue="0" maxValue="1"/>
    </cacheField>
    <cacheField name="q4_2_raison_rupture_eha/relation_f" numFmtId="0">
      <sharedItems containsBlank="1" containsMixedTypes="1" containsNumber="1" containsInteger="1" minValue="0" maxValue="0"/>
    </cacheField>
    <cacheField name="q4_2_raison_rupture_eha/pas_voulu" numFmtId="0">
      <sharedItems containsBlank="1" containsMixedTypes="1" containsNumber="1" containsInteger="1" minValue="0" maxValue="0"/>
    </cacheField>
    <cacheField name="q4_2_raison_rupture_eha/autre" numFmtId="0">
      <sharedItems containsBlank="1" containsMixedTypes="1" containsNumber="1" containsInteger="1" minValue="0" maxValue="1"/>
    </cacheField>
    <cacheField name="q4_2_raison_rupture_eha/nsnr" numFmtId="0">
      <sharedItems containsBlank="1" containsMixedTypes="1" containsNumber="1" containsInteger="1" minValue="0" maxValue="0"/>
    </cacheField>
    <cacheField name="q4_2_1_autre_rupture_eha" numFmtId="0">
      <sharedItems containsBlank="1"/>
    </cacheField>
    <cacheField name="q4_3_produits_rupture_eha/savon_lessive" numFmtId="0">
      <sharedItems containsBlank="1" containsMixedTypes="1" containsNumber="1" containsInteger="1" minValue="0" maxValue="1"/>
    </cacheField>
    <cacheField name="q4_3_produits_rupture_eha/brosse_dent" numFmtId="0">
      <sharedItems containsBlank="1" containsMixedTypes="1" containsNumber="1" containsInteger="1" minValue="0" maxValue="1"/>
    </cacheField>
    <cacheField name="q4_3_produits_rupture_eha/dentrifrice" numFmtId="0">
      <sharedItems containsBlank="1" containsMixedTypes="1" containsNumber="1" containsInteger="1" minValue="0" maxValue="1"/>
    </cacheField>
    <cacheField name="q4_3_produits_rupture_eha/papier_toilette" numFmtId="0">
      <sharedItems containsBlank="1" containsMixedTypes="1" containsNumber="1" containsInteger="1" minValue="0" maxValue="1"/>
    </cacheField>
    <cacheField name="q4_3_produits_rupture_eha/serviettes_hygieniques" numFmtId="0">
      <sharedItems containsBlank="1" containsMixedTypes="1" containsNumber="1" containsInteger="1" minValue="0" maxValue="1"/>
    </cacheField>
    <cacheField name="q4_3_produits_rupture_eha/eau_traite" numFmtId="0">
      <sharedItems containsBlank="1" containsMixedTypes="1" containsNumber="1" containsInteger="1" minValue="0" maxValue="1"/>
    </cacheField>
    <cacheField name="q4_3_produits_rupture_eha/chlore_liquide" numFmtId="0">
      <sharedItems containsBlank="1" containsMixedTypes="1" containsNumber="1" containsInteger="1" minValue="0" maxValue="1"/>
    </cacheField>
    <cacheField name="q4_3_produits_rupture_eha/savon_mains" numFmtId="0">
      <sharedItems containsBlank="1" containsMixedTypes="1" containsNumber="1" containsInteger="1" minValue="0" maxValue="1"/>
    </cacheField>
    <cacheField name="q4_3_produits_rupture_eha/aucun" numFmtId="0">
      <sharedItems containsBlank="1" containsMixedTypes="1" containsNumber="1" containsInteger="1" minValue="0" maxValue="0"/>
    </cacheField>
    <cacheField name="q4_4_origin_fourniseur_eha" numFmtId="0">
      <sharedItems containsBlank="1" count="4">
        <s v="Oui"/>
        <s v=""/>
        <s v="Non"/>
        <m/>
      </sharedItems>
    </cacheField>
    <cacheField name="q4_5_1_departement_fourniseur_eha" numFmtId="0">
      <sharedItems containsBlank="1"/>
    </cacheField>
    <cacheField name="q4_5_2_commune_fourniseur_eha" numFmtId="0">
      <sharedItems containsBlank="1"/>
    </cacheField>
    <cacheField name="Fourniseur_departamental_EHA" numFmtId="0">
      <sharedItems containsBlank="1" count="3">
        <b v="1"/>
        <b v="0"/>
        <m/>
      </sharedItems>
    </cacheField>
    <cacheField name="Fourniseur_local_EHA" numFmtId="0">
      <sharedItems containsBlank="1" count="3">
        <b v="0"/>
        <b v="1"/>
        <m/>
      </sharedItems>
    </cacheField>
    <cacheField name="q4_4_credit_fournisseur_eha" numFmtId="0">
      <sharedItems containsBlank="1" count="5">
        <s v="Non"/>
        <s v="Oui"/>
        <s v="Je ne sais pas, je ne souhaite pas répondre"/>
        <s v=""/>
        <m/>
      </sharedItems>
    </cacheField>
    <cacheField name="q4_4_capacite_stock_eha" numFmtId="0">
      <sharedItems containsBlank="1" count="5">
        <s v="Non"/>
        <s v="Oui"/>
        <s v="Je ne sais pas, je ne souhaite pas répondre"/>
        <s v=""/>
        <m/>
      </sharedItems>
    </cacheField>
  </cacheFields>
  <calculatedItems count="1">
    <calculatedItem>
      <pivotArea cacheIndex="1" outline="0" fieldPosition="0">
        <references count="1">
          <reference field="33" count="1">
            <x v="5"/>
          </reference>
        </references>
      </pivotArea>
    </calculatedItem>
  </calculatedItem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3">
  <r>
    <s v="fad93e10-6ae3-482d-8575-04190e04371c"/>
    <n v="12"/>
    <s v="2020-11-21"/>
    <x v="0"/>
    <x v="0"/>
    <x v="0"/>
    <x v="0"/>
    <x v="0"/>
    <x v="0"/>
    <x v="0"/>
    <x v="0"/>
    <x v="0"/>
    <x v="0"/>
    <x v="0"/>
    <x v="0"/>
    <n v="0"/>
    <s v=""/>
    <x v="0"/>
    <x v="0"/>
    <m/>
    <m/>
    <m/>
    <m/>
    <m/>
    <m/>
    <m/>
    <s v=""/>
    <s v=""/>
    <s v=""/>
    <s v=""/>
    <s v=""/>
    <s v=""/>
    <s v=""/>
    <s v=""/>
    <s v=""/>
    <s v=""/>
    <s v=""/>
    <s v=""/>
    <s v=""/>
    <s v=""/>
    <s v=""/>
    <s v=""/>
    <s v=""/>
    <s v=""/>
    <s v=""/>
    <s v=""/>
    <s v=""/>
    <s v=""/>
    <s v=""/>
    <s v=""/>
    <s v=""/>
    <s v=""/>
    <s v=""/>
    <s v=""/>
    <s v=""/>
    <s v=""/>
    <s v=""/>
    <s v=""/>
    <s v=""/>
    <s v=""/>
    <s v=""/>
    <s v=""/>
    <s v=""/>
    <s v=""/>
    <s v=""/>
    <s v=""/>
    <s v=""/>
    <n v="25"/>
    <n v="100"/>
    <n v="40"/>
    <n v="75"/>
    <s v=""/>
    <m/>
    <n v="25"/>
    <s v=""/>
    <s v="Oui"/>
    <s v="Oui"/>
    <s v="Oui"/>
    <s v="Oui"/>
    <s v=""/>
    <s v=""/>
    <s v="Oui"/>
    <s v="Oui"/>
    <s v="1"/>
    <s v="0"/>
    <s v="1"/>
    <s v="1"/>
    <s v="0"/>
    <s v="0"/>
    <s v="0"/>
    <s v="0"/>
    <s v="0"/>
    <s v="0"/>
    <s v="0"/>
    <s v="0"/>
    <s v="0"/>
    <s v="0"/>
    <s v="0"/>
    <s v="0"/>
    <s v=""/>
    <s v="0"/>
    <s v="1"/>
    <s v="1"/>
    <s v="1"/>
    <s v="1"/>
    <s v="0"/>
    <s v="0"/>
    <s v="1"/>
    <s v="0"/>
    <s v="Oui"/>
    <s v="Ouest"/>
    <s v="Port-au-Prince"/>
    <s v="Non"/>
    <s v="Oui"/>
  </r>
  <r>
    <s v="ecec9acb-1683-4198-a804-87811bb6f698"/>
    <n v="13"/>
    <s v="2020-11-21"/>
    <x v="0"/>
    <x v="0"/>
    <x v="0"/>
    <x v="0"/>
    <x v="0"/>
    <x v="0"/>
    <x v="0"/>
    <x v="0"/>
    <x v="0"/>
    <x v="0"/>
    <x v="0"/>
    <x v="0"/>
    <n v="0"/>
    <s v=""/>
    <x v="0"/>
    <x v="0"/>
    <m/>
    <m/>
    <m/>
    <m/>
    <m/>
    <m/>
    <m/>
    <s v=""/>
    <s v=""/>
    <s v=""/>
    <s v=""/>
    <s v=""/>
    <s v=""/>
    <s v=""/>
    <s v=""/>
    <s v=""/>
    <s v=""/>
    <s v=""/>
    <s v=""/>
    <s v=""/>
    <s v=""/>
    <s v=""/>
    <s v=""/>
    <s v=""/>
    <s v=""/>
    <s v=""/>
    <s v=""/>
    <s v=""/>
    <s v=""/>
    <s v=""/>
    <s v=""/>
    <s v=""/>
    <s v=""/>
    <s v=""/>
    <s v=""/>
    <s v=""/>
    <s v=""/>
    <s v=""/>
    <s v=""/>
    <s v=""/>
    <s v=""/>
    <s v=""/>
    <s v=""/>
    <s v=""/>
    <s v=""/>
    <s v=""/>
    <s v=""/>
    <s v=""/>
    <n v="25"/>
    <n v="100"/>
    <n v="50"/>
    <n v="75"/>
    <s v=""/>
    <m/>
    <n v="25"/>
    <s v=""/>
    <s v="Oui"/>
    <s v="Oui"/>
    <s v="Oui"/>
    <s v="Oui"/>
    <s v=""/>
    <s v=""/>
    <s v="Oui"/>
    <s v="Non"/>
    <s v=""/>
    <s v=""/>
    <s v=""/>
    <s v=""/>
    <s v=""/>
    <s v=""/>
    <s v=""/>
    <s v=""/>
    <s v=""/>
    <s v=""/>
    <s v=""/>
    <s v=""/>
    <s v=""/>
    <s v=""/>
    <s v=""/>
    <s v=""/>
    <s v=""/>
    <s v=""/>
    <s v=""/>
    <s v=""/>
    <s v=""/>
    <s v=""/>
    <s v=""/>
    <s v=""/>
    <s v=""/>
    <s v=""/>
    <s v="Oui"/>
    <s v="Ouest"/>
    <s v="Port-au-Prince"/>
    <s v="Non"/>
    <s v="Oui"/>
  </r>
  <r>
    <s v="a761a33a-c4a1-46d2-9c1b-7dc52e13c927"/>
    <n v="28"/>
    <s v="2020-11-21"/>
    <x v="0"/>
    <x v="0"/>
    <x v="0"/>
    <x v="0"/>
    <x v="0"/>
    <x v="0"/>
    <x v="0"/>
    <x v="0"/>
    <x v="0"/>
    <x v="0"/>
    <x v="0"/>
    <x v="0"/>
    <n v="0"/>
    <s v=""/>
    <x v="1"/>
    <x v="0"/>
    <m/>
    <m/>
    <m/>
    <m/>
    <m/>
    <m/>
    <m/>
    <s v=""/>
    <s v=""/>
    <s v=""/>
    <s v=""/>
    <s v=""/>
    <s v=""/>
    <s v=""/>
    <s v=""/>
    <s v=""/>
    <s v=""/>
    <s v=""/>
    <s v=""/>
    <s v=""/>
    <s v=""/>
    <s v=""/>
    <s v=""/>
    <s v=""/>
    <s v=""/>
    <s v=""/>
    <s v=""/>
    <s v=""/>
    <s v=""/>
    <s v=""/>
    <s v=""/>
    <s v=""/>
    <s v=""/>
    <s v=""/>
    <s v=""/>
    <s v=""/>
    <s v=""/>
    <s v=""/>
    <s v=""/>
    <s v=""/>
    <s v=""/>
    <s v=""/>
    <s v=""/>
    <s v=""/>
    <s v=""/>
    <s v=""/>
    <s v=""/>
    <n v="25"/>
    <n v="15"/>
    <n v="75"/>
    <s v=""/>
    <n v="75"/>
    <s v=""/>
    <m/>
    <n v="25"/>
    <s v="Non"/>
    <s v="Oui"/>
    <s v="Oui"/>
    <s v=""/>
    <s v="Oui"/>
    <s v=""/>
    <s v=""/>
    <s v="Oui"/>
    <s v="Oui"/>
    <s v="1"/>
    <s v="0"/>
    <s v="1"/>
    <s v="1"/>
    <s v="0"/>
    <s v="0"/>
    <s v="0"/>
    <s v="0"/>
    <s v="0"/>
    <s v="0"/>
    <s v="0"/>
    <s v="0"/>
    <s v="0"/>
    <s v="0"/>
    <s v="0"/>
    <s v="0"/>
    <s v=""/>
    <s v="1"/>
    <s v="1"/>
    <s v="0"/>
    <s v="0"/>
    <s v="1"/>
    <s v="0"/>
    <s v="0"/>
    <s v="1"/>
    <s v="0"/>
    <s v="Oui"/>
    <s v="Nippes"/>
    <s v="Fonds des Nègres"/>
    <s v="Oui"/>
    <s v="Oui"/>
  </r>
  <r>
    <s v="872e6ea1-36fe-4fae-9da8-7abe2921fe46"/>
    <n v="33"/>
    <s v="2020-11-21"/>
    <x v="0"/>
    <x v="0"/>
    <x v="0"/>
    <x v="0"/>
    <x v="0"/>
    <x v="0"/>
    <x v="0"/>
    <x v="0"/>
    <x v="0"/>
    <x v="1"/>
    <x v="0"/>
    <x v="0"/>
    <n v="0"/>
    <s v=""/>
    <x v="0"/>
    <x v="1"/>
    <m/>
    <m/>
    <m/>
    <m/>
    <m/>
    <m/>
    <m/>
    <s v=""/>
    <s v=""/>
    <s v=""/>
    <s v=""/>
    <s v=""/>
    <s v=""/>
    <s v=""/>
    <s v=""/>
    <s v=""/>
    <s v=""/>
    <s v=""/>
    <s v=""/>
    <s v=""/>
    <s v=""/>
    <s v=""/>
    <s v=""/>
    <s v=""/>
    <s v=""/>
    <s v=""/>
    <s v=""/>
    <s v=""/>
    <s v=""/>
    <s v=""/>
    <s v=""/>
    <s v=""/>
    <s v=""/>
    <s v=""/>
    <s v=""/>
    <s v=""/>
    <s v=""/>
    <s v=""/>
    <s v=""/>
    <s v=""/>
    <s v=""/>
    <s v=""/>
    <s v=""/>
    <s v=""/>
    <s v=""/>
    <s v=""/>
    <s v=""/>
    <s v=""/>
    <s v=""/>
    <n v="56.666666666666664"/>
    <s v=""/>
    <n v="75"/>
    <s v=""/>
    <m/>
    <n v="35"/>
    <s v=""/>
    <s v=""/>
    <s v="Oui"/>
    <s v=""/>
    <s v="Oui"/>
    <s v=""/>
    <s v=""/>
    <s v="Oui"/>
    <s v="Non"/>
    <s v=""/>
    <s v=""/>
    <s v=""/>
    <s v=""/>
    <s v=""/>
    <s v=""/>
    <s v=""/>
    <s v=""/>
    <s v=""/>
    <s v=""/>
    <s v=""/>
    <s v=""/>
    <s v=""/>
    <s v=""/>
    <s v=""/>
    <s v=""/>
    <s v=""/>
    <s v=""/>
    <s v=""/>
    <s v=""/>
    <s v=""/>
    <s v=""/>
    <s v=""/>
    <s v=""/>
    <s v=""/>
    <s v=""/>
    <s v="Oui"/>
    <s v="Ouest"/>
    <s v="Port-au-Prince"/>
    <s v="Non"/>
    <s v="Oui"/>
  </r>
  <r>
    <s v="966a060f-246e-4c1d-8440-72dc82e898c5"/>
    <n v="42"/>
    <s v="2020-11-21"/>
    <x v="0"/>
    <x v="0"/>
    <x v="0"/>
    <x v="0"/>
    <x v="0"/>
    <x v="0"/>
    <x v="0"/>
    <x v="0"/>
    <x v="0"/>
    <x v="0"/>
    <x v="0"/>
    <x v="0"/>
    <n v="0"/>
    <s v=""/>
    <x v="1"/>
    <x v="2"/>
    <n v="55"/>
    <n v="67.307692307692307"/>
    <n v="76.08695652173914"/>
    <n v="60.344827586206897"/>
    <n v="208.33333333333334"/>
    <m/>
    <n v="567.75"/>
    <s v="Oui"/>
    <s v="Oui"/>
    <s v="Oui"/>
    <s v="Non"/>
    <s v="Oui"/>
    <s v=""/>
    <s v="Oui"/>
    <s v="Oui"/>
    <s v="1"/>
    <s v="0"/>
    <s v="0"/>
    <s v="0"/>
    <s v="0"/>
    <s v="0"/>
    <s v="0"/>
    <s v="0"/>
    <s v="0"/>
    <s v="0"/>
    <s v="0"/>
    <s v="0"/>
    <s v="0"/>
    <s v="0"/>
    <s v="0"/>
    <s v="0"/>
    <s v="0"/>
    <s v=""/>
    <s v="1"/>
    <s v="1"/>
    <s v="1"/>
    <s v="1"/>
    <s v="1"/>
    <s v="0"/>
    <s v="1"/>
    <s v="0"/>
    <s v="Oui"/>
    <s v="Ouest"/>
    <s v="Port-au-Prince"/>
    <s v="Non"/>
    <s v="Oui"/>
    <s v="Oui"/>
    <n v="25"/>
    <n v="12.5"/>
    <n v="50"/>
    <n v="15"/>
    <n v="60"/>
    <s v=""/>
    <m/>
    <n v="15"/>
    <s v="Non"/>
    <s v="Oui"/>
    <s v="Oui"/>
    <s v="Oui"/>
    <s v="Oui"/>
    <s v=""/>
    <s v=""/>
    <s v="Oui"/>
    <s v="Non"/>
    <s v=""/>
    <s v=""/>
    <s v=""/>
    <s v=""/>
    <s v=""/>
    <s v=""/>
    <s v=""/>
    <s v=""/>
    <s v=""/>
    <s v=""/>
    <s v=""/>
    <s v=""/>
    <s v=""/>
    <s v=""/>
    <s v=""/>
    <s v=""/>
    <s v=""/>
    <s v=""/>
    <s v=""/>
    <s v=""/>
    <s v=""/>
    <s v=""/>
    <s v=""/>
    <s v=""/>
    <s v=""/>
    <s v=""/>
    <s v="Oui"/>
    <s v="Ouest"/>
    <s v="Port-au-Prince"/>
    <s v="Non"/>
    <s v="Oui"/>
  </r>
  <r>
    <s v="15c95c9b-9e1b-4610-a53b-3d9655a22587"/>
    <n v="50"/>
    <s v="2020-11-21"/>
    <x v="0"/>
    <x v="0"/>
    <x v="0"/>
    <x v="0"/>
    <x v="0"/>
    <x v="0"/>
    <x v="0"/>
    <x v="0"/>
    <x v="0"/>
    <x v="1"/>
    <x v="0"/>
    <x v="0"/>
    <n v="0"/>
    <s v=""/>
    <x v="0"/>
    <x v="1"/>
    <n v="62.5"/>
    <n v="96.153846153846146"/>
    <m/>
    <m/>
    <n v="208.33333333333334"/>
    <m/>
    <n v="450"/>
    <s v="Oui"/>
    <s v="Oui"/>
    <s v=""/>
    <s v=""/>
    <s v="Oui"/>
    <s v=""/>
    <s v="Oui"/>
    <s v="Non"/>
    <s v=""/>
    <s v=""/>
    <s v=""/>
    <s v=""/>
    <s v=""/>
    <s v=""/>
    <s v=""/>
    <s v=""/>
    <s v=""/>
    <s v=""/>
    <s v=""/>
    <s v=""/>
    <s v=""/>
    <s v=""/>
    <s v=""/>
    <s v=""/>
    <s v=""/>
    <s v=""/>
    <s v=""/>
    <s v=""/>
    <s v=""/>
    <s v=""/>
    <s v=""/>
    <s v=""/>
    <s v=""/>
    <s v=""/>
    <s v="Oui"/>
    <s v="Nippes"/>
    <s v="Baradères"/>
    <s v="Oui"/>
    <s v="Oui"/>
    <s v="Oui"/>
    <n v="25"/>
    <n v="25"/>
    <n v="42.5"/>
    <s v=""/>
    <s v=""/>
    <s v=""/>
    <m/>
    <m/>
    <s v="Oui"/>
    <s v="Oui"/>
    <s v="Oui"/>
    <s v=""/>
    <s v=""/>
    <s v=""/>
    <s v=""/>
    <s v=""/>
    <s v="Non"/>
    <s v=""/>
    <s v=""/>
    <s v=""/>
    <s v=""/>
    <s v=""/>
    <s v=""/>
    <s v=""/>
    <s v=""/>
    <s v=""/>
    <s v=""/>
    <s v=""/>
    <s v=""/>
    <s v=""/>
    <s v=""/>
    <s v=""/>
    <s v=""/>
    <s v=""/>
    <s v=""/>
    <s v=""/>
    <s v=""/>
    <s v=""/>
    <s v=""/>
    <s v=""/>
    <s v=""/>
    <s v=""/>
    <s v=""/>
    <s v="Oui"/>
    <s v="Nippes"/>
    <s v="Baradères"/>
    <s v="Oui"/>
    <s v="Oui"/>
  </r>
  <r>
    <s v="16127c80-f56b-40a2-8c56-416668749bf6"/>
    <n v="52"/>
    <s v="2020-11-21"/>
    <x v="0"/>
    <x v="0"/>
    <x v="0"/>
    <x v="0"/>
    <x v="0"/>
    <x v="0"/>
    <x v="0"/>
    <x v="0"/>
    <x v="0"/>
    <x v="1"/>
    <x v="0"/>
    <x v="0"/>
    <n v="0"/>
    <s v=""/>
    <x v="0"/>
    <x v="1"/>
    <n v="62.5"/>
    <n v="76.92307692307692"/>
    <n v="86.956521739130437"/>
    <n v="68.965517241379317"/>
    <m/>
    <m/>
    <m/>
    <s v="Oui"/>
    <s v="Oui"/>
    <s v="Oui"/>
    <s v="Oui"/>
    <s v=""/>
    <s v=""/>
    <s v=""/>
    <s v="Non"/>
    <s v=""/>
    <s v=""/>
    <s v=""/>
    <s v=""/>
    <s v=""/>
    <s v=""/>
    <s v=""/>
    <s v=""/>
    <s v=""/>
    <s v=""/>
    <s v=""/>
    <s v=""/>
    <s v=""/>
    <s v=""/>
    <s v=""/>
    <s v=""/>
    <s v=""/>
    <s v=""/>
    <s v=""/>
    <s v=""/>
    <s v=""/>
    <s v=""/>
    <s v=""/>
    <s v=""/>
    <s v=""/>
    <s v=""/>
    <s v="Oui"/>
    <s v="Nippes"/>
    <s v="Baradères"/>
    <s v="Oui"/>
    <s v="Oui"/>
    <s v="Oui"/>
    <s v=""/>
    <n v="25"/>
    <n v="42.5"/>
    <s v=""/>
    <s v=""/>
    <s v=""/>
    <m/>
    <n v="25"/>
    <s v=""/>
    <s v="Oui"/>
    <s v="Oui"/>
    <s v=""/>
    <s v=""/>
    <s v=""/>
    <s v=""/>
    <s v="Oui"/>
    <s v="Non"/>
    <s v=""/>
    <s v=""/>
    <s v=""/>
    <s v=""/>
    <s v=""/>
    <s v=""/>
    <s v=""/>
    <s v=""/>
    <s v=""/>
    <s v=""/>
    <s v=""/>
    <s v=""/>
    <s v=""/>
    <s v=""/>
    <s v=""/>
    <s v=""/>
    <s v=""/>
    <s v=""/>
    <s v=""/>
    <s v=""/>
    <s v=""/>
    <s v=""/>
    <s v=""/>
    <s v=""/>
    <s v=""/>
    <s v=""/>
    <s v="Oui"/>
    <s v="Nippes"/>
    <s v="Baradères"/>
    <s v="Oui"/>
    <s v="Oui"/>
  </r>
  <r>
    <s v="d5a178b4-b1af-4a95-b12e-af15d6a5fea9"/>
    <n v="53"/>
    <s v="2020-11-21"/>
    <x v="0"/>
    <x v="0"/>
    <x v="0"/>
    <x v="0"/>
    <x v="0"/>
    <x v="0"/>
    <x v="0"/>
    <x v="0"/>
    <x v="0"/>
    <x v="1"/>
    <x v="0"/>
    <x v="0"/>
    <n v="0"/>
    <s v=""/>
    <x v="0"/>
    <x v="1"/>
    <m/>
    <m/>
    <m/>
    <m/>
    <m/>
    <m/>
    <m/>
    <s v=""/>
    <s v=""/>
    <s v=""/>
    <s v=""/>
    <s v=""/>
    <s v=""/>
    <s v=""/>
    <s v=""/>
    <s v=""/>
    <s v=""/>
    <s v=""/>
    <s v=""/>
    <s v=""/>
    <s v=""/>
    <s v=""/>
    <s v=""/>
    <s v=""/>
    <s v=""/>
    <s v=""/>
    <s v=""/>
    <s v=""/>
    <s v=""/>
    <s v=""/>
    <s v=""/>
    <s v=""/>
    <s v=""/>
    <s v=""/>
    <s v=""/>
    <s v=""/>
    <s v=""/>
    <s v=""/>
    <s v=""/>
    <s v=""/>
    <s v=""/>
    <s v=""/>
    <s v=""/>
    <s v=""/>
    <s v=""/>
    <s v=""/>
    <s v=""/>
    <s v=""/>
    <s v=""/>
    <n v="42.5"/>
    <s v=""/>
    <s v=""/>
    <s v=""/>
    <m/>
    <n v="25"/>
    <s v=""/>
    <s v=""/>
    <s v="Oui"/>
    <s v=""/>
    <s v=""/>
    <s v=""/>
    <s v=""/>
    <s v="Oui"/>
    <s v="Non"/>
    <s v=""/>
    <s v=""/>
    <s v=""/>
    <s v=""/>
    <s v=""/>
    <s v=""/>
    <s v=""/>
    <s v=""/>
    <s v=""/>
    <s v=""/>
    <s v=""/>
    <s v=""/>
    <s v=""/>
    <s v=""/>
    <s v=""/>
    <s v=""/>
    <s v=""/>
    <s v=""/>
    <s v=""/>
    <s v=""/>
    <s v=""/>
    <s v=""/>
    <s v=""/>
    <s v=""/>
    <s v=""/>
    <s v=""/>
    <s v="Oui"/>
    <s v="Ouest"/>
    <s v="Port-au-Prince"/>
    <s v="Non"/>
    <s v="Oui"/>
  </r>
  <r>
    <s v="6fb9737a-8ae9-4ff4-bd26-edec1e4d324e"/>
    <n v="55"/>
    <s v="2020-11-21"/>
    <x v="0"/>
    <x v="0"/>
    <x v="0"/>
    <x v="0"/>
    <x v="0"/>
    <x v="0"/>
    <x v="0"/>
    <x v="0"/>
    <x v="0"/>
    <x v="1"/>
    <x v="0"/>
    <x v="0"/>
    <n v="0"/>
    <s v=""/>
    <x v="0"/>
    <x v="1"/>
    <m/>
    <m/>
    <m/>
    <m/>
    <m/>
    <m/>
    <m/>
    <s v=""/>
    <s v=""/>
    <s v=""/>
    <s v=""/>
    <s v=""/>
    <s v=""/>
    <s v=""/>
    <s v=""/>
    <s v=""/>
    <s v=""/>
    <s v=""/>
    <s v=""/>
    <s v=""/>
    <s v=""/>
    <s v=""/>
    <s v=""/>
    <s v=""/>
    <s v=""/>
    <s v=""/>
    <s v=""/>
    <s v=""/>
    <s v=""/>
    <s v=""/>
    <s v=""/>
    <s v=""/>
    <s v=""/>
    <s v=""/>
    <s v=""/>
    <s v=""/>
    <s v=""/>
    <s v=""/>
    <s v=""/>
    <s v=""/>
    <s v=""/>
    <s v=""/>
    <s v=""/>
    <s v=""/>
    <s v=""/>
    <s v=""/>
    <s v=""/>
    <s v=""/>
    <n v="25"/>
    <n v="42.5"/>
    <s v=""/>
    <n v="50"/>
    <s v=""/>
    <m/>
    <n v="15"/>
    <s v=""/>
    <s v="Oui"/>
    <s v="Oui"/>
    <s v=""/>
    <s v="Oui"/>
    <s v=""/>
    <s v=""/>
    <s v="Oui"/>
    <s v="Non"/>
    <s v=""/>
    <s v=""/>
    <s v=""/>
    <s v=""/>
    <s v=""/>
    <s v=""/>
    <s v=""/>
    <s v=""/>
    <s v=""/>
    <s v=""/>
    <s v=""/>
    <s v=""/>
    <s v=""/>
    <s v=""/>
    <s v=""/>
    <s v=""/>
    <s v=""/>
    <s v=""/>
    <s v=""/>
    <s v=""/>
    <s v=""/>
    <s v=""/>
    <s v=""/>
    <s v=""/>
    <s v=""/>
    <s v=""/>
    <s v="Oui"/>
    <s v="Nippes"/>
    <s v="Baradères"/>
    <s v="Non"/>
    <s v="Non"/>
  </r>
  <r>
    <s v="335ac33d-2f89-482d-a2f4-ab114159e48e"/>
    <n v="56"/>
    <s v="2020-11-21"/>
    <x v="0"/>
    <x v="0"/>
    <x v="0"/>
    <x v="0"/>
    <x v="0"/>
    <x v="0"/>
    <x v="0"/>
    <x v="0"/>
    <x v="0"/>
    <x v="1"/>
    <x v="0"/>
    <x v="0"/>
    <n v="0"/>
    <s v=""/>
    <x v="0"/>
    <x v="1"/>
    <m/>
    <m/>
    <m/>
    <m/>
    <m/>
    <m/>
    <m/>
    <s v=""/>
    <s v=""/>
    <s v=""/>
    <s v=""/>
    <s v=""/>
    <s v=""/>
    <s v=""/>
    <s v=""/>
    <s v=""/>
    <s v=""/>
    <s v=""/>
    <s v=""/>
    <s v=""/>
    <s v=""/>
    <s v=""/>
    <s v=""/>
    <s v=""/>
    <s v=""/>
    <s v=""/>
    <s v=""/>
    <s v=""/>
    <s v=""/>
    <s v=""/>
    <s v=""/>
    <s v=""/>
    <s v=""/>
    <s v=""/>
    <s v=""/>
    <s v=""/>
    <s v=""/>
    <s v=""/>
    <s v=""/>
    <s v=""/>
    <s v=""/>
    <s v=""/>
    <s v=""/>
    <s v=""/>
    <s v=""/>
    <s v=""/>
    <s v=""/>
    <s v=""/>
    <n v="25"/>
    <n v="42.5"/>
    <s v=""/>
    <n v="100"/>
    <s v=""/>
    <m/>
    <n v="35"/>
    <s v=""/>
    <s v="Oui"/>
    <s v="Oui"/>
    <s v=""/>
    <s v="Oui"/>
    <s v=""/>
    <s v=""/>
    <s v="Oui"/>
    <s v="Non"/>
    <s v=""/>
    <s v=""/>
    <s v=""/>
    <s v=""/>
    <s v=""/>
    <s v=""/>
    <s v=""/>
    <s v=""/>
    <s v=""/>
    <s v=""/>
    <s v=""/>
    <s v=""/>
    <s v=""/>
    <s v=""/>
    <s v=""/>
    <s v=""/>
    <s v=""/>
    <s v=""/>
    <s v=""/>
    <s v=""/>
    <s v=""/>
    <s v=""/>
    <s v=""/>
    <s v=""/>
    <s v=""/>
    <s v=""/>
    <s v="Oui"/>
    <s v="Ouest"/>
    <s v="Port-au-Prince"/>
    <s v="Non"/>
    <s v="Oui"/>
  </r>
  <r>
    <s v="d52b9f3f-987e-46a9-9f24-523cadc3092e"/>
    <n v="57"/>
    <s v="2020-11-21"/>
    <x v="0"/>
    <x v="0"/>
    <x v="0"/>
    <x v="0"/>
    <x v="0"/>
    <x v="0"/>
    <x v="0"/>
    <x v="0"/>
    <x v="0"/>
    <x v="0"/>
    <x v="0"/>
    <x v="0"/>
    <n v="0"/>
    <s v=""/>
    <x v="0"/>
    <x v="1"/>
    <m/>
    <m/>
    <m/>
    <m/>
    <m/>
    <m/>
    <m/>
    <s v=""/>
    <s v=""/>
    <s v=""/>
    <s v=""/>
    <s v=""/>
    <s v=""/>
    <s v=""/>
    <s v=""/>
    <s v=""/>
    <s v=""/>
    <s v=""/>
    <s v=""/>
    <s v=""/>
    <s v=""/>
    <s v=""/>
    <s v=""/>
    <s v=""/>
    <s v=""/>
    <s v=""/>
    <s v=""/>
    <s v=""/>
    <s v=""/>
    <s v=""/>
    <s v=""/>
    <s v=""/>
    <s v=""/>
    <s v=""/>
    <s v=""/>
    <s v=""/>
    <s v=""/>
    <s v=""/>
    <s v=""/>
    <s v=""/>
    <s v=""/>
    <s v=""/>
    <s v=""/>
    <s v=""/>
    <s v=""/>
    <s v=""/>
    <s v=""/>
    <s v=""/>
    <n v="25"/>
    <n v="42.5"/>
    <n v="50"/>
    <n v="75"/>
    <s v=""/>
    <m/>
    <m/>
    <s v=""/>
    <s v="Oui"/>
    <s v="Oui"/>
    <s v="Oui"/>
    <s v="Oui"/>
    <s v=""/>
    <s v=""/>
    <s v="Oui"/>
    <s v="Non"/>
    <s v=""/>
    <s v=""/>
    <s v=""/>
    <s v=""/>
    <s v=""/>
    <s v=""/>
    <s v=""/>
    <s v=""/>
    <s v=""/>
    <s v=""/>
    <s v=""/>
    <s v=""/>
    <s v=""/>
    <s v=""/>
    <s v=""/>
    <s v=""/>
    <s v=""/>
    <s v=""/>
    <s v=""/>
    <s v=""/>
    <s v=""/>
    <s v=""/>
    <s v=""/>
    <s v=""/>
    <s v=""/>
    <s v=""/>
    <s v="Oui"/>
    <s v="Ouest"/>
    <s v="Port-au-Prince"/>
    <s v="Non"/>
    <s v="Oui"/>
  </r>
  <r>
    <s v="861afdf7-4df0-4ea5-b061-daf7a4eb9cd3"/>
    <n v="59"/>
    <s v="2020-11-21"/>
    <x v="0"/>
    <x v="0"/>
    <x v="0"/>
    <x v="0"/>
    <x v="0"/>
    <x v="0"/>
    <x v="0"/>
    <x v="0"/>
    <x v="0"/>
    <x v="1"/>
    <x v="0"/>
    <x v="0"/>
    <n v="0"/>
    <s v=""/>
    <x v="0"/>
    <x v="1"/>
    <m/>
    <m/>
    <m/>
    <m/>
    <m/>
    <m/>
    <m/>
    <s v=""/>
    <s v=""/>
    <s v=""/>
    <s v=""/>
    <s v=""/>
    <s v=""/>
    <s v=""/>
    <s v=""/>
    <s v=""/>
    <s v=""/>
    <s v=""/>
    <s v=""/>
    <s v=""/>
    <s v=""/>
    <s v=""/>
    <s v=""/>
    <s v=""/>
    <s v=""/>
    <s v=""/>
    <s v=""/>
    <s v=""/>
    <s v=""/>
    <s v=""/>
    <s v=""/>
    <s v=""/>
    <s v=""/>
    <s v=""/>
    <s v=""/>
    <s v=""/>
    <s v=""/>
    <s v=""/>
    <s v=""/>
    <s v=""/>
    <s v=""/>
    <s v=""/>
    <s v=""/>
    <s v=""/>
    <s v=""/>
    <s v=""/>
    <s v=""/>
    <s v=""/>
    <n v="20"/>
    <n v="35.172413793103445"/>
    <s v=""/>
    <s v=""/>
    <s v=""/>
    <m/>
    <m/>
    <s v=""/>
    <s v="Oui"/>
    <s v="Oui"/>
    <s v=""/>
    <s v=""/>
    <s v=""/>
    <s v=""/>
    <s v="Oui"/>
    <s v="Non"/>
    <s v=""/>
    <s v=""/>
    <s v=""/>
    <s v=""/>
    <s v=""/>
    <s v=""/>
    <s v=""/>
    <s v=""/>
    <s v=""/>
    <s v=""/>
    <s v=""/>
    <s v=""/>
    <s v=""/>
    <s v=""/>
    <s v=""/>
    <s v=""/>
    <s v=""/>
    <s v=""/>
    <s v=""/>
    <s v=""/>
    <s v=""/>
    <s v=""/>
    <s v=""/>
    <s v=""/>
    <s v=""/>
    <s v=""/>
    <s v="Oui"/>
    <s v="Nippes"/>
    <s v="Baradères"/>
    <s v="Oui"/>
    <s v="Oui"/>
  </r>
  <r>
    <s v="f39c5493-e547-4e42-9f2d-ce9d91e14440"/>
    <n v="68"/>
    <s v="2020-11-21"/>
    <x v="0"/>
    <x v="0"/>
    <x v="0"/>
    <x v="0"/>
    <x v="0"/>
    <x v="0"/>
    <x v="0"/>
    <x v="0"/>
    <x v="0"/>
    <x v="0"/>
    <x v="0"/>
    <x v="0"/>
    <n v="0"/>
    <s v=""/>
    <x v="1"/>
    <x v="0"/>
    <n v="62.5"/>
    <n v="96.153846153846146"/>
    <n v="65.217391304347828"/>
    <n v="68.965517241379317"/>
    <m/>
    <m/>
    <n v="384.26395939086302"/>
    <s v="Oui"/>
    <s v="Non"/>
    <s v="Oui"/>
    <s v="Non"/>
    <s v="Oui"/>
    <s v=""/>
    <s v="Oui"/>
    <s v="Oui"/>
    <s v="1"/>
    <s v="0"/>
    <s v="0"/>
    <s v="0"/>
    <s v="0"/>
    <s v="0"/>
    <s v="0"/>
    <s v="0"/>
    <s v="0"/>
    <s v="0"/>
    <s v="0"/>
    <s v="0"/>
    <s v="0"/>
    <s v="0"/>
    <s v="0"/>
    <s v="0"/>
    <s v="0"/>
    <s v=""/>
    <s v="1"/>
    <s v="1"/>
    <s v="1"/>
    <s v="1"/>
    <s v="1"/>
    <s v="0"/>
    <s v="0"/>
    <s v="0"/>
    <s v="Oui"/>
    <s v="Ouest"/>
    <s v="Port-au-Prince"/>
    <s v="Non"/>
    <s v="Oui"/>
    <s v="Oui"/>
    <s v=""/>
    <s v=""/>
    <m/>
    <s v=""/>
    <s v=""/>
    <s v=""/>
    <m/>
    <m/>
    <s v=""/>
    <s v=""/>
    <s v=""/>
    <s v=""/>
    <s v=""/>
    <s v=""/>
    <s v=""/>
    <s v=""/>
    <s v=""/>
    <s v=""/>
    <s v=""/>
    <s v=""/>
    <s v=""/>
    <s v=""/>
    <s v=""/>
    <s v=""/>
    <s v=""/>
    <s v=""/>
    <s v=""/>
    <s v=""/>
    <s v=""/>
    <s v=""/>
    <s v=""/>
    <s v=""/>
    <s v=""/>
    <s v=""/>
    <s v=""/>
    <s v=""/>
    <s v=""/>
    <s v=""/>
    <s v=""/>
    <s v=""/>
    <s v=""/>
    <s v=""/>
    <s v=""/>
    <s v=""/>
    <s v=""/>
    <s v=""/>
    <s v=""/>
    <s v=""/>
  </r>
  <r>
    <s v="8ec8849f-03e4-4bb1-abf3-9eb259e8cb33"/>
    <n v="71"/>
    <s v="2020-11-21"/>
    <x v="0"/>
    <x v="0"/>
    <x v="0"/>
    <x v="0"/>
    <x v="0"/>
    <x v="0"/>
    <x v="0"/>
    <x v="0"/>
    <x v="0"/>
    <x v="1"/>
    <x v="0"/>
    <x v="0"/>
    <n v="0"/>
    <s v=""/>
    <x v="0"/>
    <x v="1"/>
    <n v="62.5"/>
    <n v="96.153846153846146"/>
    <n v="86.956521739130437"/>
    <n v="68.965517241379317"/>
    <n v="208.33333333333334"/>
    <n v="250"/>
    <n v="400"/>
    <s v="Oui"/>
    <s v="Oui"/>
    <s v="Oui"/>
    <s v="Oui"/>
    <s v="Oui"/>
    <s v="Oui"/>
    <s v="Oui"/>
    <s v="Non"/>
    <s v=""/>
    <s v=""/>
    <s v=""/>
    <s v=""/>
    <s v=""/>
    <s v=""/>
    <s v=""/>
    <s v=""/>
    <s v=""/>
    <s v=""/>
    <s v=""/>
    <s v=""/>
    <s v=""/>
    <s v=""/>
    <s v=""/>
    <s v=""/>
    <s v=""/>
    <s v=""/>
    <s v=""/>
    <s v=""/>
    <s v=""/>
    <s v=""/>
    <s v=""/>
    <s v=""/>
    <s v=""/>
    <s v=""/>
    <s v="Oui"/>
    <s v="Nippes"/>
    <s v="Baradères"/>
    <s v="Oui"/>
    <s v="Oui"/>
    <s v="Oui"/>
    <s v=""/>
    <s v=""/>
    <m/>
    <s v=""/>
    <s v=""/>
    <s v=""/>
    <m/>
    <m/>
    <s v=""/>
    <s v=""/>
    <s v=""/>
    <s v=""/>
    <s v=""/>
    <s v=""/>
    <s v=""/>
    <s v=""/>
    <s v=""/>
    <s v=""/>
    <s v=""/>
    <s v=""/>
    <s v=""/>
    <s v=""/>
    <s v=""/>
    <s v=""/>
    <s v=""/>
    <s v=""/>
    <s v=""/>
    <s v=""/>
    <s v=""/>
    <s v=""/>
    <s v=""/>
    <s v=""/>
    <s v=""/>
    <s v=""/>
    <s v=""/>
    <s v=""/>
    <s v=""/>
    <s v=""/>
    <s v=""/>
    <s v=""/>
    <s v=""/>
    <s v=""/>
    <s v=""/>
    <s v=""/>
    <s v=""/>
    <s v=""/>
    <s v=""/>
    <s v=""/>
  </r>
  <r>
    <s v="930e1fa1-ccd2-4a5f-84f4-5c6331afb81e"/>
    <n v="92"/>
    <s v="2020-11-21"/>
    <x v="0"/>
    <x v="0"/>
    <x v="0"/>
    <x v="0"/>
    <x v="0"/>
    <x v="0"/>
    <x v="0"/>
    <x v="0"/>
    <x v="0"/>
    <x v="0"/>
    <x v="0"/>
    <x v="0"/>
    <n v="0"/>
    <s v=""/>
    <x v="1"/>
    <x v="2"/>
    <n v="62.5"/>
    <n v="86.538461538461533"/>
    <n v="86.956521739130437"/>
    <n v="68.965517241379317"/>
    <n v="208.33333333333334"/>
    <m/>
    <n v="480.32994923857871"/>
    <s v="Oui"/>
    <s v="Oui"/>
    <s v="Oui"/>
    <s v="Oui"/>
    <s v="Non"/>
    <s v=""/>
    <s v="Oui"/>
    <s v="Oui"/>
    <s v="1"/>
    <s v="0"/>
    <s v="0"/>
    <s v="1"/>
    <s v="0"/>
    <s v="0"/>
    <s v="0"/>
    <s v="0"/>
    <s v="0"/>
    <s v="0"/>
    <s v="0"/>
    <s v="0"/>
    <s v="0"/>
    <s v="0"/>
    <s v="0"/>
    <s v="0"/>
    <s v="0"/>
    <s v=""/>
    <s v="1"/>
    <s v="1"/>
    <s v="1"/>
    <s v="1"/>
    <s v="1"/>
    <s v="0"/>
    <s v="1"/>
    <s v="0"/>
    <s v="Oui"/>
    <s v="Ouest"/>
    <s v="Port-au-Prince"/>
    <s v="Non"/>
    <s v="Oui"/>
    <s v="Oui"/>
    <s v=""/>
    <s v=""/>
    <m/>
    <s v=""/>
    <s v=""/>
    <s v=""/>
    <m/>
    <m/>
    <s v=""/>
    <s v=""/>
    <s v=""/>
    <s v=""/>
    <s v=""/>
    <s v=""/>
    <s v=""/>
    <s v=""/>
    <s v=""/>
    <s v=""/>
    <s v=""/>
    <s v=""/>
    <s v=""/>
    <s v=""/>
    <s v=""/>
    <s v=""/>
    <s v=""/>
    <s v=""/>
    <s v=""/>
    <s v=""/>
    <s v=""/>
    <s v=""/>
    <s v=""/>
    <s v=""/>
    <s v=""/>
    <s v=""/>
    <s v=""/>
    <s v=""/>
    <s v=""/>
    <s v=""/>
    <s v=""/>
    <s v=""/>
    <s v=""/>
    <s v=""/>
    <s v=""/>
    <s v=""/>
    <s v=""/>
    <s v=""/>
    <s v=""/>
    <s v=""/>
  </r>
  <r>
    <s v="5069f65f-3a7a-48cf-b2be-7339dddbfc14"/>
    <n v="97"/>
    <s v="2020-11-21"/>
    <x v="0"/>
    <x v="0"/>
    <x v="0"/>
    <x v="0"/>
    <x v="0"/>
    <x v="0"/>
    <x v="0"/>
    <x v="0"/>
    <x v="0"/>
    <x v="1"/>
    <x v="0"/>
    <x v="0"/>
    <n v="0"/>
    <s v=""/>
    <x v="0"/>
    <x v="1"/>
    <n v="62.5"/>
    <n v="86.538461538461533"/>
    <m/>
    <n v="68.965517241379317"/>
    <m/>
    <m/>
    <n v="400"/>
    <s v="Oui"/>
    <s v="Oui"/>
    <s v=""/>
    <s v="Oui"/>
    <s v=""/>
    <s v=""/>
    <s v="Oui"/>
    <s v="Oui"/>
    <s v="1"/>
    <s v="0"/>
    <s v="0"/>
    <s v="0"/>
    <s v="0"/>
    <s v="0"/>
    <s v="0"/>
    <s v="0"/>
    <s v="0"/>
    <s v="0"/>
    <s v="0"/>
    <s v="0"/>
    <s v="0"/>
    <s v="0"/>
    <s v="0"/>
    <s v="0"/>
    <s v="0"/>
    <s v=""/>
    <s v="1"/>
    <s v="1"/>
    <s v="0"/>
    <s v="1"/>
    <s v="0"/>
    <s v="0"/>
    <s v="1"/>
    <s v="0"/>
    <s v="Oui"/>
    <s v="Nippes"/>
    <s v="Fonds des Nègres"/>
    <s v="Non"/>
    <s v="Non"/>
    <s v="Oui"/>
    <s v=""/>
    <s v=""/>
    <m/>
    <s v=""/>
    <s v=""/>
    <s v=""/>
    <m/>
    <m/>
    <s v=""/>
    <s v=""/>
    <s v=""/>
    <s v=""/>
    <s v=""/>
    <s v=""/>
    <s v=""/>
    <s v=""/>
    <s v=""/>
    <s v=""/>
    <s v=""/>
    <s v=""/>
    <s v=""/>
    <s v=""/>
    <s v=""/>
    <s v=""/>
    <s v=""/>
    <s v=""/>
    <s v=""/>
    <s v=""/>
    <s v=""/>
    <s v=""/>
    <s v=""/>
    <s v=""/>
    <s v=""/>
    <s v=""/>
    <s v=""/>
    <s v=""/>
    <s v=""/>
    <s v=""/>
    <s v=""/>
    <s v=""/>
    <s v=""/>
    <s v=""/>
    <s v=""/>
    <s v=""/>
    <s v=""/>
    <s v=""/>
    <s v=""/>
    <s v=""/>
  </r>
  <r>
    <s v="843e3ee1-0269-4979-8ae7-6d39f8bb7f5a"/>
    <n v="98"/>
    <s v="2020-11-21"/>
    <x v="0"/>
    <x v="0"/>
    <x v="0"/>
    <x v="0"/>
    <x v="0"/>
    <x v="0"/>
    <x v="0"/>
    <x v="0"/>
    <x v="0"/>
    <x v="1"/>
    <x v="0"/>
    <x v="0"/>
    <n v="0"/>
    <s v=""/>
    <x v="0"/>
    <x v="1"/>
    <n v="62.5"/>
    <n v="76.92307692307692"/>
    <n v="76.08695652173914"/>
    <n v="86.206896551724142"/>
    <n v="125"/>
    <n v="250"/>
    <n v="350"/>
    <s v="Oui"/>
    <s v="Oui"/>
    <s v="Oui"/>
    <s v="Oui"/>
    <s v="Non"/>
    <s v="Non"/>
    <s v="Oui"/>
    <s v="Non"/>
    <s v=""/>
    <s v=""/>
    <s v=""/>
    <s v=""/>
    <s v=""/>
    <s v=""/>
    <s v=""/>
    <s v=""/>
    <s v=""/>
    <s v=""/>
    <s v=""/>
    <s v=""/>
    <s v=""/>
    <s v=""/>
    <s v=""/>
    <s v=""/>
    <s v=""/>
    <s v=""/>
    <s v=""/>
    <s v=""/>
    <s v=""/>
    <s v=""/>
    <s v=""/>
    <s v=""/>
    <s v=""/>
    <s v=""/>
    <s v="Oui"/>
    <s v="Nippes"/>
    <s v="Baradères"/>
    <s v="Oui"/>
    <s v="Oui"/>
    <s v="Oui"/>
    <n v="25"/>
    <s v=""/>
    <m/>
    <s v=""/>
    <s v=""/>
    <s v=""/>
    <m/>
    <m/>
    <s v="Oui"/>
    <s v=""/>
    <s v=""/>
    <s v=""/>
    <s v=""/>
    <s v=""/>
    <s v=""/>
    <s v=""/>
    <s v="Non"/>
    <s v=""/>
    <s v=""/>
    <s v=""/>
    <s v=""/>
    <s v=""/>
    <s v=""/>
    <s v=""/>
    <s v=""/>
    <s v=""/>
    <s v=""/>
    <s v=""/>
    <s v=""/>
    <s v=""/>
    <s v=""/>
    <s v=""/>
    <s v=""/>
    <s v=""/>
    <s v=""/>
    <s v=""/>
    <s v=""/>
    <s v=""/>
    <s v=""/>
    <s v=""/>
    <s v=""/>
    <s v=""/>
    <s v=""/>
    <s v="Oui"/>
    <s v="Nippes"/>
    <s v="Baradères"/>
    <s v="Oui"/>
    <s v="Oui"/>
  </r>
  <r>
    <s v="41bd9031-f382-4d1f-8f49-c46243f1e287"/>
    <n v="102"/>
    <s v="2020-11-21"/>
    <x v="0"/>
    <x v="0"/>
    <x v="0"/>
    <x v="0"/>
    <x v="0"/>
    <x v="0"/>
    <x v="0"/>
    <x v="0"/>
    <x v="0"/>
    <x v="0"/>
    <x v="0"/>
    <x v="0"/>
    <n v="0"/>
    <s v=""/>
    <x v="1"/>
    <x v="0"/>
    <m/>
    <n v="76.92307692307692"/>
    <m/>
    <n v="60.344827586206897"/>
    <n v="204.16666666666669"/>
    <m/>
    <m/>
    <s v=""/>
    <s v="Oui"/>
    <s v=""/>
    <s v="Oui"/>
    <s v="Non"/>
    <s v=""/>
    <s v=""/>
    <s v="Non"/>
    <s v=""/>
    <s v=""/>
    <s v=""/>
    <s v=""/>
    <s v=""/>
    <s v=""/>
    <s v=""/>
    <s v=""/>
    <s v=""/>
    <s v=""/>
    <s v=""/>
    <s v=""/>
    <s v=""/>
    <s v=""/>
    <s v=""/>
    <s v=""/>
    <s v=""/>
    <s v=""/>
    <s v=""/>
    <s v=""/>
    <s v=""/>
    <s v=""/>
    <s v=""/>
    <s v=""/>
    <s v=""/>
    <s v=""/>
    <s v="Oui"/>
    <s v="Nippes"/>
    <s v="Baradères"/>
    <s v="Oui"/>
    <s v="Oui"/>
    <s v="Oui"/>
    <s v=""/>
    <s v=""/>
    <m/>
    <s v=""/>
    <s v=""/>
    <s v=""/>
    <m/>
    <m/>
    <s v=""/>
    <s v=""/>
    <s v=""/>
    <s v=""/>
    <s v=""/>
    <s v=""/>
    <s v=""/>
    <s v=""/>
    <s v=""/>
    <s v=""/>
    <s v=""/>
    <s v=""/>
    <s v=""/>
    <s v=""/>
    <s v=""/>
    <s v=""/>
    <s v=""/>
    <s v=""/>
    <s v=""/>
    <s v=""/>
    <s v=""/>
    <s v=""/>
    <s v=""/>
    <s v=""/>
    <s v=""/>
    <s v=""/>
    <s v=""/>
    <s v=""/>
    <s v=""/>
    <s v=""/>
    <s v=""/>
    <s v=""/>
    <s v=""/>
    <s v=""/>
    <s v=""/>
    <s v=""/>
    <s v=""/>
    <s v=""/>
    <s v=""/>
    <s v=""/>
  </r>
  <r>
    <s v="6cdafb83-fc5d-40e4-960a-c07aa9c7802c"/>
    <n v="106"/>
    <s v="2020-11-21"/>
    <x v="0"/>
    <x v="0"/>
    <x v="0"/>
    <x v="0"/>
    <x v="0"/>
    <x v="0"/>
    <x v="0"/>
    <x v="0"/>
    <x v="0"/>
    <x v="0"/>
    <x v="0"/>
    <x v="0"/>
    <n v="0"/>
    <s v=""/>
    <x v="1"/>
    <x v="0"/>
    <n v="62.5"/>
    <n v="76.92307692307692"/>
    <n v="86.956521739130437"/>
    <n v="60.344827586206897"/>
    <n v="208.33333333333334"/>
    <m/>
    <n v="416.28595600676823"/>
    <s v="Oui"/>
    <s v="Oui"/>
    <s v="Oui"/>
    <s v="Oui"/>
    <s v="Non"/>
    <s v=""/>
    <s v="Oui"/>
    <s v="Oui"/>
    <s v="1"/>
    <s v="0"/>
    <s v="1"/>
    <s v="1"/>
    <s v="0"/>
    <s v="0"/>
    <s v="0"/>
    <s v="0"/>
    <s v="0"/>
    <s v="0"/>
    <s v="0"/>
    <s v="0"/>
    <s v="0"/>
    <s v="0"/>
    <s v="0"/>
    <s v="0"/>
    <s v="0"/>
    <s v=""/>
    <s v="1"/>
    <s v="1"/>
    <s v="1"/>
    <s v="1"/>
    <s v="1"/>
    <s v="0"/>
    <s v="1"/>
    <s v="0"/>
    <s v="Oui"/>
    <s v="Nippes"/>
    <s v="Fonds des Nègres"/>
    <s v="Oui"/>
    <s v="Oui"/>
    <s v="Oui"/>
    <s v=""/>
    <s v=""/>
    <m/>
    <s v=""/>
    <s v=""/>
    <s v=""/>
    <m/>
    <m/>
    <s v=""/>
    <s v=""/>
    <s v=""/>
    <s v=""/>
    <s v=""/>
    <s v=""/>
    <s v=""/>
    <s v=""/>
    <s v=""/>
    <s v=""/>
    <s v=""/>
    <s v=""/>
    <s v=""/>
    <s v=""/>
    <s v=""/>
    <s v=""/>
    <s v=""/>
    <s v=""/>
    <s v=""/>
    <s v=""/>
    <s v=""/>
    <s v=""/>
    <s v=""/>
    <s v=""/>
    <s v=""/>
    <s v=""/>
    <s v=""/>
    <s v=""/>
    <s v=""/>
    <s v=""/>
    <s v=""/>
    <s v=""/>
    <s v=""/>
    <s v=""/>
    <s v=""/>
    <s v=""/>
    <s v=""/>
    <s v=""/>
    <s v=""/>
    <s v=""/>
  </r>
  <r>
    <s v="3ce3574f-c936-42f5-9f8d-ef498d79c8a4"/>
    <n v="107"/>
    <s v="2020-11-21"/>
    <x v="0"/>
    <x v="0"/>
    <x v="0"/>
    <x v="0"/>
    <x v="0"/>
    <x v="0"/>
    <x v="0"/>
    <x v="0"/>
    <x v="0"/>
    <x v="1"/>
    <x v="0"/>
    <x v="0"/>
    <n v="0"/>
    <s v=""/>
    <x v="0"/>
    <x v="1"/>
    <n v="62.5"/>
    <n v="76.92307692307692"/>
    <n v="86.956521739130437"/>
    <n v="68.965517241379317"/>
    <n v="208.33333333333334"/>
    <m/>
    <n v="450"/>
    <s v="Oui"/>
    <s v="Oui"/>
    <s v="Oui"/>
    <s v="Oui"/>
    <s v="Non"/>
    <s v=""/>
    <s v="Oui"/>
    <s v="Non"/>
    <s v=""/>
    <s v=""/>
    <s v=""/>
    <s v=""/>
    <s v=""/>
    <s v=""/>
    <s v=""/>
    <s v=""/>
    <s v=""/>
    <s v=""/>
    <s v=""/>
    <s v=""/>
    <s v=""/>
    <s v=""/>
    <s v=""/>
    <s v=""/>
    <s v=""/>
    <s v=""/>
    <s v=""/>
    <s v=""/>
    <s v=""/>
    <s v=""/>
    <s v=""/>
    <s v=""/>
    <s v=""/>
    <s v=""/>
    <s v="Oui"/>
    <s v="Nippes"/>
    <s v="Fonds des Nègres"/>
    <s v="Non"/>
    <s v="Oui"/>
    <s v="Oui"/>
    <n v="25"/>
    <s v=""/>
    <m/>
    <s v=""/>
    <s v=""/>
    <s v=""/>
    <m/>
    <m/>
    <s v="Oui"/>
    <s v=""/>
    <s v=""/>
    <s v=""/>
    <s v=""/>
    <s v=""/>
    <s v=""/>
    <s v=""/>
    <s v="Non"/>
    <s v=""/>
    <s v=""/>
    <s v=""/>
    <s v=""/>
    <s v=""/>
    <s v=""/>
    <s v=""/>
    <s v=""/>
    <s v=""/>
    <s v=""/>
    <s v=""/>
    <s v=""/>
    <s v=""/>
    <s v=""/>
    <s v=""/>
    <s v=""/>
    <s v=""/>
    <s v=""/>
    <s v=""/>
    <s v=""/>
    <s v=""/>
    <s v=""/>
    <s v=""/>
    <s v=""/>
    <s v=""/>
    <s v=""/>
    <s v="Oui"/>
    <s v="Nippes"/>
    <s v="Fonds des Nègres"/>
    <s v="Non"/>
    <s v="Oui"/>
  </r>
  <r>
    <s v="941dd9e9-a126-4f4e-82fe-42d2bfaba1cd"/>
    <n v="117"/>
    <s v="2020-11-21"/>
    <x v="0"/>
    <x v="0"/>
    <x v="0"/>
    <x v="0"/>
    <x v="0"/>
    <x v="0"/>
    <x v="0"/>
    <x v="0"/>
    <x v="0"/>
    <x v="0"/>
    <x v="0"/>
    <x v="0"/>
    <n v="0"/>
    <s v=""/>
    <x v="1"/>
    <x v="2"/>
    <m/>
    <n v="76.92307692307692"/>
    <n v="76.08695652173914"/>
    <n v="68.965517241379317"/>
    <m/>
    <m/>
    <n v="500"/>
    <s v=""/>
    <s v="Oui"/>
    <s v="Oui"/>
    <s v="Oui"/>
    <s v=""/>
    <s v=""/>
    <s v="Oui"/>
    <s v="Oui"/>
    <s v="1"/>
    <s v="0"/>
    <s v="0"/>
    <s v="0"/>
    <s v="0"/>
    <s v="0"/>
    <s v="0"/>
    <s v="0"/>
    <s v="0"/>
    <s v="0"/>
    <s v="0"/>
    <s v="0"/>
    <s v="0"/>
    <s v="0"/>
    <s v="0"/>
    <s v="0"/>
    <s v="0"/>
    <s v=""/>
    <s v="0"/>
    <s v="1"/>
    <s v="1"/>
    <s v="1"/>
    <s v="0"/>
    <s v="0"/>
    <s v="1"/>
    <s v="0"/>
    <s v="Oui"/>
    <s v="Ouest"/>
    <s v="Port-au-Prince"/>
    <s v="Non"/>
    <s v="Oui"/>
    <s v="Oui"/>
    <s v=""/>
    <s v=""/>
    <m/>
    <s v=""/>
    <s v=""/>
    <s v=""/>
    <m/>
    <m/>
    <s v=""/>
    <s v=""/>
    <s v=""/>
    <s v=""/>
    <s v=""/>
    <s v=""/>
    <s v=""/>
    <s v=""/>
    <s v=""/>
    <s v=""/>
    <s v=""/>
    <s v=""/>
    <s v=""/>
    <s v=""/>
    <s v=""/>
    <s v=""/>
    <s v=""/>
    <s v=""/>
    <s v=""/>
    <s v=""/>
    <s v=""/>
    <s v=""/>
    <s v=""/>
    <s v=""/>
    <s v=""/>
    <s v=""/>
    <s v=""/>
    <s v=""/>
    <s v=""/>
    <s v=""/>
    <s v=""/>
    <s v=""/>
    <s v=""/>
    <s v=""/>
    <s v=""/>
    <s v=""/>
    <s v=""/>
    <s v=""/>
    <s v=""/>
    <s v=""/>
  </r>
  <r>
    <s v="7bbaca0a-153b-4d90-935b-a8002d5a2a76"/>
    <n v="118"/>
    <s v="2020-11-21"/>
    <x v="0"/>
    <x v="0"/>
    <x v="0"/>
    <x v="0"/>
    <x v="0"/>
    <x v="0"/>
    <x v="0"/>
    <x v="0"/>
    <x v="0"/>
    <x v="1"/>
    <x v="0"/>
    <x v="0"/>
    <n v="0"/>
    <s v=""/>
    <x v="0"/>
    <x v="1"/>
    <m/>
    <n v="76.92307692307692"/>
    <m/>
    <n v="68.965517241379317"/>
    <m/>
    <m/>
    <n v="416.28595600676823"/>
    <s v=""/>
    <s v="Oui"/>
    <s v=""/>
    <s v="Oui"/>
    <s v=""/>
    <s v=""/>
    <s v="Oui"/>
    <s v="Non"/>
    <s v=""/>
    <s v=""/>
    <s v=""/>
    <s v=""/>
    <s v=""/>
    <s v=""/>
    <s v=""/>
    <s v=""/>
    <s v=""/>
    <s v=""/>
    <s v=""/>
    <s v=""/>
    <s v=""/>
    <s v=""/>
    <s v=""/>
    <s v=""/>
    <s v=""/>
    <s v=""/>
    <s v=""/>
    <s v=""/>
    <s v=""/>
    <s v=""/>
    <s v=""/>
    <s v=""/>
    <s v=""/>
    <s v=""/>
    <s v="Oui"/>
    <s v="Nippes"/>
    <s v="Baradères"/>
    <s v="Oui"/>
    <s v="Oui"/>
    <s v="Oui"/>
    <n v="25"/>
    <s v=""/>
    <m/>
    <s v=""/>
    <s v=""/>
    <s v=""/>
    <m/>
    <m/>
    <s v="Oui"/>
    <s v=""/>
    <s v=""/>
    <s v=""/>
    <s v=""/>
    <s v=""/>
    <s v=""/>
    <s v=""/>
    <s v="Non"/>
    <s v=""/>
    <s v=""/>
    <s v=""/>
    <s v=""/>
    <s v=""/>
    <s v=""/>
    <s v=""/>
    <s v=""/>
    <s v=""/>
    <s v=""/>
    <s v=""/>
    <s v=""/>
    <s v=""/>
    <s v=""/>
    <s v=""/>
    <s v=""/>
    <s v=""/>
    <s v=""/>
    <s v=""/>
    <s v=""/>
    <s v=""/>
    <s v=""/>
    <s v=""/>
    <s v=""/>
    <s v=""/>
    <s v=""/>
    <s v="Oui"/>
    <s v="Nippes"/>
    <s v="Baradères"/>
    <s v="Oui"/>
    <s v="Oui"/>
  </r>
  <r>
    <s v="7aa20874-7c2c-4213-b89d-60efe8c09803"/>
    <n v="120"/>
    <s v="2020-11-21"/>
    <x v="0"/>
    <x v="0"/>
    <x v="0"/>
    <x v="0"/>
    <x v="0"/>
    <x v="0"/>
    <x v="0"/>
    <x v="0"/>
    <x v="0"/>
    <x v="0"/>
    <x v="0"/>
    <x v="0"/>
    <n v="0"/>
    <s v=""/>
    <x v="1"/>
    <x v="0"/>
    <m/>
    <m/>
    <m/>
    <n v="60.344827586206897"/>
    <n v="204.16666666666669"/>
    <m/>
    <n v="384.26395939086302"/>
    <s v=""/>
    <s v="Oui"/>
    <s v=""/>
    <s v="Oui"/>
    <s v="Non"/>
    <s v=""/>
    <s v="Oui"/>
    <s v="Oui"/>
    <s v="1"/>
    <s v="0"/>
    <s v="0"/>
    <s v="0"/>
    <s v="0"/>
    <s v="0"/>
    <s v="0"/>
    <s v="0"/>
    <s v="0"/>
    <s v="0"/>
    <s v="0"/>
    <s v="0"/>
    <s v="0"/>
    <s v="0"/>
    <s v="0"/>
    <s v="0"/>
    <s v="0"/>
    <s v=""/>
    <s v="0"/>
    <s v="1"/>
    <s v="0"/>
    <s v="1"/>
    <s v="1"/>
    <s v="0"/>
    <s v="0"/>
    <s v="0"/>
    <s v="Oui"/>
    <s v="Nippes"/>
    <s v="Baradères"/>
    <s v="Oui"/>
    <s v="Oui"/>
    <s v="Oui"/>
    <s v=""/>
    <s v=""/>
    <m/>
    <s v=""/>
    <s v=""/>
    <s v=""/>
    <m/>
    <m/>
    <s v=""/>
    <s v=""/>
    <s v=""/>
    <s v=""/>
    <s v=""/>
    <s v=""/>
    <s v=""/>
    <s v=""/>
    <s v=""/>
    <s v=""/>
    <s v=""/>
    <s v=""/>
    <s v=""/>
    <s v=""/>
    <s v=""/>
    <s v=""/>
    <s v=""/>
    <s v=""/>
    <s v=""/>
    <s v=""/>
    <s v=""/>
    <s v=""/>
    <s v=""/>
    <s v=""/>
    <s v=""/>
    <s v=""/>
    <s v=""/>
    <s v=""/>
    <s v=""/>
    <s v=""/>
    <s v=""/>
    <s v=""/>
    <s v=""/>
    <s v=""/>
    <s v=""/>
    <s v=""/>
    <s v=""/>
    <s v=""/>
    <s v=""/>
    <s v=""/>
  </r>
  <r>
    <s v="3ad08cde-b687-41b1-928c-54ceb8a35121"/>
    <n v="121"/>
    <s v="2020-11-21"/>
    <x v="0"/>
    <x v="0"/>
    <x v="0"/>
    <x v="0"/>
    <x v="0"/>
    <x v="0"/>
    <x v="0"/>
    <x v="0"/>
    <x v="0"/>
    <x v="0"/>
    <x v="0"/>
    <x v="0"/>
    <n v="0"/>
    <s v=""/>
    <x v="0"/>
    <x v="1"/>
    <m/>
    <m/>
    <m/>
    <m/>
    <n v="208.33333333333334"/>
    <m/>
    <m/>
    <s v=""/>
    <s v=""/>
    <s v=""/>
    <s v=""/>
    <s v="Non"/>
    <s v=""/>
    <s v=""/>
    <s v="Non"/>
    <s v=""/>
    <s v=""/>
    <s v=""/>
    <s v=""/>
    <s v=""/>
    <s v=""/>
    <s v=""/>
    <s v=""/>
    <s v=""/>
    <s v=""/>
    <s v=""/>
    <s v=""/>
    <s v=""/>
    <s v=""/>
    <s v=""/>
    <s v=""/>
    <s v=""/>
    <s v=""/>
    <s v=""/>
    <s v=""/>
    <s v=""/>
    <s v=""/>
    <s v=""/>
    <s v=""/>
    <s v=""/>
    <s v=""/>
    <s v="Oui"/>
    <s v="Nippes"/>
    <s v="Baradères"/>
    <s v="Non"/>
    <s v="Non"/>
    <s v="Oui"/>
    <s v=""/>
    <s v=""/>
    <m/>
    <s v=""/>
    <s v=""/>
    <s v=""/>
    <m/>
    <m/>
    <s v=""/>
    <s v=""/>
    <s v=""/>
    <s v=""/>
    <s v=""/>
    <s v=""/>
    <s v=""/>
    <s v=""/>
    <s v=""/>
    <s v=""/>
    <s v=""/>
    <s v=""/>
    <s v=""/>
    <s v=""/>
    <s v=""/>
    <s v=""/>
    <s v=""/>
    <s v=""/>
    <s v=""/>
    <s v=""/>
    <s v=""/>
    <s v=""/>
    <s v=""/>
    <s v=""/>
    <s v=""/>
    <s v=""/>
    <s v=""/>
    <s v=""/>
    <s v=""/>
    <s v=""/>
    <s v=""/>
    <s v=""/>
    <s v=""/>
    <s v=""/>
    <s v=""/>
    <s v=""/>
    <s v=""/>
    <s v=""/>
    <s v=""/>
    <s v=""/>
  </r>
  <r>
    <s v="030fefe9-98df-4a98-8456-2e7e48031d09"/>
    <n v="137"/>
    <s v="2020-11-21"/>
    <x v="0"/>
    <x v="0"/>
    <x v="0"/>
    <x v="0"/>
    <x v="0"/>
    <x v="0"/>
    <x v="0"/>
    <x v="0"/>
    <x v="0"/>
    <x v="1"/>
    <x v="0"/>
    <x v="0"/>
    <n v="0"/>
    <s v=""/>
    <x v="0"/>
    <x v="1"/>
    <m/>
    <m/>
    <m/>
    <m/>
    <m/>
    <m/>
    <n v="448.30795262267344"/>
    <s v=""/>
    <s v=""/>
    <s v=""/>
    <s v=""/>
    <s v=""/>
    <s v=""/>
    <s v="Oui"/>
    <s v="Non"/>
    <s v=""/>
    <s v=""/>
    <s v=""/>
    <s v=""/>
    <s v=""/>
    <s v=""/>
    <s v=""/>
    <s v=""/>
    <s v=""/>
    <s v=""/>
    <s v=""/>
    <s v=""/>
    <s v=""/>
    <s v=""/>
    <s v=""/>
    <s v=""/>
    <s v=""/>
    <s v=""/>
    <s v=""/>
    <s v=""/>
    <s v=""/>
    <s v=""/>
    <s v=""/>
    <s v=""/>
    <s v=""/>
    <s v=""/>
    <s v="Oui"/>
    <s v="Nippes"/>
    <s v="Baradères"/>
    <s v="Oui"/>
    <s v="Oui"/>
    <s v="Je ne sais pas, je ne souhaite pas répondre"/>
    <s v=""/>
    <s v=""/>
    <m/>
    <s v=""/>
    <s v=""/>
    <s v=""/>
    <m/>
    <m/>
    <s v=""/>
    <s v=""/>
    <s v=""/>
    <s v=""/>
    <s v=""/>
    <s v=""/>
    <s v=""/>
    <s v=""/>
    <s v=""/>
    <s v=""/>
    <s v=""/>
    <s v=""/>
    <s v=""/>
    <s v=""/>
    <s v=""/>
    <s v=""/>
    <s v=""/>
    <s v=""/>
    <s v=""/>
    <s v=""/>
    <s v=""/>
    <s v=""/>
    <s v=""/>
    <s v=""/>
    <s v=""/>
    <s v=""/>
    <s v=""/>
    <s v=""/>
    <s v=""/>
    <s v=""/>
    <s v=""/>
    <s v=""/>
    <s v=""/>
    <s v=""/>
    <s v=""/>
    <s v=""/>
    <s v=""/>
    <s v=""/>
    <s v=""/>
    <s v=""/>
  </r>
  <r>
    <s v="bb557edc-873a-4d4d-b198-93daec1563cc"/>
    <n v="138"/>
    <s v="2020-11-21"/>
    <x v="0"/>
    <x v="0"/>
    <x v="0"/>
    <x v="0"/>
    <x v="0"/>
    <x v="0"/>
    <x v="0"/>
    <x v="0"/>
    <x v="0"/>
    <x v="0"/>
    <x v="0"/>
    <x v="0"/>
    <n v="0"/>
    <s v=""/>
    <x v="0"/>
    <x v="1"/>
    <n v="62.5"/>
    <m/>
    <m/>
    <m/>
    <m/>
    <m/>
    <m/>
    <s v="Oui"/>
    <s v=""/>
    <s v=""/>
    <s v=""/>
    <s v=""/>
    <s v=""/>
    <s v=""/>
    <s v="Oui"/>
    <s v="0"/>
    <s v="0"/>
    <s v="0"/>
    <s v="0"/>
    <s v="0"/>
    <s v="0"/>
    <s v="0"/>
    <s v="0"/>
    <s v="0"/>
    <s v="0"/>
    <s v="0"/>
    <s v="0"/>
    <s v="0"/>
    <s v="0"/>
    <s v="0"/>
    <s v="1"/>
    <s v="0"/>
    <s v="Le vendeur n'avait pas de credit "/>
    <s v="1"/>
    <s v="0"/>
    <s v="0"/>
    <s v="0"/>
    <s v="0"/>
    <s v="0"/>
    <s v="0"/>
    <s v="0"/>
    <s v="Oui"/>
    <s v="Nippes"/>
    <s v="Baradères"/>
    <s v="Non"/>
    <s v="Oui"/>
    <s v="Oui"/>
    <s v=""/>
    <s v=""/>
    <m/>
    <s v=""/>
    <s v=""/>
    <s v=""/>
    <m/>
    <m/>
    <s v=""/>
    <s v=""/>
    <s v=""/>
    <s v=""/>
    <s v=""/>
    <s v=""/>
    <s v=""/>
    <s v=""/>
    <s v=""/>
    <s v=""/>
    <s v=""/>
    <s v=""/>
    <s v=""/>
    <s v=""/>
    <s v=""/>
    <s v=""/>
    <s v=""/>
    <s v=""/>
    <s v=""/>
    <s v=""/>
    <s v=""/>
    <s v=""/>
    <s v=""/>
    <s v=""/>
    <s v=""/>
    <s v=""/>
    <s v=""/>
    <s v=""/>
    <s v=""/>
    <s v=""/>
    <s v=""/>
    <s v=""/>
    <s v=""/>
    <s v=""/>
    <s v=""/>
    <s v=""/>
    <s v=""/>
    <s v=""/>
    <s v=""/>
    <s v=""/>
  </r>
  <r>
    <s v="808de9d4-b86f-4f98-8ba6-1fa52ea1ddb3"/>
    <n v="139"/>
    <s v="2020-11-21"/>
    <x v="0"/>
    <x v="0"/>
    <x v="0"/>
    <x v="0"/>
    <x v="0"/>
    <x v="0"/>
    <x v="0"/>
    <x v="0"/>
    <x v="0"/>
    <x v="1"/>
    <x v="0"/>
    <x v="0"/>
    <n v="0"/>
    <s v=""/>
    <x v="0"/>
    <x v="1"/>
    <m/>
    <m/>
    <m/>
    <m/>
    <m/>
    <m/>
    <n v="384.26395939086302"/>
    <s v=""/>
    <s v=""/>
    <s v=""/>
    <s v=""/>
    <s v="Non"/>
    <s v=""/>
    <s v="Oui"/>
    <s v="Non"/>
    <s v=""/>
    <s v=""/>
    <s v=""/>
    <s v=""/>
    <s v=""/>
    <s v=""/>
    <s v=""/>
    <s v=""/>
    <s v=""/>
    <s v=""/>
    <s v=""/>
    <s v=""/>
    <s v=""/>
    <s v=""/>
    <s v=""/>
    <s v=""/>
    <s v=""/>
    <s v=""/>
    <s v=""/>
    <s v=""/>
    <s v=""/>
    <s v=""/>
    <s v=""/>
    <s v=""/>
    <s v=""/>
    <s v=""/>
    <s v="Oui"/>
    <s v="Nippes"/>
    <s v="Baradères"/>
    <s v="Oui"/>
    <s v="Non"/>
    <s v="Oui"/>
    <n v="25"/>
    <s v=""/>
    <m/>
    <s v=""/>
    <s v=""/>
    <s v=""/>
    <m/>
    <m/>
    <s v="Oui"/>
    <s v=""/>
    <s v=""/>
    <s v=""/>
    <s v=""/>
    <s v=""/>
    <s v=""/>
    <s v=""/>
    <s v="Non"/>
    <s v=""/>
    <s v=""/>
    <s v=""/>
    <s v=""/>
    <s v=""/>
    <s v=""/>
    <s v=""/>
    <s v=""/>
    <s v=""/>
    <s v=""/>
    <s v=""/>
    <s v=""/>
    <s v=""/>
    <s v=""/>
    <s v=""/>
    <s v=""/>
    <s v=""/>
    <s v=""/>
    <s v=""/>
    <s v=""/>
    <s v=""/>
    <s v=""/>
    <s v=""/>
    <s v=""/>
    <s v=""/>
    <s v=""/>
    <s v="Oui"/>
    <s v="Nippes"/>
    <s v="Baradères"/>
    <s v="Oui"/>
    <s v="Non"/>
  </r>
  <r>
    <s v="bcf1dca2-51bd-4245-8744-df277ea14e7e"/>
    <n v="140"/>
    <s v="2020-11-21"/>
    <x v="0"/>
    <x v="0"/>
    <x v="0"/>
    <x v="0"/>
    <x v="0"/>
    <x v="0"/>
    <x v="0"/>
    <x v="0"/>
    <x v="0"/>
    <x v="1"/>
    <x v="0"/>
    <x v="0"/>
    <n v="0"/>
    <s v=""/>
    <x v="0"/>
    <x v="1"/>
    <m/>
    <m/>
    <m/>
    <m/>
    <m/>
    <m/>
    <m/>
    <s v=""/>
    <s v=""/>
    <s v=""/>
    <s v=""/>
    <s v=""/>
    <s v=""/>
    <s v=""/>
    <s v=""/>
    <s v=""/>
    <s v=""/>
    <s v=""/>
    <s v=""/>
    <s v=""/>
    <s v=""/>
    <s v=""/>
    <s v=""/>
    <s v=""/>
    <s v=""/>
    <s v=""/>
    <s v=""/>
    <s v=""/>
    <s v=""/>
    <s v=""/>
    <s v=""/>
    <s v=""/>
    <s v=""/>
    <s v=""/>
    <s v=""/>
    <s v=""/>
    <s v=""/>
    <s v=""/>
    <s v=""/>
    <s v=""/>
    <s v=""/>
    <s v=""/>
    <s v=""/>
    <s v=""/>
    <s v=""/>
    <s v=""/>
    <s v=""/>
    <n v="25"/>
    <s v=""/>
    <m/>
    <s v=""/>
    <s v=""/>
    <s v=""/>
    <m/>
    <m/>
    <s v="Oui"/>
    <s v=""/>
    <s v=""/>
    <s v=""/>
    <s v=""/>
    <s v=""/>
    <s v=""/>
    <s v=""/>
    <s v="Non"/>
    <s v=""/>
    <s v=""/>
    <s v=""/>
    <s v=""/>
    <s v=""/>
    <s v=""/>
    <s v=""/>
    <s v=""/>
    <s v=""/>
    <s v=""/>
    <s v=""/>
    <s v=""/>
    <s v=""/>
    <s v=""/>
    <s v=""/>
    <s v=""/>
    <s v=""/>
    <s v=""/>
    <s v=""/>
    <s v=""/>
    <s v=""/>
    <s v=""/>
    <s v=""/>
    <s v=""/>
    <s v=""/>
    <s v=""/>
    <s v="Oui"/>
    <s v="Nippes"/>
    <s v="Baradères"/>
    <s v="Non"/>
    <s v="Oui"/>
  </r>
  <r>
    <s v="5bfa7321-2522-46c3-9bf9-b51549030fcc"/>
    <n v="39"/>
    <s v="2020-11-25"/>
    <x v="1"/>
    <x v="1"/>
    <x v="1"/>
    <x v="1"/>
    <x v="0"/>
    <x v="1"/>
    <x v="0"/>
    <x v="0"/>
    <x v="0"/>
    <x v="0"/>
    <x v="0"/>
    <x v="0"/>
    <n v="0"/>
    <s v=""/>
    <x v="2"/>
    <x v="1"/>
    <n v="100"/>
    <n v="96.153846153846146"/>
    <n v="86.956521739130437"/>
    <n v="68.965517241379317"/>
    <n v="187.5"/>
    <n v="291.66666666666669"/>
    <n v="500"/>
    <s v="Oui"/>
    <s v="Oui"/>
    <s v="Oui"/>
    <s v="Oui"/>
    <s v="Oui"/>
    <s v="Oui"/>
    <s v="Oui"/>
    <s v="Oui"/>
    <s v="1"/>
    <s v="0"/>
    <s v="0"/>
    <s v="0"/>
    <s v="0"/>
    <s v="0"/>
    <s v="0"/>
    <s v="0"/>
    <s v="0"/>
    <s v="0"/>
    <s v="0"/>
    <s v="0"/>
    <s v="0"/>
    <s v="0"/>
    <s v="0"/>
    <s v="0"/>
    <s v="0"/>
    <s v=""/>
    <s v="1"/>
    <s v="1"/>
    <s v="1"/>
    <s v="1"/>
    <s v="1"/>
    <s v="1"/>
    <s v="1"/>
    <s v="0"/>
    <s v="Oui"/>
    <s v="Ouest"/>
    <s v="Cité Soleil"/>
    <s v="Oui"/>
    <s v="Oui"/>
    <s v="Non"/>
    <n v="20"/>
    <n v="15"/>
    <n v="50"/>
    <n v="20"/>
    <n v="65"/>
    <n v="100"/>
    <n v="79.681274900398407"/>
    <n v="25"/>
    <s v="Non"/>
    <s v="Oui"/>
    <s v="Non"/>
    <s v="Oui"/>
    <s v="Oui"/>
    <s v="Non"/>
    <s v="Oui"/>
    <s v="Non"/>
    <s v="Oui"/>
    <s v="1"/>
    <s v="0"/>
    <s v="0"/>
    <s v="0"/>
    <s v="0"/>
    <s v="0"/>
    <s v="0"/>
    <s v="0"/>
    <s v="0"/>
    <s v="0"/>
    <s v="0"/>
    <s v="0"/>
    <s v="0"/>
    <s v="0"/>
    <s v="0"/>
    <s v="0"/>
    <s v=""/>
    <s v="1"/>
    <s v="1"/>
    <s v="1"/>
    <s v="1"/>
    <s v="1"/>
    <s v="1"/>
    <s v="1"/>
    <s v="1"/>
    <s v="0"/>
    <s v="Oui"/>
    <s v="Ouest"/>
    <s v="Cité Soleil"/>
    <s v="Oui"/>
    <s v="Oui"/>
  </r>
  <r>
    <s v="1d7cdcf0-f53f-4974-b988-1e594ebd261a"/>
    <n v="46"/>
    <s v="2020-11-25"/>
    <x v="1"/>
    <x v="1"/>
    <x v="1"/>
    <x v="1"/>
    <x v="0"/>
    <x v="1"/>
    <x v="0"/>
    <x v="1"/>
    <x v="0"/>
    <x v="0"/>
    <x v="0"/>
    <x v="0"/>
    <n v="0"/>
    <s v=""/>
    <x v="2"/>
    <x v="2"/>
    <m/>
    <m/>
    <m/>
    <m/>
    <m/>
    <m/>
    <n v="450"/>
    <s v="Oui"/>
    <s v="Oui"/>
    <s v="Oui"/>
    <s v="Oui"/>
    <s v="Oui"/>
    <s v="Oui"/>
    <s v="Oui"/>
    <s v="Oui"/>
    <s v="1"/>
    <s v="0"/>
    <s v="0"/>
    <s v="0"/>
    <s v="0"/>
    <s v="0"/>
    <s v="0"/>
    <s v="0"/>
    <s v="0"/>
    <s v="0"/>
    <s v="0"/>
    <s v="0"/>
    <s v="0"/>
    <s v="0"/>
    <s v="0"/>
    <s v="0"/>
    <s v="0"/>
    <s v=""/>
    <s v="1"/>
    <s v="1"/>
    <s v="1"/>
    <s v="1"/>
    <s v="1"/>
    <s v="1"/>
    <s v="1"/>
    <s v="0"/>
    <s v="Oui"/>
    <s v="Ouest"/>
    <s v="Cité Soleil"/>
    <s v="Oui"/>
    <s v="Oui"/>
    <s v="Non"/>
    <n v="25"/>
    <n v="20"/>
    <n v="50"/>
    <n v="25"/>
    <n v="75"/>
    <n v="25"/>
    <n v="106.24169986719787"/>
    <n v="25"/>
    <s v="Non"/>
    <s v="Oui"/>
    <s v="Non"/>
    <s v="Oui"/>
    <s v="Oui"/>
    <s v="Non"/>
    <s v="Oui"/>
    <s v="Oui"/>
    <s v="Oui"/>
    <s v="1"/>
    <s v="0"/>
    <s v="0"/>
    <s v="0"/>
    <s v="0"/>
    <s v="0"/>
    <s v="0"/>
    <s v="0"/>
    <s v="0"/>
    <s v="0"/>
    <s v="0"/>
    <s v="0"/>
    <s v="0"/>
    <s v="0"/>
    <s v="0"/>
    <s v="0"/>
    <s v=""/>
    <s v="1"/>
    <s v="1"/>
    <s v="1"/>
    <s v="1"/>
    <s v="1"/>
    <s v="1"/>
    <s v="1"/>
    <s v="1"/>
    <s v="0"/>
    <s v="Oui"/>
    <s v="Ouest"/>
    <s v="Cité Soleil"/>
    <s v="Oui"/>
    <s v="Oui"/>
  </r>
  <r>
    <s v="f95decc4-8781-4f52-bf77-dddb626d05fa"/>
    <n v="49"/>
    <s v="2020-11-25"/>
    <x v="1"/>
    <x v="1"/>
    <x v="1"/>
    <x v="1"/>
    <x v="0"/>
    <x v="1"/>
    <x v="0"/>
    <x v="1"/>
    <x v="0"/>
    <x v="0"/>
    <x v="0"/>
    <x v="0"/>
    <n v="0"/>
    <s v=""/>
    <x v="2"/>
    <x v="0"/>
    <m/>
    <m/>
    <m/>
    <m/>
    <m/>
    <m/>
    <n v="600"/>
    <s v="Oui"/>
    <s v="Oui"/>
    <s v="Oui"/>
    <s v="Oui"/>
    <s v="Oui"/>
    <s v="Oui"/>
    <s v="Oui"/>
    <s v="Oui"/>
    <s v="1"/>
    <s v="0"/>
    <s v="0"/>
    <s v="0"/>
    <s v="0"/>
    <s v="0"/>
    <s v="0"/>
    <s v="0"/>
    <s v="0"/>
    <s v="0"/>
    <s v="0"/>
    <s v="0"/>
    <s v="0"/>
    <s v="0"/>
    <s v="0"/>
    <s v="0"/>
    <s v="0"/>
    <s v=""/>
    <s v="1"/>
    <s v="1"/>
    <s v="1"/>
    <s v="1"/>
    <s v="1"/>
    <s v="1"/>
    <s v="1"/>
    <s v="0"/>
    <s v="Oui"/>
    <s v="Ouest"/>
    <s v="Cité Soleil"/>
    <s v="Oui"/>
    <s v="Non"/>
    <s v="Non"/>
    <n v="25"/>
    <n v="20"/>
    <n v="45"/>
    <n v="25"/>
    <n v="75"/>
    <n v="946.25"/>
    <n v="106.24169986719787"/>
    <n v="30"/>
    <s v="Non"/>
    <s v="Oui"/>
    <s v="Non"/>
    <s v="Oui"/>
    <s v="Oui"/>
    <s v="Non"/>
    <s v="Oui"/>
    <s v="Non"/>
    <s v="Oui"/>
    <s v="1"/>
    <s v="0"/>
    <s v="0"/>
    <s v="0"/>
    <s v="0"/>
    <s v="0"/>
    <s v="0"/>
    <s v="0"/>
    <s v="0"/>
    <s v="0"/>
    <s v="0"/>
    <s v="0"/>
    <s v="0"/>
    <s v="0"/>
    <s v="0"/>
    <s v="0"/>
    <s v=""/>
    <s v="1"/>
    <s v="1"/>
    <s v="1"/>
    <s v="1"/>
    <s v="1"/>
    <s v="1"/>
    <s v="1"/>
    <s v="1"/>
    <s v="0"/>
    <s v="Oui"/>
    <s v="Ouest"/>
    <s v="Cité Soleil"/>
    <s v="Non"/>
    <s v="Oui"/>
  </r>
  <r>
    <s v="09ef1344-0542-4a18-8c28-40643520502e"/>
    <n v="61"/>
    <s v="2020-11-25"/>
    <x v="1"/>
    <x v="1"/>
    <x v="1"/>
    <x v="1"/>
    <x v="0"/>
    <x v="1"/>
    <x v="0"/>
    <x v="0"/>
    <x v="0"/>
    <x v="0"/>
    <x v="0"/>
    <x v="0"/>
    <n v="0"/>
    <s v=""/>
    <x v="2"/>
    <x v="1"/>
    <m/>
    <m/>
    <m/>
    <m/>
    <m/>
    <m/>
    <n v="400"/>
    <s v="Oui"/>
    <s v="Oui"/>
    <s v="Oui"/>
    <s v="Oui"/>
    <s v="Oui"/>
    <s v="Oui"/>
    <s v="Oui"/>
    <s v="Oui"/>
    <s v="1"/>
    <s v="0"/>
    <s v="0"/>
    <s v="0"/>
    <s v="0"/>
    <s v="0"/>
    <s v="0"/>
    <s v="0"/>
    <s v="0"/>
    <s v="0"/>
    <s v="0"/>
    <s v="0"/>
    <s v="0"/>
    <s v="0"/>
    <s v="0"/>
    <s v="0"/>
    <s v="0"/>
    <s v=""/>
    <s v="1"/>
    <s v="1"/>
    <s v="1"/>
    <s v="1"/>
    <s v="1"/>
    <s v="1"/>
    <s v="1"/>
    <s v="0"/>
    <s v="Oui"/>
    <s v="Ouest"/>
    <s v="Cité Soleil"/>
    <s v="Oui"/>
    <s v="Non"/>
    <s v="Non"/>
    <n v="25"/>
    <n v="25"/>
    <n v="25"/>
    <n v="35"/>
    <n v="75"/>
    <n v="946.25"/>
    <n v="106.24169986719787"/>
    <n v="30"/>
    <s v="Non"/>
    <s v="Oui"/>
    <s v="Non"/>
    <s v="Oui"/>
    <s v="Oui"/>
    <s v="Non"/>
    <s v="Oui"/>
    <s v="Non"/>
    <s v="Oui"/>
    <s v="1"/>
    <s v="0"/>
    <s v="0"/>
    <s v="0"/>
    <s v="0"/>
    <s v="0"/>
    <s v="0"/>
    <s v="0"/>
    <s v="0"/>
    <s v="0"/>
    <s v="0"/>
    <s v="0"/>
    <s v="0"/>
    <s v="0"/>
    <s v="0"/>
    <s v="0"/>
    <s v=""/>
    <s v="1"/>
    <s v="1"/>
    <s v="1"/>
    <s v="1"/>
    <s v="1"/>
    <s v="1"/>
    <s v="1"/>
    <s v="1"/>
    <s v="0"/>
    <s v="Oui"/>
    <s v="Ouest"/>
    <s v="Cité Soleil"/>
    <s v="Oui"/>
    <s v="Oui"/>
  </r>
  <r>
    <s v="f5e2426e-2ede-4f80-a2cb-22cdc8349139"/>
    <n v="88"/>
    <s v="2020-11-25"/>
    <x v="2"/>
    <x v="2"/>
    <x v="2"/>
    <x v="2"/>
    <x v="0"/>
    <x v="2"/>
    <x v="0"/>
    <x v="0"/>
    <x v="0"/>
    <x v="1"/>
    <x v="0"/>
    <x v="0"/>
    <n v="0"/>
    <s v=""/>
    <x v="0"/>
    <x v="3"/>
    <n v="75"/>
    <n v="92.307692307692307"/>
    <n v="78.260869565217391"/>
    <n v="72.413793103448285"/>
    <m/>
    <m/>
    <n v="400"/>
    <s v="Oui"/>
    <s v="Oui"/>
    <s v="Oui"/>
    <s v="Oui"/>
    <s v=""/>
    <s v=""/>
    <s v="Oui"/>
    <s v="Oui"/>
    <s v="0"/>
    <s v="1"/>
    <s v="0"/>
    <s v="0"/>
    <s v="1"/>
    <s v="1"/>
    <s v="0"/>
    <s v="0"/>
    <s v="0"/>
    <s v="0"/>
    <s v="0"/>
    <s v="0"/>
    <s v="0"/>
    <s v="0"/>
    <s v="0"/>
    <s v="0"/>
    <s v="0"/>
    <s v=""/>
    <s v="1"/>
    <s v="1"/>
    <s v="1"/>
    <s v="1"/>
    <s v="0"/>
    <s v="0"/>
    <s v="1"/>
    <s v="0"/>
    <s v="Oui"/>
    <s v="Ouest"/>
    <s v="Port-au-Prince"/>
    <s v="Non"/>
    <s v="Non"/>
    <s v="Oui"/>
    <s v=""/>
    <s v=""/>
    <m/>
    <s v=""/>
    <s v=""/>
    <s v=""/>
    <m/>
    <m/>
    <s v=""/>
    <s v=""/>
    <s v=""/>
    <s v=""/>
    <s v=""/>
    <s v=""/>
    <s v=""/>
    <s v=""/>
    <s v=""/>
    <s v=""/>
    <s v=""/>
    <s v=""/>
    <s v=""/>
    <s v=""/>
    <s v=""/>
    <s v=""/>
    <s v=""/>
    <s v=""/>
    <s v=""/>
    <s v=""/>
    <s v=""/>
    <s v=""/>
    <s v=""/>
    <s v=""/>
    <s v=""/>
    <s v=""/>
    <s v=""/>
    <s v=""/>
    <s v=""/>
    <s v=""/>
    <s v=""/>
    <s v=""/>
    <s v=""/>
    <s v=""/>
    <s v=""/>
    <s v=""/>
    <s v=""/>
    <s v=""/>
    <s v=""/>
    <s v=""/>
  </r>
  <r>
    <s v="712898c1-9204-40b1-bf2f-53aee6a9d06d"/>
    <n v="89"/>
    <s v="2020-11-25"/>
    <x v="2"/>
    <x v="2"/>
    <x v="2"/>
    <x v="2"/>
    <x v="0"/>
    <x v="2"/>
    <x v="0"/>
    <x v="0"/>
    <x v="0"/>
    <x v="1"/>
    <x v="0"/>
    <x v="0"/>
    <n v="0"/>
    <s v=""/>
    <x v="0"/>
    <x v="3"/>
    <m/>
    <n v="92.307692307692307"/>
    <n v="104.34782608695653"/>
    <n v="62.068965517241381"/>
    <n v="250"/>
    <m/>
    <n v="500"/>
    <s v="Oui"/>
    <s v="Oui"/>
    <s v="Oui"/>
    <s v="Oui"/>
    <s v="Non"/>
    <s v=""/>
    <s v="Oui"/>
    <s v="Non"/>
    <s v=""/>
    <s v=""/>
    <s v=""/>
    <s v=""/>
    <s v=""/>
    <s v=""/>
    <s v=""/>
    <s v=""/>
    <s v=""/>
    <s v=""/>
    <s v=""/>
    <s v=""/>
    <s v=""/>
    <s v=""/>
    <s v=""/>
    <s v=""/>
    <s v=""/>
    <s v=""/>
    <s v=""/>
    <s v=""/>
    <s v=""/>
    <s v=""/>
    <s v=""/>
    <s v=""/>
    <s v=""/>
    <s v=""/>
    <s v="Oui"/>
    <s v="Sud-Est"/>
    <s v="Jacmel"/>
    <s v="Non"/>
    <s v="Non"/>
    <s v="Non"/>
    <s v=""/>
    <n v="50"/>
    <m/>
    <n v="50"/>
    <n v="75"/>
    <s v=""/>
    <m/>
    <n v="25"/>
    <s v="Non"/>
    <s v="Oui"/>
    <s v="Non"/>
    <s v="Non"/>
    <s v="Je ne sais pas, je ne souhaite pas répondre"/>
    <s v=""/>
    <s v=""/>
    <s v="Non"/>
    <s v="Non"/>
    <s v=""/>
    <s v=""/>
    <s v=""/>
    <s v=""/>
    <s v=""/>
    <s v=""/>
    <s v=""/>
    <s v=""/>
    <s v=""/>
    <s v=""/>
    <s v=""/>
    <s v=""/>
    <s v=""/>
    <s v=""/>
    <s v=""/>
    <s v=""/>
    <s v=""/>
    <s v=""/>
    <s v=""/>
    <s v=""/>
    <s v=""/>
    <s v=""/>
    <s v=""/>
    <s v=""/>
    <s v=""/>
    <s v=""/>
    <s v="Oui"/>
    <s v="Sud-Est"/>
    <s v="Jacmel"/>
    <s v="Non"/>
    <s v="Non"/>
  </r>
  <r>
    <s v="52efd045-5e5a-4e0a-98ba-f6154beaac02"/>
    <n v="90"/>
    <s v="2020-11-25"/>
    <x v="2"/>
    <x v="2"/>
    <x v="2"/>
    <x v="2"/>
    <x v="0"/>
    <x v="2"/>
    <x v="0"/>
    <x v="0"/>
    <x v="0"/>
    <x v="1"/>
    <x v="0"/>
    <x v="0"/>
    <n v="0"/>
    <s v=""/>
    <x v="1"/>
    <x v="3"/>
    <n v="90"/>
    <n v="92.307692307692307"/>
    <n v="104.34782608695653"/>
    <n v="62.068965517241381"/>
    <m/>
    <n v="250"/>
    <n v="500"/>
    <s v="Oui"/>
    <s v="Oui"/>
    <s v="Oui"/>
    <s v="Oui"/>
    <s v="Non"/>
    <s v="Non"/>
    <s v="Oui"/>
    <s v="Non"/>
    <s v=""/>
    <s v=""/>
    <s v=""/>
    <s v=""/>
    <s v=""/>
    <s v=""/>
    <s v=""/>
    <s v=""/>
    <s v=""/>
    <s v=""/>
    <s v=""/>
    <s v=""/>
    <s v=""/>
    <s v=""/>
    <s v=""/>
    <s v=""/>
    <s v=""/>
    <s v=""/>
    <s v=""/>
    <s v=""/>
    <s v=""/>
    <s v=""/>
    <s v=""/>
    <s v=""/>
    <s v=""/>
    <s v=""/>
    <s v="Oui"/>
    <s v="Sud-Est"/>
    <s v="Bainet"/>
    <s v="Oui"/>
    <s v="Non"/>
    <s v="Oui"/>
    <s v=""/>
    <n v="25"/>
    <m/>
    <n v="75"/>
    <s v=""/>
    <n v="50"/>
    <m/>
    <m/>
    <s v="Oui"/>
    <s v="Non"/>
    <s v="Non"/>
    <s v="Non"/>
    <s v="Oui"/>
    <s v="Non"/>
    <s v=""/>
    <s v="Non"/>
    <s v="Non"/>
    <s v=""/>
    <s v=""/>
    <s v=""/>
    <s v=""/>
    <s v=""/>
    <s v=""/>
    <s v=""/>
    <s v=""/>
    <s v=""/>
    <s v=""/>
    <s v=""/>
    <s v=""/>
    <s v=""/>
    <s v=""/>
    <s v=""/>
    <s v=""/>
    <s v=""/>
    <s v=""/>
    <s v=""/>
    <s v=""/>
    <s v=""/>
    <s v=""/>
    <s v=""/>
    <s v=""/>
    <s v=""/>
    <s v=""/>
    <s v="Oui"/>
    <s v="Sud-Est"/>
    <s v="Bainet"/>
    <s v="Non"/>
    <s v="Non"/>
  </r>
  <r>
    <s v="d359b554-05b2-4687-9e5b-25bb2b7fd827"/>
    <n v="16"/>
    <s v="2020-11-25"/>
    <x v="3"/>
    <x v="3"/>
    <x v="3"/>
    <x v="3"/>
    <x v="0"/>
    <x v="3"/>
    <x v="0"/>
    <x v="0"/>
    <x v="0"/>
    <x v="0"/>
    <x v="0"/>
    <x v="0"/>
    <n v="0"/>
    <s v=""/>
    <x v="2"/>
    <x v="1"/>
    <m/>
    <m/>
    <m/>
    <m/>
    <m/>
    <m/>
    <m/>
    <s v=""/>
    <s v=""/>
    <s v=""/>
    <s v=""/>
    <s v=""/>
    <s v=""/>
    <s v=""/>
    <s v=""/>
    <s v=""/>
    <s v=""/>
    <s v=""/>
    <s v=""/>
    <s v=""/>
    <s v=""/>
    <s v=""/>
    <s v=""/>
    <s v=""/>
    <s v=""/>
    <s v=""/>
    <s v=""/>
    <s v=""/>
    <s v=""/>
    <s v=""/>
    <s v=""/>
    <s v=""/>
    <s v=""/>
    <s v=""/>
    <s v=""/>
    <s v=""/>
    <s v=""/>
    <s v=""/>
    <s v=""/>
    <s v=""/>
    <s v=""/>
    <s v=""/>
    <s v=""/>
    <s v=""/>
    <s v=""/>
    <s v=""/>
    <s v=""/>
    <s v=""/>
    <n v="20"/>
    <n v="77.743902439024396"/>
    <n v="50"/>
    <n v="75"/>
    <s v=""/>
    <m/>
    <n v="50"/>
    <s v="Je ne sais pas, je ne souhaite pas répondre"/>
    <s v="Oui"/>
    <s v="Oui"/>
    <s v="Oui"/>
    <s v="Oui"/>
    <s v=""/>
    <s v=""/>
    <s v="Oui"/>
    <s v="Non"/>
    <s v=""/>
    <s v=""/>
    <s v=""/>
    <s v=""/>
    <s v=""/>
    <s v=""/>
    <s v=""/>
    <s v=""/>
    <s v=""/>
    <s v=""/>
    <s v=""/>
    <s v=""/>
    <s v=""/>
    <s v=""/>
    <s v=""/>
    <s v=""/>
    <s v=""/>
    <s v=""/>
    <s v=""/>
    <s v=""/>
    <s v=""/>
    <s v=""/>
    <s v=""/>
    <s v=""/>
    <s v=""/>
    <s v=""/>
    <s v="Oui"/>
    <s v="Ouest"/>
    <s v="Port-au-Prince"/>
    <s v="Non"/>
    <s v="Non"/>
  </r>
  <r>
    <s v="f0ba5b1e-5a6a-4bac-9c21-ce1a12ec4f96"/>
    <n v="35"/>
    <s v="2020-11-26"/>
    <x v="3"/>
    <x v="3"/>
    <x v="3"/>
    <x v="3"/>
    <x v="0"/>
    <x v="3"/>
    <x v="0"/>
    <x v="0"/>
    <x v="0"/>
    <x v="0"/>
    <x v="0"/>
    <x v="0"/>
    <n v="0"/>
    <s v=""/>
    <x v="3"/>
    <x v="1"/>
    <m/>
    <m/>
    <m/>
    <m/>
    <m/>
    <m/>
    <m/>
    <s v=""/>
    <s v=""/>
    <s v=""/>
    <s v=""/>
    <s v=""/>
    <s v=""/>
    <s v=""/>
    <s v=""/>
    <s v=""/>
    <s v=""/>
    <s v=""/>
    <s v=""/>
    <s v=""/>
    <s v=""/>
    <s v=""/>
    <s v=""/>
    <s v=""/>
    <s v=""/>
    <s v=""/>
    <s v=""/>
    <s v=""/>
    <s v=""/>
    <s v=""/>
    <s v=""/>
    <s v=""/>
    <s v=""/>
    <s v=""/>
    <s v=""/>
    <s v=""/>
    <s v=""/>
    <s v=""/>
    <s v=""/>
    <s v=""/>
    <s v=""/>
    <s v=""/>
    <s v=""/>
    <s v=""/>
    <s v=""/>
    <s v=""/>
    <s v=""/>
    <s v=""/>
    <n v="25"/>
    <n v="56.666666666666664"/>
    <n v="50"/>
    <n v="75"/>
    <s v=""/>
    <m/>
    <m/>
    <s v="Oui"/>
    <s v="Oui"/>
    <s v="Oui"/>
    <s v="Oui"/>
    <s v="Oui"/>
    <s v=""/>
    <s v="Oui"/>
    <s v=""/>
    <s v="Oui"/>
    <s v="1"/>
    <s v="1"/>
    <s v="1"/>
    <s v="0"/>
    <s v="0"/>
    <s v="0"/>
    <s v="0"/>
    <s v="0"/>
    <s v="0"/>
    <s v="0"/>
    <s v="0"/>
    <s v="0"/>
    <s v="0"/>
    <s v="0"/>
    <s v="0"/>
    <s v="0"/>
    <s v=""/>
    <s v="1"/>
    <s v="0"/>
    <s v="0"/>
    <s v="1"/>
    <s v="0"/>
    <s v="0"/>
    <s v="0"/>
    <s v="0"/>
    <s v="0"/>
    <s v="Oui"/>
    <s v="Nord-Ouest"/>
    <s v="Chamsolme"/>
    <s v="Oui"/>
    <s v="Non"/>
  </r>
  <r>
    <s v="69d5bdc3-ded4-4813-9fb1-646386a16b8c"/>
    <n v="36"/>
    <s v="2020-12-01"/>
    <x v="3"/>
    <x v="3"/>
    <x v="3"/>
    <x v="3"/>
    <x v="0"/>
    <x v="3"/>
    <x v="0"/>
    <x v="0"/>
    <x v="0"/>
    <x v="0"/>
    <x v="0"/>
    <x v="0"/>
    <n v="0"/>
    <s v=""/>
    <x v="2"/>
    <x v="1"/>
    <m/>
    <m/>
    <m/>
    <m/>
    <m/>
    <m/>
    <m/>
    <s v=""/>
    <s v=""/>
    <s v=""/>
    <s v=""/>
    <s v=""/>
    <s v=""/>
    <s v=""/>
    <s v=""/>
    <s v=""/>
    <s v=""/>
    <s v=""/>
    <s v=""/>
    <s v=""/>
    <s v=""/>
    <s v=""/>
    <s v=""/>
    <s v=""/>
    <s v=""/>
    <s v=""/>
    <s v=""/>
    <s v=""/>
    <s v=""/>
    <s v=""/>
    <s v=""/>
    <s v=""/>
    <s v=""/>
    <s v=""/>
    <s v=""/>
    <s v=""/>
    <s v=""/>
    <s v=""/>
    <s v=""/>
    <s v=""/>
    <s v=""/>
    <s v=""/>
    <s v=""/>
    <s v=""/>
    <s v=""/>
    <s v=""/>
    <s v=""/>
    <s v=""/>
    <n v="25"/>
    <n v="56.666666666666664"/>
    <n v="50"/>
    <n v="75"/>
    <s v=""/>
    <m/>
    <m/>
    <s v="Oui"/>
    <s v="Oui"/>
    <s v="Oui"/>
    <s v="Oui"/>
    <s v="Oui"/>
    <s v=""/>
    <s v=""/>
    <s v=""/>
    <s v="Non"/>
    <s v=""/>
    <s v=""/>
    <s v=""/>
    <s v=""/>
    <s v=""/>
    <s v=""/>
    <s v=""/>
    <s v=""/>
    <s v=""/>
    <s v=""/>
    <s v=""/>
    <s v=""/>
    <s v=""/>
    <s v=""/>
    <s v=""/>
    <s v=""/>
    <s v=""/>
    <s v=""/>
    <s v=""/>
    <s v=""/>
    <s v=""/>
    <s v=""/>
    <s v=""/>
    <s v=""/>
    <s v=""/>
    <s v=""/>
    <s v="Oui"/>
    <s v="Ouest"/>
    <s v="Port-au-Prince"/>
    <s v="Non"/>
    <s v="Non"/>
  </r>
  <r>
    <s v="0701a639-3115-4eb9-a341-2867765423e7"/>
    <n v="58"/>
    <s v="2020-11-26"/>
    <x v="3"/>
    <x v="3"/>
    <x v="3"/>
    <x v="3"/>
    <x v="0"/>
    <x v="3"/>
    <x v="0"/>
    <x v="0"/>
    <x v="0"/>
    <x v="0"/>
    <x v="0"/>
    <x v="0"/>
    <n v="0"/>
    <s v=""/>
    <x v="0"/>
    <x v="3"/>
    <m/>
    <m/>
    <m/>
    <m/>
    <m/>
    <m/>
    <m/>
    <s v=""/>
    <s v=""/>
    <s v=""/>
    <s v=""/>
    <s v=""/>
    <s v=""/>
    <s v=""/>
    <s v=""/>
    <s v=""/>
    <s v=""/>
    <s v=""/>
    <s v=""/>
    <s v=""/>
    <s v=""/>
    <s v=""/>
    <s v=""/>
    <s v=""/>
    <s v=""/>
    <s v=""/>
    <s v=""/>
    <s v=""/>
    <s v=""/>
    <s v=""/>
    <s v=""/>
    <s v=""/>
    <s v=""/>
    <s v=""/>
    <s v=""/>
    <s v=""/>
    <s v=""/>
    <s v=""/>
    <s v=""/>
    <s v=""/>
    <s v=""/>
    <s v=""/>
    <s v=""/>
    <s v=""/>
    <s v=""/>
    <s v=""/>
    <s v=""/>
    <s v=""/>
    <n v="25"/>
    <n v="42.5"/>
    <n v="50"/>
    <n v="100"/>
    <s v=""/>
    <m/>
    <n v="45"/>
    <s v="Oui"/>
    <s v="Oui"/>
    <s v="Oui"/>
    <s v="Oui"/>
    <s v="Oui"/>
    <s v=""/>
    <s v=""/>
    <s v="Oui"/>
    <s v="Oui"/>
    <s v="1"/>
    <s v="0"/>
    <s v="0"/>
    <s v="0"/>
    <s v="0"/>
    <s v="0"/>
    <s v="0"/>
    <s v="1"/>
    <s v="0"/>
    <s v="0"/>
    <s v="0"/>
    <s v="0"/>
    <s v="0"/>
    <s v="0"/>
    <s v="0"/>
    <s v="0"/>
    <s v=""/>
    <s v="1"/>
    <s v="0"/>
    <s v="1"/>
    <s v="1"/>
    <s v="1"/>
    <s v="0"/>
    <s v="0"/>
    <s v="1"/>
    <s v="0"/>
    <s v="Oui"/>
    <s v="Nord-Ouest"/>
    <s v="Port-de-Paix"/>
    <s v="Oui"/>
    <s v="Non"/>
  </r>
  <r>
    <s v="a606bb08-788a-49e2-8853-ed85881ce2fa"/>
    <n v="63"/>
    <s v="2020-11-24"/>
    <x v="3"/>
    <x v="3"/>
    <x v="3"/>
    <x v="3"/>
    <x v="0"/>
    <x v="3"/>
    <x v="0"/>
    <x v="0"/>
    <x v="0"/>
    <x v="0"/>
    <x v="0"/>
    <x v="0"/>
    <n v="0"/>
    <s v=""/>
    <x v="3"/>
    <x v="0"/>
    <n v="50"/>
    <n v="115.38461538461539"/>
    <n v="117.39130434782609"/>
    <n v="62.068965517241381"/>
    <n v="187.5"/>
    <m/>
    <n v="600"/>
    <s v="Oui"/>
    <s v="Oui"/>
    <s v="Oui"/>
    <s v="Oui"/>
    <s v="Oui"/>
    <s v=""/>
    <s v="Oui"/>
    <s v="Oui"/>
    <s v="1"/>
    <s v="1"/>
    <s v="0"/>
    <s v="0"/>
    <s v="0"/>
    <s v="0"/>
    <s v="0"/>
    <s v="0"/>
    <s v="0"/>
    <s v="0"/>
    <s v="0"/>
    <s v="0"/>
    <s v="0"/>
    <s v="0"/>
    <s v="0"/>
    <s v="0"/>
    <s v="0"/>
    <s v=""/>
    <s v="0"/>
    <s v="1"/>
    <s v="0"/>
    <s v="1"/>
    <s v="1"/>
    <s v="0"/>
    <s v="0"/>
    <s v="0"/>
    <s v="Oui"/>
    <s v="Nord-Ouest"/>
    <s v="Bassin Bleu"/>
    <s v="Non"/>
    <s v="Non"/>
    <s v="Oui"/>
    <s v=""/>
    <s v=""/>
    <m/>
    <s v=""/>
    <s v=""/>
    <s v=""/>
    <m/>
    <m/>
    <s v=""/>
    <s v=""/>
    <s v=""/>
    <s v=""/>
    <s v=""/>
    <s v=""/>
    <s v=""/>
    <s v=""/>
    <s v=""/>
    <s v=""/>
    <s v=""/>
    <s v=""/>
    <s v=""/>
    <s v=""/>
    <s v=""/>
    <s v=""/>
    <s v=""/>
    <s v=""/>
    <s v=""/>
    <s v=""/>
    <s v=""/>
    <s v=""/>
    <s v=""/>
    <s v=""/>
    <s v=""/>
    <s v=""/>
    <s v=""/>
    <s v=""/>
    <s v=""/>
    <s v=""/>
    <s v=""/>
    <s v=""/>
    <s v=""/>
    <s v=""/>
    <s v=""/>
    <s v=""/>
    <s v=""/>
    <s v=""/>
    <s v=""/>
    <s v=""/>
  </r>
  <r>
    <s v="2391218d-cbb4-4617-acf3-476bd785a726"/>
    <n v="70"/>
    <s v="2020-11-26"/>
    <x v="3"/>
    <x v="3"/>
    <x v="3"/>
    <x v="3"/>
    <x v="0"/>
    <x v="3"/>
    <x v="0"/>
    <x v="0"/>
    <x v="0"/>
    <x v="0"/>
    <x v="0"/>
    <x v="0"/>
    <n v="0"/>
    <s v=""/>
    <x v="0"/>
    <x v="3"/>
    <n v="75"/>
    <n v="96.153846153846146"/>
    <n v="65.217391304347828"/>
    <n v="62.068965517241381"/>
    <n v="187.5"/>
    <n v="187.5"/>
    <n v="500"/>
    <s v="Oui"/>
    <s v="Non"/>
    <s v="Oui"/>
    <s v="Oui"/>
    <s v="Oui"/>
    <s v="Je ne sais pas, je ne souhaite pas répondre"/>
    <s v="Oui"/>
    <s v="Oui"/>
    <s v="1"/>
    <s v="0"/>
    <s v="0"/>
    <s v="0"/>
    <s v="1"/>
    <s v="0"/>
    <s v="0"/>
    <s v="0"/>
    <s v="0"/>
    <s v="0"/>
    <s v="0"/>
    <s v="0"/>
    <s v="0"/>
    <s v="0"/>
    <s v="0"/>
    <s v="0"/>
    <s v="0"/>
    <s v=""/>
    <s v="1"/>
    <s v="1"/>
    <s v="0"/>
    <s v="1"/>
    <s v="0"/>
    <s v="1"/>
    <s v="1"/>
    <s v="0"/>
    <s v="Oui"/>
    <s v="Nord-Ouest"/>
    <s v="Chamsolme"/>
    <s v="Oui"/>
    <s v="Non"/>
    <s v="Non"/>
    <s v=""/>
    <s v=""/>
    <m/>
    <s v=""/>
    <s v=""/>
    <s v=""/>
    <m/>
    <m/>
    <s v=""/>
    <s v=""/>
    <s v=""/>
    <s v=""/>
    <s v=""/>
    <s v=""/>
    <s v=""/>
    <s v=""/>
    <s v=""/>
    <s v=""/>
    <s v=""/>
    <s v=""/>
    <s v=""/>
    <s v=""/>
    <s v=""/>
    <s v=""/>
    <s v=""/>
    <s v=""/>
    <s v=""/>
    <s v=""/>
    <s v=""/>
    <s v=""/>
    <s v=""/>
    <s v=""/>
    <s v=""/>
    <s v=""/>
    <s v=""/>
    <s v=""/>
    <s v=""/>
    <s v=""/>
    <s v=""/>
    <s v=""/>
    <s v=""/>
    <s v=""/>
    <s v=""/>
    <s v=""/>
    <s v=""/>
    <s v=""/>
    <s v=""/>
    <s v=""/>
  </r>
  <r>
    <s v="04a45cf7-ee81-42db-a309-00736e17a996"/>
    <n v="78"/>
    <s v="2020-12-01"/>
    <x v="3"/>
    <x v="3"/>
    <x v="3"/>
    <x v="3"/>
    <x v="0"/>
    <x v="3"/>
    <x v="0"/>
    <x v="0"/>
    <x v="0"/>
    <x v="0"/>
    <x v="0"/>
    <x v="0"/>
    <n v="0"/>
    <s v=""/>
    <x v="2"/>
    <x v="1"/>
    <n v="75"/>
    <n v="96.153846153846146"/>
    <n v="65.217391304347828"/>
    <n v="51.724137931034484"/>
    <n v="208.33333333333334"/>
    <m/>
    <n v="600"/>
    <s v="Oui"/>
    <s v="Oui"/>
    <s v="Oui"/>
    <s v="Oui"/>
    <s v="Oui"/>
    <s v=""/>
    <s v="Oui"/>
    <s v="Oui"/>
    <s v="0"/>
    <s v="1"/>
    <s v="1"/>
    <s v="0"/>
    <s v="0"/>
    <s v="0"/>
    <s v="0"/>
    <s v="0"/>
    <s v="0"/>
    <s v="0"/>
    <s v="0"/>
    <s v="0"/>
    <s v="0"/>
    <s v="0"/>
    <s v="0"/>
    <s v="0"/>
    <s v="0"/>
    <s v=""/>
    <s v="0"/>
    <s v="1"/>
    <s v="0"/>
    <s v="0"/>
    <s v="0"/>
    <s v="0"/>
    <s v="0"/>
    <s v="0"/>
    <s v="Oui"/>
    <s v="Nord-Ouest"/>
    <s v="Bassin Bleu"/>
    <s v="Non"/>
    <s v="Non"/>
    <s v="Non"/>
    <s v=""/>
    <s v=""/>
    <m/>
    <s v=""/>
    <s v=""/>
    <s v=""/>
    <m/>
    <m/>
    <s v=""/>
    <s v=""/>
    <s v=""/>
    <s v=""/>
    <s v=""/>
    <s v=""/>
    <s v=""/>
    <s v=""/>
    <s v=""/>
    <s v=""/>
    <s v=""/>
    <s v=""/>
    <s v=""/>
    <s v=""/>
    <s v=""/>
    <s v=""/>
    <s v=""/>
    <s v=""/>
    <s v=""/>
    <s v=""/>
    <s v=""/>
    <s v=""/>
    <s v=""/>
    <s v=""/>
    <s v=""/>
    <s v=""/>
    <s v=""/>
    <s v=""/>
    <s v=""/>
    <s v=""/>
    <s v=""/>
    <s v=""/>
    <s v=""/>
    <s v=""/>
    <s v=""/>
    <s v=""/>
    <s v=""/>
    <s v=""/>
    <s v=""/>
    <s v=""/>
  </r>
  <r>
    <s v="21a1b0bd-0704-479e-b908-cf19f266aa66"/>
    <n v="150"/>
    <s v="2020-11-24"/>
    <x v="3"/>
    <x v="3"/>
    <x v="3"/>
    <x v="3"/>
    <x v="0"/>
    <x v="3"/>
    <x v="0"/>
    <x v="0"/>
    <x v="0"/>
    <x v="0"/>
    <x v="0"/>
    <x v="0"/>
    <n v="0"/>
    <s v=""/>
    <x v="3"/>
    <x v="2"/>
    <m/>
    <m/>
    <m/>
    <m/>
    <m/>
    <m/>
    <m/>
    <s v=""/>
    <s v=""/>
    <s v=""/>
    <s v=""/>
    <s v=""/>
    <s v=""/>
    <s v=""/>
    <s v=""/>
    <s v=""/>
    <s v=""/>
    <s v=""/>
    <s v=""/>
    <s v=""/>
    <s v=""/>
    <s v=""/>
    <s v=""/>
    <s v=""/>
    <s v=""/>
    <s v=""/>
    <s v=""/>
    <s v=""/>
    <s v=""/>
    <s v=""/>
    <s v=""/>
    <s v=""/>
    <s v=""/>
    <s v=""/>
    <s v=""/>
    <s v=""/>
    <s v=""/>
    <s v=""/>
    <s v=""/>
    <s v=""/>
    <s v=""/>
    <s v=""/>
    <s v=""/>
    <s v=""/>
    <s v=""/>
    <s v=""/>
    <s v=""/>
    <s v=""/>
    <s v=""/>
    <m/>
    <s v=""/>
    <s v=""/>
    <n v="25"/>
    <m/>
    <m/>
    <s v=""/>
    <s v=""/>
    <s v=""/>
    <s v=""/>
    <s v=""/>
    <s v="Je ne sais pas, je ne souhaite pas répondre"/>
    <s v=""/>
    <s v=""/>
    <s v="Non"/>
    <s v=""/>
    <s v=""/>
    <s v=""/>
    <s v=""/>
    <s v=""/>
    <s v=""/>
    <s v=""/>
    <s v=""/>
    <s v=""/>
    <s v=""/>
    <s v=""/>
    <s v=""/>
    <s v=""/>
    <s v=""/>
    <s v=""/>
    <s v=""/>
    <s v=""/>
    <s v=""/>
    <s v=""/>
    <s v=""/>
    <s v=""/>
    <s v=""/>
    <s v=""/>
    <s v=""/>
    <s v=""/>
    <s v=""/>
    <s v="Oui"/>
    <s v="Nord-Ouest"/>
    <s v="Port-de-Paix"/>
    <s v="Je ne sais pas, je ne souhaite pas répondre"/>
    <s v="Non"/>
  </r>
  <r>
    <s v="417078ad-d174-4516-9ae2-74e36733729f"/>
    <n v="151"/>
    <s v="2020-11-25"/>
    <x v="3"/>
    <x v="3"/>
    <x v="3"/>
    <x v="3"/>
    <x v="0"/>
    <x v="3"/>
    <x v="0"/>
    <x v="0"/>
    <x v="0"/>
    <x v="0"/>
    <x v="0"/>
    <x v="0"/>
    <n v="0"/>
    <s v=""/>
    <x v="0"/>
    <x v="0"/>
    <m/>
    <m/>
    <m/>
    <m/>
    <m/>
    <m/>
    <n v="600"/>
    <s v="Oui"/>
    <s v="Oui"/>
    <s v=""/>
    <s v="Oui"/>
    <s v=""/>
    <s v=""/>
    <s v="Oui"/>
    <s v="Non"/>
    <s v=""/>
    <s v=""/>
    <s v=""/>
    <s v=""/>
    <s v=""/>
    <s v=""/>
    <s v=""/>
    <s v=""/>
    <s v=""/>
    <s v=""/>
    <s v=""/>
    <s v=""/>
    <s v=""/>
    <s v=""/>
    <s v=""/>
    <s v=""/>
    <s v=""/>
    <s v=""/>
    <s v=""/>
    <s v=""/>
    <s v=""/>
    <s v=""/>
    <s v=""/>
    <s v=""/>
    <s v=""/>
    <s v=""/>
    <s v="Oui"/>
    <s v="Ouest"/>
    <s v="Port-au-Prince"/>
    <s v="Oui"/>
    <s v="Oui"/>
    <s v="Oui"/>
    <s v=""/>
    <s v=""/>
    <m/>
    <s v=""/>
    <s v=""/>
    <s v=""/>
    <m/>
    <m/>
    <s v=""/>
    <s v=""/>
    <s v=""/>
    <s v=""/>
    <s v=""/>
    <s v=""/>
    <s v=""/>
    <s v=""/>
    <s v=""/>
    <s v=""/>
    <s v=""/>
    <s v=""/>
    <s v=""/>
    <s v=""/>
    <s v=""/>
    <s v=""/>
    <s v=""/>
    <s v=""/>
    <s v=""/>
    <s v=""/>
    <s v=""/>
    <s v=""/>
    <s v=""/>
    <s v=""/>
    <s v=""/>
    <s v=""/>
    <s v=""/>
    <s v=""/>
    <s v=""/>
    <s v=""/>
    <s v=""/>
    <s v=""/>
    <s v=""/>
    <s v=""/>
    <s v=""/>
    <s v=""/>
    <s v=""/>
    <s v=""/>
    <s v=""/>
    <s v=""/>
  </r>
  <r>
    <s v="502f20d6-f29f-495e-9d63-781f1cbe49f7"/>
    <n v="152"/>
    <s v="2020-11-26"/>
    <x v="3"/>
    <x v="3"/>
    <x v="3"/>
    <x v="3"/>
    <x v="0"/>
    <x v="3"/>
    <x v="0"/>
    <x v="0"/>
    <x v="0"/>
    <x v="0"/>
    <x v="0"/>
    <x v="0"/>
    <n v="0"/>
    <s v=""/>
    <x v="1"/>
    <x v="0"/>
    <n v="75"/>
    <m/>
    <m/>
    <m/>
    <m/>
    <m/>
    <n v="600"/>
    <s v="Oui"/>
    <s v="Oui"/>
    <s v="Oui"/>
    <s v="Oui"/>
    <s v=""/>
    <s v=""/>
    <s v="Oui"/>
    <s v="Oui"/>
    <s v="1"/>
    <s v="0"/>
    <s v="0"/>
    <s v="1"/>
    <s v="1"/>
    <s v="0"/>
    <s v="0"/>
    <s v="0"/>
    <s v="0"/>
    <s v="0"/>
    <s v="0"/>
    <s v="1"/>
    <s v="0"/>
    <s v="0"/>
    <s v="0"/>
    <s v="0"/>
    <s v="0"/>
    <s v=""/>
    <s v="0"/>
    <s v="0"/>
    <s v="1"/>
    <s v="0"/>
    <s v="1"/>
    <s v="1"/>
    <s v="0"/>
    <s v="0"/>
    <s v="Oui"/>
    <s v="Nord-Ouest"/>
    <s v="Port-de-Paix"/>
    <s v="Oui"/>
    <s v="Non"/>
    <s v="Non"/>
    <s v=""/>
    <s v=""/>
    <m/>
    <s v=""/>
    <s v=""/>
    <s v=""/>
    <m/>
    <m/>
    <s v=""/>
    <s v=""/>
    <s v=""/>
    <s v=""/>
    <s v=""/>
    <s v=""/>
    <s v=""/>
    <s v=""/>
    <s v=""/>
    <s v=""/>
    <s v=""/>
    <s v=""/>
    <s v=""/>
    <s v=""/>
    <s v=""/>
    <s v=""/>
    <s v=""/>
    <s v=""/>
    <s v=""/>
    <s v=""/>
    <s v=""/>
    <s v=""/>
    <s v=""/>
    <s v=""/>
    <s v=""/>
    <s v=""/>
    <s v=""/>
    <s v=""/>
    <s v=""/>
    <s v=""/>
    <s v=""/>
    <s v=""/>
    <s v=""/>
    <s v=""/>
    <s v=""/>
    <s v=""/>
    <s v=""/>
    <s v=""/>
    <s v=""/>
    <s v=""/>
  </r>
  <r>
    <s v="94403d56-90aa-4bad-b13d-46b0b70d2dd2"/>
    <n v="3"/>
    <s v="2020-11-28"/>
    <x v="4"/>
    <x v="4"/>
    <x v="4"/>
    <x v="4"/>
    <x v="1"/>
    <x v="4"/>
    <x v="0"/>
    <x v="0"/>
    <x v="1"/>
    <x v="0"/>
    <x v="0"/>
    <x v="0"/>
    <n v="0"/>
    <s v=""/>
    <x v="0"/>
    <x v="0"/>
    <n v="87.5"/>
    <n v="76.92307692307692"/>
    <n v="76.08695652173914"/>
    <n v="77.58620689655173"/>
    <n v="312.5"/>
    <n v="250"/>
    <n v="500"/>
    <s v="Oui"/>
    <s v="Oui"/>
    <s v="Oui"/>
    <s v="Oui"/>
    <s v="Non"/>
    <s v="Oui"/>
    <s v="Oui"/>
    <s v="Non"/>
    <s v=""/>
    <s v=""/>
    <s v=""/>
    <s v=""/>
    <s v=""/>
    <s v=""/>
    <s v=""/>
    <s v=""/>
    <s v=""/>
    <s v=""/>
    <s v=""/>
    <s v=""/>
    <s v=""/>
    <s v=""/>
    <s v=""/>
    <s v=""/>
    <s v=""/>
    <s v=""/>
    <s v=""/>
    <s v=""/>
    <s v=""/>
    <s v=""/>
    <s v=""/>
    <s v=""/>
    <s v=""/>
    <s v=""/>
    <s v="Oui"/>
    <s v="Ouest"/>
    <s v="Croix-Des-Bouquets"/>
    <s v="Non"/>
    <s v="Je ne sais pas, je ne souhaite pas répondre"/>
    <s v="Oui"/>
    <n v="25"/>
    <n v="25"/>
    <n v="125"/>
    <n v="50"/>
    <n v="50"/>
    <s v=""/>
    <m/>
    <m/>
    <s v="Oui"/>
    <s v="Oui"/>
    <s v="Oui"/>
    <s v="Oui"/>
    <s v="Oui"/>
    <s v=""/>
    <s v=""/>
    <s v=""/>
    <s v="Oui"/>
    <s v="1"/>
    <s v="0"/>
    <s v="0"/>
    <s v="0"/>
    <s v="0"/>
    <s v="0"/>
    <s v="0"/>
    <s v="0"/>
    <s v="0"/>
    <s v="0"/>
    <s v="0"/>
    <s v="0"/>
    <s v="0"/>
    <s v="0"/>
    <s v="0"/>
    <s v="0"/>
    <s v=""/>
    <s v="1"/>
    <s v="1"/>
    <s v="1"/>
    <s v="1"/>
    <s v="1"/>
    <s v="0"/>
    <s v="0"/>
    <s v="0"/>
    <s v="0"/>
    <s v="Oui"/>
    <s v="Ouest"/>
    <s v="Croix-Des-Bouquets"/>
    <s v="Non"/>
    <s v="Je ne sais pas, je ne souhaite pas répondre"/>
  </r>
  <r>
    <s v="3bfc1e83-e570-4864-8618-755e344d24a4"/>
    <n v="38"/>
    <s v="2020-11-28"/>
    <x v="4"/>
    <x v="4"/>
    <x v="4"/>
    <x v="4"/>
    <x v="1"/>
    <x v="4"/>
    <x v="0"/>
    <x v="0"/>
    <x v="0"/>
    <x v="0"/>
    <x v="0"/>
    <x v="0"/>
    <n v="0"/>
    <s v=""/>
    <x v="2"/>
    <x v="1"/>
    <m/>
    <n v="96.153846153846146"/>
    <n v="108.69565217391305"/>
    <n v="86.206896551724142"/>
    <n v="208.33333333333334"/>
    <n v="270.83333333333337"/>
    <n v="500"/>
    <s v=""/>
    <s v="Non"/>
    <s v="Non"/>
    <s v="Non"/>
    <s v="Non"/>
    <s v="Non"/>
    <s v="Oui"/>
    <s v="Oui"/>
    <s v="1"/>
    <s v="0"/>
    <s v="0"/>
    <s v="0"/>
    <s v="0"/>
    <s v="0"/>
    <s v="0"/>
    <s v="0"/>
    <s v="0"/>
    <s v="0"/>
    <s v="0"/>
    <s v="0"/>
    <s v="0"/>
    <s v="0"/>
    <s v="0"/>
    <s v="0"/>
    <s v="0"/>
    <s v=""/>
    <s v="0"/>
    <s v="1"/>
    <s v="1"/>
    <s v="1"/>
    <s v="1"/>
    <s v="1"/>
    <s v="1"/>
    <s v="0"/>
    <s v="Oui"/>
    <s v="Ouest"/>
    <s v="Croix-Des-Bouquets"/>
    <s v="Non"/>
    <s v="Non"/>
    <s v="Oui"/>
    <n v="20"/>
    <n v="25"/>
    <n v="50"/>
    <n v="50"/>
    <n v="50"/>
    <s v=""/>
    <m/>
    <n v="25"/>
    <s v="Oui"/>
    <s v="Oui"/>
    <s v="Oui"/>
    <s v="Oui"/>
    <s v="Oui"/>
    <s v=""/>
    <s v=""/>
    <s v="Oui"/>
    <s v="Oui"/>
    <s v="1"/>
    <s v="0"/>
    <s v="0"/>
    <s v="0"/>
    <s v="0"/>
    <s v="0"/>
    <s v="0"/>
    <s v="0"/>
    <s v="0"/>
    <s v="0"/>
    <s v="0"/>
    <s v="0"/>
    <s v="0"/>
    <s v="0"/>
    <s v="0"/>
    <s v="0"/>
    <s v=""/>
    <s v="1"/>
    <s v="1"/>
    <s v="1"/>
    <s v="1"/>
    <s v="1"/>
    <s v="1"/>
    <s v="0"/>
    <s v="1"/>
    <s v="0"/>
    <s v="Oui"/>
    <s v="Ouest"/>
    <s v="Croix-Des-Bouquets"/>
    <s v="Non"/>
    <s v="Je ne sais pas, je ne souhaite pas répondre"/>
  </r>
  <r>
    <s v="2bc7ad94-db38-41cc-9109-9758045b35be"/>
    <n v="41"/>
    <s v="2020-11-28"/>
    <x v="4"/>
    <x v="4"/>
    <x v="4"/>
    <x v="4"/>
    <x v="1"/>
    <x v="4"/>
    <x v="0"/>
    <x v="0"/>
    <x v="0"/>
    <x v="0"/>
    <x v="0"/>
    <x v="0"/>
    <n v="0"/>
    <s v=""/>
    <x v="1"/>
    <x v="1"/>
    <n v="75"/>
    <n v="76.92307692307692"/>
    <n v="76.08695652173914"/>
    <n v="77.58620689655173"/>
    <m/>
    <m/>
    <n v="492.05"/>
    <s v="Non"/>
    <s v="Oui"/>
    <s v="Oui"/>
    <s v="Oui"/>
    <s v=""/>
    <s v=""/>
    <s v="Oui"/>
    <s v="Oui"/>
    <s v="1"/>
    <s v="0"/>
    <s v="0"/>
    <s v="0"/>
    <s v="0"/>
    <s v="0"/>
    <s v="0"/>
    <s v="0"/>
    <s v="0"/>
    <s v="0"/>
    <s v="0"/>
    <s v="0"/>
    <s v="0"/>
    <s v="0"/>
    <s v="0"/>
    <s v="0"/>
    <s v="0"/>
    <s v=""/>
    <s v="1"/>
    <s v="1"/>
    <s v="1"/>
    <s v="1"/>
    <s v="0"/>
    <s v="0"/>
    <s v="1"/>
    <s v="0"/>
    <s v="Oui"/>
    <s v="Ouest"/>
    <s v="Croix-Des-Bouquets"/>
    <s v="Non"/>
    <s v="Non"/>
    <s v="Oui"/>
    <n v="25"/>
    <n v="25"/>
    <n v="50"/>
    <n v="35"/>
    <n v="50"/>
    <s v=""/>
    <m/>
    <m/>
    <s v="Oui"/>
    <s v="Oui"/>
    <s v="Oui"/>
    <s v="Oui"/>
    <s v="Oui"/>
    <s v=""/>
    <s v="Oui"/>
    <s v=""/>
    <s v="Oui"/>
    <s v="1"/>
    <s v="0"/>
    <s v="0"/>
    <s v="0"/>
    <s v="0"/>
    <s v="0"/>
    <s v="0"/>
    <s v="0"/>
    <s v="0"/>
    <s v="0"/>
    <s v="0"/>
    <s v="0"/>
    <s v="0"/>
    <s v="0"/>
    <s v="0"/>
    <s v="0"/>
    <s v=""/>
    <s v="1"/>
    <s v="1"/>
    <s v="1"/>
    <s v="1"/>
    <s v="1"/>
    <s v="0"/>
    <s v="1"/>
    <s v="0"/>
    <s v="0"/>
    <s v="Oui"/>
    <s v="Ouest"/>
    <s v="Croix-Des-Bouquets"/>
    <s v="Non"/>
    <s v="Non"/>
  </r>
  <r>
    <s v="7b3869d2-ac21-44af-9cff-6fc45c4cec45"/>
    <n v="64"/>
    <s v="2020-11-28"/>
    <x v="4"/>
    <x v="4"/>
    <x v="4"/>
    <x v="4"/>
    <x v="1"/>
    <x v="4"/>
    <x v="0"/>
    <x v="0"/>
    <x v="0"/>
    <x v="0"/>
    <x v="0"/>
    <x v="0"/>
    <n v="0"/>
    <s v=""/>
    <x v="0"/>
    <x v="1"/>
    <m/>
    <n v="115.38461538461539"/>
    <n v="108.69565217391305"/>
    <n v="86.206896551724142"/>
    <n v="250"/>
    <n v="270.83333333333337"/>
    <n v="567.75"/>
    <s v=""/>
    <s v="Oui"/>
    <s v="Oui"/>
    <s v="Oui"/>
    <s v="Non"/>
    <s v="Oui"/>
    <s v="Oui"/>
    <s v="Oui"/>
    <s v="1"/>
    <s v="0"/>
    <s v="0"/>
    <s v="0"/>
    <s v="0"/>
    <s v="0"/>
    <s v="0"/>
    <s v="0"/>
    <s v="0"/>
    <s v="0"/>
    <s v="0"/>
    <s v="0"/>
    <s v="0"/>
    <s v="0"/>
    <s v="0"/>
    <s v="0"/>
    <s v="0"/>
    <s v=""/>
    <s v="0"/>
    <s v="1"/>
    <s v="1"/>
    <s v="1"/>
    <s v="1"/>
    <s v="1"/>
    <s v="1"/>
    <s v="0"/>
    <s v="Oui"/>
    <s v="Ouest"/>
    <s v="Croix-Des-Bouquets"/>
    <s v="Non"/>
    <s v="Je ne sais pas, je ne souhaite pas répondre"/>
    <s v="Oui"/>
    <s v=""/>
    <s v=""/>
    <m/>
    <s v=""/>
    <s v=""/>
    <s v=""/>
    <m/>
    <m/>
    <s v=""/>
    <s v=""/>
    <s v=""/>
    <s v=""/>
    <s v=""/>
    <s v=""/>
    <s v=""/>
    <s v=""/>
    <s v=""/>
    <s v=""/>
    <s v=""/>
    <s v=""/>
    <s v=""/>
    <s v=""/>
    <s v=""/>
    <s v=""/>
    <s v=""/>
    <s v=""/>
    <s v=""/>
    <s v=""/>
    <s v=""/>
    <s v=""/>
    <s v=""/>
    <s v=""/>
    <s v=""/>
    <s v=""/>
    <s v=""/>
    <s v=""/>
    <s v=""/>
    <s v=""/>
    <s v=""/>
    <s v=""/>
    <s v=""/>
    <s v=""/>
    <s v=""/>
    <s v=""/>
    <s v=""/>
    <s v=""/>
    <s v=""/>
    <s v=""/>
  </r>
  <r>
    <s v="6e3ee5b4-2a4a-4ec5-a5d5-275937aeed18"/>
    <n v="115"/>
    <s v="2020-11-28"/>
    <x v="4"/>
    <x v="4"/>
    <x v="4"/>
    <x v="4"/>
    <x v="1"/>
    <x v="4"/>
    <x v="0"/>
    <x v="0"/>
    <x v="0"/>
    <x v="0"/>
    <x v="0"/>
    <x v="0"/>
    <n v="0"/>
    <s v=""/>
    <x v="1"/>
    <x v="1"/>
    <m/>
    <n v="76.92307692307692"/>
    <m/>
    <n v="68.965517241379317"/>
    <m/>
    <m/>
    <n v="492.05"/>
    <s v=""/>
    <s v="Oui"/>
    <s v=""/>
    <s v="Oui"/>
    <s v="Non"/>
    <s v="Oui"/>
    <s v="Oui"/>
    <s v="Non"/>
    <s v=""/>
    <s v=""/>
    <s v=""/>
    <s v=""/>
    <s v=""/>
    <s v=""/>
    <s v=""/>
    <s v=""/>
    <s v=""/>
    <s v=""/>
    <s v=""/>
    <s v=""/>
    <s v=""/>
    <s v=""/>
    <s v=""/>
    <s v=""/>
    <s v=""/>
    <s v=""/>
    <s v=""/>
    <s v=""/>
    <s v=""/>
    <s v=""/>
    <s v=""/>
    <s v=""/>
    <s v=""/>
    <s v=""/>
    <s v="Oui"/>
    <s v="Ouest"/>
    <s v="Croix-Des-Bouquets"/>
    <s v="Non"/>
    <s v="Non"/>
    <s v="Oui"/>
    <s v=""/>
    <s v=""/>
    <m/>
    <s v=""/>
    <s v=""/>
    <s v=""/>
    <m/>
    <m/>
    <s v=""/>
    <s v=""/>
    <s v=""/>
    <s v=""/>
    <s v=""/>
    <s v=""/>
    <s v=""/>
    <s v=""/>
    <s v=""/>
    <s v=""/>
    <s v=""/>
    <s v=""/>
    <s v=""/>
    <s v=""/>
    <s v=""/>
    <s v=""/>
    <s v=""/>
    <s v=""/>
    <s v=""/>
    <s v=""/>
    <s v=""/>
    <s v=""/>
    <s v=""/>
    <s v=""/>
    <s v=""/>
    <s v=""/>
    <s v=""/>
    <s v=""/>
    <s v=""/>
    <s v=""/>
    <s v=""/>
    <s v=""/>
    <s v=""/>
    <s v=""/>
    <s v=""/>
    <s v=""/>
    <s v=""/>
    <s v=""/>
    <s v=""/>
    <s v=""/>
  </r>
  <r>
    <s v="c6ed6328-a612-4c19-91d7-7477b366e99b"/>
    <n v="20"/>
    <s v="2020-11-25"/>
    <x v="5"/>
    <x v="0"/>
    <x v="5"/>
    <x v="5"/>
    <x v="0"/>
    <x v="5"/>
    <x v="0"/>
    <x v="0"/>
    <x v="0"/>
    <x v="0"/>
    <x v="0"/>
    <x v="0"/>
    <n v="0"/>
    <s v=""/>
    <x v="2"/>
    <x v="3"/>
    <n v="62.5"/>
    <n v="76.92307692307692"/>
    <n v="69.565217391304358"/>
    <n v="68.965517241379317"/>
    <n v="216.66666666666669"/>
    <m/>
    <n v="350"/>
    <s v="Oui"/>
    <s v="Oui"/>
    <s v="Oui"/>
    <s v="Oui"/>
    <s v="Non"/>
    <s v=""/>
    <s v="Oui"/>
    <s v="Oui"/>
    <s v="0"/>
    <s v="0"/>
    <s v="0"/>
    <s v="1"/>
    <s v="0"/>
    <s v="0"/>
    <s v="0"/>
    <s v="0"/>
    <s v="0"/>
    <s v="0"/>
    <s v="0"/>
    <s v="1"/>
    <s v="0"/>
    <s v="0"/>
    <s v="0"/>
    <s v="0"/>
    <s v="0"/>
    <s v=""/>
    <s v="1"/>
    <s v="1"/>
    <s v="1"/>
    <s v="1"/>
    <s v="1"/>
    <s v="0"/>
    <s v="1"/>
    <s v="0"/>
    <s v="Oui"/>
    <s v="Nippes"/>
    <s v="Fonds des Nègres"/>
    <s v="Non"/>
    <s v="Non"/>
    <s v="Oui"/>
    <n v="20"/>
    <n v="25"/>
    <n v="75"/>
    <n v="50"/>
    <n v="75"/>
    <s v=""/>
    <m/>
    <n v="50"/>
    <s v="Oui"/>
    <s v="Oui"/>
    <s v="Oui"/>
    <s v="Oui"/>
    <s v="Oui"/>
    <s v=""/>
    <s v=""/>
    <s v="Oui"/>
    <s v="Oui"/>
    <s v="0"/>
    <s v="0"/>
    <s v="0"/>
    <s v="1"/>
    <s v="0"/>
    <s v="0"/>
    <s v="0"/>
    <s v="0"/>
    <s v="0"/>
    <s v="0"/>
    <s v="0"/>
    <s v="1"/>
    <s v="0"/>
    <s v="0"/>
    <s v="0"/>
    <s v="0"/>
    <s v=""/>
    <s v="1"/>
    <s v="1"/>
    <s v="1"/>
    <s v="1"/>
    <s v="1"/>
    <s v="0"/>
    <s v="0"/>
    <s v="1"/>
    <s v="0"/>
    <s v="Oui"/>
    <s v="Nippes"/>
    <s v="Fonds des Nègres"/>
    <s v="Non"/>
    <s v="Non"/>
  </r>
  <r>
    <s v="8d66163a-9503-4f8b-9441-77351fd16575"/>
    <n v="116"/>
    <s v="2020-11-25"/>
    <x v="5"/>
    <x v="0"/>
    <x v="5"/>
    <x v="5"/>
    <x v="0"/>
    <x v="5"/>
    <x v="0"/>
    <x v="0"/>
    <x v="0"/>
    <x v="1"/>
    <x v="0"/>
    <x v="0"/>
    <n v="0"/>
    <s v=""/>
    <x v="2"/>
    <x v="1"/>
    <n v="100"/>
    <n v="76.92307692307692"/>
    <m/>
    <n v="68.965517241379317"/>
    <m/>
    <m/>
    <n v="600"/>
    <s v="Oui"/>
    <s v="Oui"/>
    <s v="Oui"/>
    <s v="Oui"/>
    <s v=""/>
    <s v=""/>
    <s v="Oui"/>
    <s v="Non"/>
    <s v=""/>
    <s v=""/>
    <s v=""/>
    <s v=""/>
    <s v=""/>
    <s v=""/>
    <s v=""/>
    <s v=""/>
    <s v=""/>
    <s v=""/>
    <s v=""/>
    <s v=""/>
    <s v=""/>
    <s v=""/>
    <s v=""/>
    <s v=""/>
    <s v=""/>
    <s v=""/>
    <s v=""/>
    <s v=""/>
    <s v=""/>
    <s v=""/>
    <s v=""/>
    <s v=""/>
    <s v=""/>
    <s v=""/>
    <s v="Oui"/>
    <s v="Nippes"/>
    <s v="Miragoâne"/>
    <s v="Oui"/>
    <s v="Non"/>
    <s v="Oui"/>
    <s v=""/>
    <s v=""/>
    <m/>
    <n v="50"/>
    <n v="50"/>
    <s v=""/>
    <m/>
    <m/>
    <s v=""/>
    <s v=""/>
    <s v=""/>
    <s v="Oui"/>
    <s v="Oui"/>
    <s v=""/>
    <s v=""/>
    <s v=""/>
    <s v="Non"/>
    <s v=""/>
    <s v=""/>
    <s v=""/>
    <s v=""/>
    <s v=""/>
    <s v=""/>
    <s v=""/>
    <s v=""/>
    <s v=""/>
    <s v=""/>
    <s v=""/>
    <s v=""/>
    <s v=""/>
    <s v=""/>
    <s v=""/>
    <s v=""/>
    <s v=""/>
    <s v=""/>
    <s v=""/>
    <s v=""/>
    <s v=""/>
    <s v=""/>
    <s v=""/>
    <s v=""/>
    <s v=""/>
    <s v=""/>
    <s v="Oui"/>
    <s v="Nippes"/>
    <s v="Miragoâne"/>
    <s v="Oui"/>
    <s v="Non"/>
  </r>
  <r>
    <s v="4683b5d9-8849-4ae3-a3e5-6bf032a95eb4"/>
    <n v="135"/>
    <s v="2020-11-25"/>
    <x v="5"/>
    <x v="0"/>
    <x v="5"/>
    <x v="5"/>
    <x v="0"/>
    <x v="5"/>
    <x v="0"/>
    <x v="0"/>
    <x v="0"/>
    <x v="0"/>
    <x v="0"/>
    <x v="0"/>
    <n v="0"/>
    <s v=""/>
    <x v="2"/>
    <x v="1"/>
    <m/>
    <m/>
    <m/>
    <m/>
    <m/>
    <m/>
    <n v="500"/>
    <s v=""/>
    <s v="Oui"/>
    <s v="Oui"/>
    <s v="Oui"/>
    <s v=""/>
    <s v=""/>
    <s v="Oui"/>
    <s v="Oui"/>
    <s v="0"/>
    <s v="0"/>
    <s v="0"/>
    <s v="1"/>
    <s v="0"/>
    <s v="0"/>
    <s v="0"/>
    <s v="0"/>
    <s v="0"/>
    <s v="0"/>
    <s v="0"/>
    <s v="0"/>
    <s v="1"/>
    <s v="0"/>
    <s v="0"/>
    <s v="0"/>
    <s v="0"/>
    <s v=""/>
    <s v="0"/>
    <s v="1"/>
    <s v="1"/>
    <s v="1"/>
    <s v="0"/>
    <s v="0"/>
    <s v="1"/>
    <s v="0"/>
    <s v="Oui"/>
    <s v="Ouest"/>
    <s v="Port-au-Prince"/>
    <s v="Oui"/>
    <s v="Non"/>
    <s v="Je ne sais pas, je ne souhaite pas répondre"/>
    <s v=""/>
    <s v=""/>
    <m/>
    <s v=""/>
    <s v=""/>
    <s v=""/>
    <m/>
    <m/>
    <s v="Oui"/>
    <s v=""/>
    <s v=""/>
    <s v=""/>
    <s v=""/>
    <s v=""/>
    <s v=""/>
    <s v=""/>
    <s v="Oui"/>
    <s v="0"/>
    <s v="0"/>
    <s v="0"/>
    <s v="1"/>
    <s v="0"/>
    <s v="0"/>
    <s v="0"/>
    <s v="0"/>
    <s v="0"/>
    <s v="0"/>
    <s v="0"/>
    <s v="1"/>
    <s v="0"/>
    <s v="0"/>
    <s v="0"/>
    <s v="0"/>
    <s v=""/>
    <s v="1"/>
    <s v="0"/>
    <s v="0"/>
    <s v="0"/>
    <s v="0"/>
    <s v="0"/>
    <s v="0"/>
    <s v="0"/>
    <s v="0"/>
    <s v="Oui"/>
    <s v="Nippes"/>
    <s v="Miragoâne"/>
    <s v="Oui"/>
    <s v="Non"/>
  </r>
  <r>
    <s v="224fed9c-4d79-42b1-96fd-bdc965d4a4f6"/>
    <n v="136"/>
    <s v="2020-11-25"/>
    <x v="5"/>
    <x v="0"/>
    <x v="5"/>
    <x v="5"/>
    <x v="0"/>
    <x v="5"/>
    <x v="0"/>
    <x v="0"/>
    <x v="0"/>
    <x v="0"/>
    <x v="0"/>
    <x v="0"/>
    <n v="0"/>
    <s v=""/>
    <x v="1"/>
    <x v="1"/>
    <m/>
    <m/>
    <m/>
    <m/>
    <m/>
    <m/>
    <m/>
    <s v="Oui"/>
    <s v="Oui"/>
    <s v="Oui"/>
    <s v=""/>
    <s v=""/>
    <s v=""/>
    <s v=""/>
    <s v="Oui"/>
    <s v="0"/>
    <s v="0"/>
    <s v="0"/>
    <s v="1"/>
    <s v="1"/>
    <s v="0"/>
    <s v="0"/>
    <s v="0"/>
    <s v="0"/>
    <s v="0"/>
    <s v="0"/>
    <s v="0"/>
    <s v="1"/>
    <s v="0"/>
    <s v="0"/>
    <s v="0"/>
    <s v="0"/>
    <s v=""/>
    <s v="1"/>
    <s v="1"/>
    <s v="1"/>
    <s v="1"/>
    <s v="0"/>
    <s v="0"/>
    <s v="1"/>
    <s v="0"/>
    <s v="Oui"/>
    <s v="Nippes"/>
    <s v="Miragoâne"/>
    <s v="Oui"/>
    <s v="Non"/>
    <s v="Non"/>
    <n v="25"/>
    <s v=""/>
    <m/>
    <s v=""/>
    <s v=""/>
    <s v=""/>
    <m/>
    <m/>
    <s v="Oui"/>
    <s v=""/>
    <s v=""/>
    <s v=""/>
    <s v=""/>
    <s v=""/>
    <s v=""/>
    <s v=""/>
    <s v="Oui"/>
    <s v="0"/>
    <s v="0"/>
    <s v="0"/>
    <s v="0"/>
    <s v="0"/>
    <s v="0"/>
    <s v="0"/>
    <s v="0"/>
    <s v="0"/>
    <s v="0"/>
    <s v="0"/>
    <s v="1"/>
    <s v="0"/>
    <s v="0"/>
    <s v="0"/>
    <s v="0"/>
    <s v=""/>
    <s v="1"/>
    <s v="0"/>
    <s v="0"/>
    <s v="0"/>
    <s v="0"/>
    <s v="0"/>
    <s v="0"/>
    <s v="0"/>
    <s v="0"/>
    <s v="Oui"/>
    <s v="Nippes"/>
    <s v="Miragoâne"/>
    <s v="Oui"/>
    <s v="Non"/>
  </r>
  <r>
    <s v="99624a9b-bd39-41d2-b7d7-54e930d55ea3"/>
    <n v="62"/>
    <s v="2020-11-24"/>
    <x v="6"/>
    <x v="4"/>
    <x v="6"/>
    <x v="6"/>
    <x v="0"/>
    <x v="6"/>
    <x v="0"/>
    <x v="0"/>
    <x v="0"/>
    <x v="0"/>
    <x v="0"/>
    <x v="0"/>
    <n v="0"/>
    <s v=""/>
    <x v="1"/>
    <x v="0"/>
    <n v="100"/>
    <n v="240.38461538461539"/>
    <n v="86.956521739130437"/>
    <n v="68.965517241379317"/>
    <n v="208.33333333333334"/>
    <n v="208.33333333333334"/>
    <n v="600"/>
    <s v="Oui"/>
    <s v="Non"/>
    <s v="Oui"/>
    <s v="Oui"/>
    <s v="Non"/>
    <s v="Oui"/>
    <s v="Oui"/>
    <s v="Oui"/>
    <s v="0"/>
    <s v="0"/>
    <s v="1"/>
    <s v="0"/>
    <s v="0"/>
    <s v="0"/>
    <s v="0"/>
    <s v="0"/>
    <s v="0"/>
    <s v="0"/>
    <s v="0"/>
    <s v="0"/>
    <s v="0"/>
    <s v="0"/>
    <s v="0"/>
    <s v="0"/>
    <s v="0"/>
    <s v=""/>
    <s v="0"/>
    <s v="0"/>
    <s v="1"/>
    <s v="1"/>
    <s v="1"/>
    <s v="1"/>
    <s v="1"/>
    <s v="0"/>
    <s v="Oui"/>
    <s v="Ouest"/>
    <s v="Port-au-Prince"/>
    <s v="Non"/>
    <s v="Oui"/>
    <s v="Non"/>
    <s v=""/>
    <s v=""/>
    <m/>
    <s v=""/>
    <s v=""/>
    <s v=""/>
    <m/>
    <m/>
    <s v=""/>
    <s v=""/>
    <s v=""/>
    <s v=""/>
    <s v=""/>
    <s v=""/>
    <s v=""/>
    <s v=""/>
    <s v=""/>
    <s v=""/>
    <s v=""/>
    <s v=""/>
    <s v=""/>
    <s v=""/>
    <s v=""/>
    <s v=""/>
    <s v=""/>
    <s v=""/>
    <s v=""/>
    <s v=""/>
    <s v=""/>
    <s v=""/>
    <s v=""/>
    <s v=""/>
    <s v=""/>
    <s v=""/>
    <s v=""/>
    <s v=""/>
    <s v=""/>
    <s v=""/>
    <s v=""/>
    <s v=""/>
    <s v=""/>
    <s v=""/>
    <s v=""/>
    <s v=""/>
    <s v=""/>
    <s v=""/>
    <s v=""/>
    <s v=""/>
  </r>
  <r>
    <s v="6c9d7e30-fef3-4e55-9000-c60652805d7d"/>
    <n v="37"/>
    <s v="2020-11-20"/>
    <x v="0"/>
    <x v="0"/>
    <x v="0"/>
    <x v="7"/>
    <x v="0"/>
    <x v="7"/>
    <x v="0"/>
    <x v="0"/>
    <x v="0"/>
    <x v="0"/>
    <x v="0"/>
    <x v="0"/>
    <n v="0"/>
    <s v=""/>
    <x v="0"/>
    <x v="1"/>
    <n v="50"/>
    <n v="96.153846153846146"/>
    <n v="86.956521739130437"/>
    <n v="68.965517241379317"/>
    <n v="250"/>
    <m/>
    <m/>
    <s v="Oui"/>
    <s v="Oui"/>
    <s v="Non"/>
    <s v="Non"/>
    <s v="Non"/>
    <s v="Non"/>
    <s v="Oui"/>
    <s v="Oui"/>
    <s v="1"/>
    <s v="0"/>
    <s v="0"/>
    <s v="0"/>
    <s v="0"/>
    <s v="0"/>
    <s v="0"/>
    <s v="0"/>
    <s v="0"/>
    <s v="0"/>
    <s v="0"/>
    <s v="0"/>
    <s v="0"/>
    <s v="0"/>
    <s v="0"/>
    <s v="0"/>
    <s v="0"/>
    <s v=""/>
    <s v="0"/>
    <s v="1"/>
    <s v="0"/>
    <s v="1"/>
    <s v="0"/>
    <s v="0"/>
    <s v="1"/>
    <s v="0"/>
    <s v="Oui"/>
    <s v="Sud"/>
    <s v="Cavaillon"/>
    <s v="Oui"/>
    <s v="Oui"/>
    <s v="Non"/>
    <n v="25"/>
    <s v=""/>
    <n v="50"/>
    <n v="50"/>
    <n v="75"/>
    <s v=""/>
    <m/>
    <n v="25"/>
    <s v="Non"/>
    <s v=""/>
    <s v="Oui"/>
    <s v="Oui"/>
    <s v="Oui"/>
    <s v=""/>
    <s v=""/>
    <s v="Oui"/>
    <s v="Non"/>
    <s v=""/>
    <s v=""/>
    <s v=""/>
    <s v=""/>
    <s v=""/>
    <s v=""/>
    <s v=""/>
    <s v=""/>
    <s v=""/>
    <s v=""/>
    <s v=""/>
    <s v=""/>
    <s v=""/>
    <s v=""/>
    <s v=""/>
    <s v=""/>
    <s v=""/>
    <s v=""/>
    <s v=""/>
    <s v=""/>
    <s v=""/>
    <s v=""/>
    <s v=""/>
    <s v=""/>
    <s v=""/>
    <s v=""/>
    <s v="Oui"/>
    <s v="Sud"/>
    <s v="Les Cayes"/>
    <s v="Oui"/>
    <s v="Oui"/>
  </r>
  <r>
    <s v="cf653dce-424d-4394-8c8e-446d8b5a8aca"/>
    <n v="79"/>
    <s v="2020-11-20"/>
    <x v="0"/>
    <x v="0"/>
    <x v="0"/>
    <x v="7"/>
    <x v="0"/>
    <x v="7"/>
    <x v="0"/>
    <x v="0"/>
    <x v="0"/>
    <x v="1"/>
    <x v="0"/>
    <x v="0"/>
    <n v="0"/>
    <s v=""/>
    <x v="0"/>
    <x v="1"/>
    <n v="50"/>
    <n v="96.153846153846146"/>
    <n v="108.69565217391305"/>
    <n v="60.344827586206897"/>
    <m/>
    <m/>
    <n v="384.26395939086302"/>
    <s v="Oui"/>
    <s v="Oui"/>
    <s v="Oui"/>
    <s v="Oui"/>
    <s v="Non"/>
    <s v=""/>
    <s v="Oui"/>
    <s v="Oui"/>
    <s v="0"/>
    <s v="0"/>
    <s v="0"/>
    <s v="0"/>
    <s v="0"/>
    <s v="0"/>
    <s v="0"/>
    <s v="0"/>
    <s v="0"/>
    <s v="0"/>
    <s v="0"/>
    <s v="0"/>
    <s v="0"/>
    <s v="0"/>
    <s v="0"/>
    <s v="1"/>
    <s v="0"/>
    <s v="Sa dette n'avait pas encore été remboursée"/>
    <s v="1"/>
    <s v="1"/>
    <s v="1"/>
    <s v="1"/>
    <s v="1"/>
    <s v="0"/>
    <s v="1"/>
    <s v="0"/>
    <s v="Oui"/>
    <s v="Nippes"/>
    <s v="Baradères"/>
    <s v="Oui"/>
    <s v="Non"/>
    <s v="Oui"/>
    <n v="25"/>
    <s v=""/>
    <m/>
    <s v=""/>
    <s v=""/>
    <s v=""/>
    <m/>
    <m/>
    <s v="Oui"/>
    <s v=""/>
    <s v=""/>
    <s v=""/>
    <s v=""/>
    <s v=""/>
    <s v=""/>
    <s v=""/>
    <s v="Oui"/>
    <s v="0"/>
    <s v="0"/>
    <s v="0"/>
    <s v="0"/>
    <s v="0"/>
    <s v="0"/>
    <s v="0"/>
    <s v="0"/>
    <s v="0"/>
    <s v="0"/>
    <s v="0"/>
    <s v="0"/>
    <s v="0"/>
    <s v="0"/>
    <s v="1"/>
    <s v="0"/>
    <s v="Sa dette n'avait pas encore été remboursée"/>
    <s v="1"/>
    <s v="0"/>
    <s v="0"/>
    <s v="0"/>
    <s v="0"/>
    <s v="0"/>
    <s v="0"/>
    <s v="0"/>
    <s v="0"/>
    <s v="Oui"/>
    <s v="Nippes"/>
    <s v="Baradères"/>
    <s v="Non"/>
    <s v="Non"/>
  </r>
  <r>
    <s v="3c7841e0-7358-449e-aaf5-267e031c07aa"/>
    <n v="99"/>
    <s v="2020-11-20"/>
    <x v="0"/>
    <x v="0"/>
    <x v="0"/>
    <x v="7"/>
    <x v="0"/>
    <x v="7"/>
    <x v="0"/>
    <x v="0"/>
    <x v="0"/>
    <x v="1"/>
    <x v="0"/>
    <x v="0"/>
    <n v="0"/>
    <s v=""/>
    <x v="0"/>
    <x v="1"/>
    <n v="50"/>
    <n v="76.92307692307692"/>
    <n v="65.217391304347828"/>
    <n v="51.724137931034484"/>
    <n v="125"/>
    <m/>
    <n v="384.26395939086302"/>
    <s v="Oui"/>
    <s v="Oui"/>
    <s v="Non"/>
    <s v="Oui"/>
    <s v="Non"/>
    <s v=""/>
    <s v="Oui"/>
    <s v="Oui"/>
    <s v="0"/>
    <s v="0"/>
    <s v="0"/>
    <s v="0"/>
    <s v="0"/>
    <s v="0"/>
    <s v="0"/>
    <s v="0"/>
    <s v="0"/>
    <s v="0"/>
    <s v="0"/>
    <s v="0"/>
    <s v="0"/>
    <s v="0"/>
    <s v="0"/>
    <s v="1"/>
    <s v="0"/>
    <s v="Le vendeur n'avait pas de moyen pour renouveler son stock "/>
    <s v="0"/>
    <s v="0"/>
    <s v="0"/>
    <s v="0"/>
    <s v="0"/>
    <s v="0"/>
    <s v="1"/>
    <s v="0"/>
    <s v="Oui"/>
    <s v="Nippes"/>
    <s v="Baradères"/>
    <s v="Oui"/>
    <s v="Non"/>
    <s v="Oui"/>
    <s v=""/>
    <s v=""/>
    <m/>
    <s v=""/>
    <s v=""/>
    <s v=""/>
    <m/>
    <m/>
    <s v=""/>
    <s v=""/>
    <s v=""/>
    <s v=""/>
    <s v=""/>
    <s v=""/>
    <s v=""/>
    <s v=""/>
    <s v=""/>
    <s v=""/>
    <s v=""/>
    <s v=""/>
    <s v=""/>
    <s v=""/>
    <s v=""/>
    <s v=""/>
    <s v=""/>
    <s v=""/>
    <s v=""/>
    <s v=""/>
    <s v=""/>
    <s v=""/>
    <s v=""/>
    <s v=""/>
    <s v=""/>
    <s v=""/>
    <s v=""/>
    <s v=""/>
    <s v=""/>
    <s v=""/>
    <s v=""/>
    <s v=""/>
    <s v=""/>
    <s v=""/>
    <s v=""/>
    <s v=""/>
    <s v=""/>
    <s v=""/>
    <s v=""/>
    <s v=""/>
  </r>
  <r>
    <s v="146e9cd7-8f2d-40ed-b29c-8cf22da5de32"/>
    <n v="108"/>
    <s v="2020-11-20"/>
    <x v="0"/>
    <x v="0"/>
    <x v="0"/>
    <x v="7"/>
    <x v="0"/>
    <x v="7"/>
    <x v="0"/>
    <x v="0"/>
    <x v="0"/>
    <x v="1"/>
    <x v="0"/>
    <x v="0"/>
    <n v="0"/>
    <s v=""/>
    <x v="0"/>
    <x v="1"/>
    <n v="62.5"/>
    <n v="76.92307692307692"/>
    <n v="86.956521739130437"/>
    <n v="60.344827586206897"/>
    <n v="208.33333333333334"/>
    <m/>
    <n v="400"/>
    <s v="Oui"/>
    <s v="Oui"/>
    <s v="Oui"/>
    <s v="Oui"/>
    <s v="Non"/>
    <s v=""/>
    <s v="Oui"/>
    <s v="Oui"/>
    <s v="0"/>
    <s v="0"/>
    <s v="0"/>
    <s v="0"/>
    <s v="0"/>
    <s v="0"/>
    <s v="0"/>
    <s v="0"/>
    <s v="0"/>
    <s v="0"/>
    <s v="0"/>
    <s v="0"/>
    <s v="0"/>
    <s v="0"/>
    <s v="0"/>
    <s v="1"/>
    <s v="0"/>
    <s v="Sa dette n'avait pas encore été remboursée"/>
    <s v="0"/>
    <s v="1"/>
    <s v="0"/>
    <s v="0"/>
    <s v="0"/>
    <s v="0"/>
    <s v="0"/>
    <s v="0"/>
    <s v="Oui"/>
    <s v="Nippes"/>
    <s v="Baradères"/>
    <s v="Oui"/>
    <s v="Non"/>
    <s v="Oui"/>
    <n v="25"/>
    <s v=""/>
    <m/>
    <s v=""/>
    <s v=""/>
    <s v=""/>
    <m/>
    <m/>
    <s v="Oui"/>
    <s v=""/>
    <s v=""/>
    <s v=""/>
    <s v=""/>
    <s v=""/>
    <s v=""/>
    <s v=""/>
    <s v="Oui"/>
    <s v="0"/>
    <s v="0"/>
    <s v="0"/>
    <s v="0"/>
    <s v="0"/>
    <s v="0"/>
    <s v="0"/>
    <s v="0"/>
    <s v="0"/>
    <s v="0"/>
    <s v="0"/>
    <s v="0"/>
    <s v="0"/>
    <s v="0"/>
    <s v="1"/>
    <s v="0"/>
    <s v="Sa dette n'avait pas encore été remboursée"/>
    <s v="1"/>
    <s v="0"/>
    <s v="0"/>
    <s v="0"/>
    <s v="0"/>
    <s v="0"/>
    <s v="0"/>
    <s v="0"/>
    <s v="0"/>
    <s v="Oui"/>
    <s v="Nippes"/>
    <s v="Baradères"/>
    <s v="Oui"/>
    <s v="Non"/>
  </r>
  <r>
    <s v="b9862e7e-e036-424b-984b-bf1bf6b9c659"/>
    <n v="111"/>
    <s v="2020-11-20"/>
    <x v="0"/>
    <x v="0"/>
    <x v="0"/>
    <x v="7"/>
    <x v="0"/>
    <x v="7"/>
    <x v="0"/>
    <x v="0"/>
    <x v="0"/>
    <x v="1"/>
    <x v="0"/>
    <x v="0"/>
    <n v="0"/>
    <s v=""/>
    <x v="0"/>
    <x v="1"/>
    <n v="62.5"/>
    <n v="76.92307692307692"/>
    <n v="108.69565217391305"/>
    <n v="68.965517241379317"/>
    <n v="250"/>
    <n v="250"/>
    <n v="384.26395939086302"/>
    <s v="Oui"/>
    <s v="Oui"/>
    <s v="Oui"/>
    <s v="Oui"/>
    <s v="Non"/>
    <s v="Non"/>
    <s v="Oui"/>
    <s v="Non"/>
    <s v=""/>
    <s v=""/>
    <s v=""/>
    <s v=""/>
    <s v=""/>
    <s v=""/>
    <s v=""/>
    <s v=""/>
    <s v=""/>
    <s v=""/>
    <s v=""/>
    <s v=""/>
    <s v=""/>
    <s v=""/>
    <s v=""/>
    <s v=""/>
    <s v=""/>
    <s v=""/>
    <s v=""/>
    <s v=""/>
    <s v=""/>
    <s v=""/>
    <s v=""/>
    <s v=""/>
    <s v=""/>
    <s v=""/>
    <s v="Oui"/>
    <s v="Nippes"/>
    <s v="Baradères"/>
    <s v="Oui"/>
    <s v="Non"/>
    <s v="Oui"/>
    <n v="25"/>
    <s v=""/>
    <m/>
    <s v=""/>
    <s v=""/>
    <s v=""/>
    <m/>
    <m/>
    <s v="Oui"/>
    <s v=""/>
    <s v=""/>
    <s v=""/>
    <s v=""/>
    <s v=""/>
    <s v=""/>
    <s v=""/>
    <s v="Non"/>
    <s v=""/>
    <s v=""/>
    <s v=""/>
    <s v=""/>
    <s v=""/>
    <s v=""/>
    <s v=""/>
    <s v=""/>
    <s v=""/>
    <s v=""/>
    <s v=""/>
    <s v=""/>
    <s v=""/>
    <s v=""/>
    <s v=""/>
    <s v=""/>
    <s v=""/>
    <s v=""/>
    <s v=""/>
    <s v=""/>
    <s v=""/>
    <s v=""/>
    <s v=""/>
    <s v=""/>
    <s v=""/>
    <s v=""/>
    <s v="Oui"/>
    <s v="Nippes"/>
    <s v="Baradères"/>
    <s v="Oui"/>
    <s v="Non"/>
  </r>
  <r>
    <s v="b247fb0e-5fa4-4ccf-b364-2092cf1f2937"/>
    <n v="112"/>
    <s v="2020-11-20"/>
    <x v="0"/>
    <x v="0"/>
    <x v="0"/>
    <x v="7"/>
    <x v="0"/>
    <x v="7"/>
    <x v="0"/>
    <x v="0"/>
    <x v="0"/>
    <x v="0"/>
    <x v="0"/>
    <x v="0"/>
    <n v="0"/>
    <s v=""/>
    <x v="0"/>
    <x v="1"/>
    <n v="62.5"/>
    <n v="76.92307692307692"/>
    <n v="86.956521739130437"/>
    <n v="68.965517241379317"/>
    <n v="250"/>
    <m/>
    <m/>
    <s v="Oui"/>
    <s v="Oui"/>
    <s v="Oui"/>
    <s v="Oui"/>
    <s v="Oui"/>
    <s v=""/>
    <s v="Oui"/>
    <s v="Non"/>
    <s v=""/>
    <s v=""/>
    <s v=""/>
    <s v=""/>
    <s v=""/>
    <s v=""/>
    <s v=""/>
    <s v=""/>
    <s v=""/>
    <s v=""/>
    <s v=""/>
    <s v=""/>
    <s v=""/>
    <s v=""/>
    <s v=""/>
    <s v=""/>
    <s v=""/>
    <s v=""/>
    <s v=""/>
    <s v=""/>
    <s v=""/>
    <s v=""/>
    <s v=""/>
    <s v=""/>
    <s v=""/>
    <s v=""/>
    <s v="Oui"/>
    <s v="Nippes"/>
    <s v="Baradères"/>
    <s v="Oui"/>
    <s v="Oui"/>
    <s v="Oui"/>
    <n v="25"/>
    <s v=""/>
    <m/>
    <s v=""/>
    <s v=""/>
    <s v=""/>
    <m/>
    <m/>
    <s v="Non"/>
    <s v=""/>
    <s v=""/>
    <s v=""/>
    <s v=""/>
    <s v=""/>
    <s v=""/>
    <s v=""/>
    <s v="Non"/>
    <s v=""/>
    <s v=""/>
    <s v=""/>
    <s v=""/>
    <s v=""/>
    <s v=""/>
    <s v=""/>
    <s v=""/>
    <s v=""/>
    <s v=""/>
    <s v=""/>
    <s v=""/>
    <s v=""/>
    <s v=""/>
    <s v=""/>
    <s v=""/>
    <s v=""/>
    <s v=""/>
    <s v=""/>
    <s v=""/>
    <s v=""/>
    <s v=""/>
    <s v=""/>
    <s v=""/>
    <s v=""/>
    <s v=""/>
    <s v="Oui"/>
    <s v="Nippes"/>
    <s v="Baradères"/>
    <s v="Oui"/>
    <s v="Oui"/>
  </r>
  <r>
    <s v="39d69a96-c9e5-4fb4-9035-39b3f4cb26d8"/>
    <n v="113"/>
    <s v="2020-11-20"/>
    <x v="0"/>
    <x v="0"/>
    <x v="0"/>
    <x v="7"/>
    <x v="0"/>
    <x v="7"/>
    <x v="0"/>
    <x v="0"/>
    <x v="0"/>
    <x v="0"/>
    <x v="0"/>
    <x v="0"/>
    <n v="0"/>
    <s v=""/>
    <x v="0"/>
    <x v="1"/>
    <n v="75"/>
    <n v="76.92307692307692"/>
    <n v="86.956521739130437"/>
    <n v="68.965517241379317"/>
    <n v="250"/>
    <n v="250"/>
    <m/>
    <s v="Oui"/>
    <s v="Oui"/>
    <s v="Non"/>
    <s v="Non"/>
    <s v="Non"/>
    <s v="Oui"/>
    <s v="Oui"/>
    <s v="Oui"/>
    <s v="1"/>
    <s v="1"/>
    <s v="0"/>
    <s v="0"/>
    <s v="0"/>
    <s v="0"/>
    <s v="0"/>
    <s v="0"/>
    <s v="0"/>
    <s v="0"/>
    <s v="0"/>
    <s v="0"/>
    <s v="0"/>
    <s v="0"/>
    <s v="0"/>
    <s v="0"/>
    <s v="0"/>
    <s v=""/>
    <s v="1"/>
    <s v="0"/>
    <s v="1"/>
    <s v="1"/>
    <s v="0"/>
    <s v="1"/>
    <s v="1"/>
    <s v="0"/>
    <s v="Oui"/>
    <s v="Ouest"/>
    <s v="Port-au-Prince"/>
    <s v="Oui"/>
    <s v="Oui"/>
    <s v="Oui"/>
    <n v="25"/>
    <s v=""/>
    <m/>
    <s v=""/>
    <s v=""/>
    <s v=""/>
    <m/>
    <m/>
    <s v="Non"/>
    <s v=""/>
    <s v=""/>
    <s v=""/>
    <s v=""/>
    <s v=""/>
    <s v=""/>
    <s v=""/>
    <s v="Non"/>
    <s v=""/>
    <s v=""/>
    <s v=""/>
    <s v=""/>
    <s v=""/>
    <s v=""/>
    <s v=""/>
    <s v=""/>
    <s v=""/>
    <s v=""/>
    <s v=""/>
    <s v=""/>
    <s v=""/>
    <s v=""/>
    <s v=""/>
    <s v=""/>
    <s v=""/>
    <s v=""/>
    <s v=""/>
    <s v=""/>
    <s v=""/>
    <s v=""/>
    <s v=""/>
    <s v=""/>
    <s v=""/>
    <s v=""/>
    <s v="Oui"/>
    <s v="Ouest"/>
    <s v="Port-au-Prince"/>
    <s v="Non"/>
    <s v="Oui"/>
  </r>
  <r>
    <s v="a1e197df-cde8-460f-b127-5e769b1096fc"/>
    <n v="6"/>
    <s v="2020-11-27"/>
    <x v="7"/>
    <x v="5"/>
    <x v="7"/>
    <x v="8"/>
    <x v="0"/>
    <x v="8"/>
    <x v="0"/>
    <x v="0"/>
    <x v="0"/>
    <x v="1"/>
    <x v="0"/>
    <x v="0"/>
    <n v="0"/>
    <s v=""/>
    <x v="2"/>
    <x v="0"/>
    <n v="87.5"/>
    <n v="96.153846153846146"/>
    <n v="52.173913043478265"/>
    <n v="68.965517241379317"/>
    <m/>
    <m/>
    <n v="400"/>
    <s v="Oui"/>
    <s v="Oui"/>
    <s v="Oui"/>
    <s v="Oui"/>
    <s v=""/>
    <s v=""/>
    <s v="Oui"/>
    <s v="Oui"/>
    <s v="0"/>
    <s v="0"/>
    <s v="1"/>
    <s v="0"/>
    <s v="0"/>
    <s v="1"/>
    <s v="0"/>
    <s v="1"/>
    <s v="0"/>
    <s v="0"/>
    <s v="0"/>
    <s v="0"/>
    <s v="0"/>
    <s v="0"/>
    <s v="0"/>
    <s v="0"/>
    <s v="0"/>
    <s v=""/>
    <s v="0"/>
    <s v="0"/>
    <s v="0"/>
    <s v="1"/>
    <s v="0"/>
    <s v="0"/>
    <s v="0"/>
    <s v="0"/>
    <s v="Oui"/>
    <s v="Artibonite"/>
    <s v="Gonaïves"/>
    <s v="Oui"/>
    <s v="Non"/>
    <s v="Oui"/>
    <n v="25"/>
    <n v="25"/>
    <n v="100"/>
    <n v="50"/>
    <n v="75"/>
    <s v=""/>
    <m/>
    <m/>
    <s v="Non"/>
    <s v="Non"/>
    <s v="Oui"/>
    <s v="Oui"/>
    <s v="Oui"/>
    <s v=""/>
    <s v=""/>
    <s v=""/>
    <s v="Oui"/>
    <s v="1"/>
    <s v="1"/>
    <s v="1"/>
    <s v="0"/>
    <s v="0"/>
    <s v="0"/>
    <s v="0"/>
    <s v="0"/>
    <s v="0"/>
    <s v="0"/>
    <s v="0"/>
    <s v="0"/>
    <s v="0"/>
    <s v="0"/>
    <s v="0"/>
    <s v="0"/>
    <s v=""/>
    <s v="1"/>
    <s v="0"/>
    <s v="1"/>
    <s v="0"/>
    <s v="1"/>
    <s v="0"/>
    <s v="0"/>
    <s v="0"/>
    <s v="0"/>
    <s v="Oui"/>
    <s v="Artibonite"/>
    <s v="L'Estère"/>
    <s v="Oui"/>
    <s v="Non"/>
  </r>
  <r>
    <s v="687c945e-ac2e-4bf3-9909-84a7d98fb9c3"/>
    <n v="54"/>
    <s v="2020-11-27"/>
    <x v="7"/>
    <x v="5"/>
    <x v="7"/>
    <x v="8"/>
    <x v="0"/>
    <x v="9"/>
    <x v="0"/>
    <x v="0"/>
    <x v="0"/>
    <x v="0"/>
    <x v="0"/>
    <x v="0"/>
    <n v="0"/>
    <s v=""/>
    <x v="0"/>
    <x v="1"/>
    <m/>
    <m/>
    <n v="43.478260869565219"/>
    <m/>
    <m/>
    <n v="312.5"/>
    <m/>
    <s v=""/>
    <s v="Je ne sais pas, je ne souhaite pas répondre"/>
    <s v="Oui"/>
    <s v=""/>
    <s v=""/>
    <s v="Non"/>
    <s v=""/>
    <s v="Je ne sais pas, je ne souhaite pas répondre"/>
    <s v=""/>
    <s v=""/>
    <s v=""/>
    <s v=""/>
    <s v=""/>
    <s v=""/>
    <s v=""/>
    <s v=""/>
    <s v=""/>
    <s v=""/>
    <s v=""/>
    <s v=""/>
    <s v=""/>
    <s v=""/>
    <s v=""/>
    <s v=""/>
    <s v=""/>
    <s v=""/>
    <s v=""/>
    <s v=""/>
    <s v=""/>
    <s v=""/>
    <s v=""/>
    <s v=""/>
    <s v=""/>
    <s v=""/>
    <s v="Oui"/>
    <s v="Artibonite"/>
    <s v="L'Estère"/>
    <s v="Non"/>
    <s v="Oui"/>
    <s v="Oui"/>
    <s v=""/>
    <n v="25"/>
    <n v="42.5"/>
    <n v="50"/>
    <n v="75"/>
    <s v=""/>
    <m/>
    <n v="25"/>
    <s v="Je ne sais pas, je ne souhaite pas répondre"/>
    <s v="Oui"/>
    <s v="Non"/>
    <s v="Je ne sais pas, je ne souhaite pas répondre"/>
    <s v="Je ne sais pas, je ne souhaite pas répondre"/>
    <s v=""/>
    <s v=""/>
    <s v="Oui"/>
    <s v="Non"/>
    <s v=""/>
    <s v=""/>
    <s v=""/>
    <s v=""/>
    <s v=""/>
    <s v=""/>
    <s v=""/>
    <s v=""/>
    <s v=""/>
    <s v=""/>
    <s v=""/>
    <s v=""/>
    <s v=""/>
    <s v=""/>
    <s v=""/>
    <s v=""/>
    <s v=""/>
    <s v=""/>
    <s v=""/>
    <s v=""/>
    <s v=""/>
    <s v=""/>
    <s v=""/>
    <s v=""/>
    <s v=""/>
    <s v=""/>
    <s v="Oui"/>
    <s v="Artibonite"/>
    <s v="L'Estère"/>
    <s v="Non"/>
    <s v="Oui"/>
  </r>
  <r>
    <s v="f790c2fb-ecda-4cd1-a046-a628b83d61fc"/>
    <n v="100"/>
    <s v="2020-11-27"/>
    <x v="7"/>
    <x v="5"/>
    <x v="7"/>
    <x v="8"/>
    <x v="0"/>
    <x v="9"/>
    <x v="0"/>
    <x v="0"/>
    <x v="0"/>
    <x v="1"/>
    <x v="0"/>
    <x v="0"/>
    <n v="0"/>
    <s v=""/>
    <x v="2"/>
    <x v="1"/>
    <n v="50"/>
    <n v="76.92307692307692"/>
    <n v="54.347826086956523"/>
    <n v="60.344827586206897"/>
    <n v="145.83333333333334"/>
    <m/>
    <n v="550"/>
    <s v="Oui"/>
    <s v="Oui"/>
    <s v="Oui"/>
    <s v="Oui"/>
    <s v="Oui"/>
    <s v=""/>
    <s v="Oui"/>
    <s v="Oui"/>
    <s v="1"/>
    <s v="0"/>
    <s v="0"/>
    <s v="0"/>
    <s v="0"/>
    <s v="1"/>
    <s v="0"/>
    <s v="0"/>
    <s v="0"/>
    <s v="0"/>
    <s v="1"/>
    <s v="0"/>
    <s v="1"/>
    <s v="0"/>
    <s v="0"/>
    <s v="0"/>
    <s v="0"/>
    <s v=""/>
    <s v="1"/>
    <s v="1"/>
    <s v="0"/>
    <s v="0"/>
    <s v="0"/>
    <s v="0"/>
    <s v="1"/>
    <s v="0"/>
    <s v="Oui"/>
    <s v="Ouest"/>
    <s v="Port-au-Prince"/>
    <s v="Non"/>
    <s v="Oui"/>
    <s v="Non"/>
    <n v="20"/>
    <s v=""/>
    <m/>
    <s v=""/>
    <s v=""/>
    <s v=""/>
    <m/>
    <n v="20"/>
    <s v="Non"/>
    <s v=""/>
    <s v=""/>
    <s v=""/>
    <s v=""/>
    <s v=""/>
    <s v=""/>
    <s v="Non"/>
    <s v="Non"/>
    <s v=""/>
    <s v=""/>
    <s v=""/>
    <s v=""/>
    <s v=""/>
    <s v=""/>
    <s v=""/>
    <s v=""/>
    <s v=""/>
    <s v=""/>
    <s v=""/>
    <s v=""/>
    <s v=""/>
    <s v=""/>
    <s v=""/>
    <s v=""/>
    <s v=""/>
    <s v=""/>
    <s v=""/>
    <s v=""/>
    <s v=""/>
    <s v=""/>
    <s v=""/>
    <s v=""/>
    <s v=""/>
    <s v=""/>
    <s v="Oui"/>
    <s v="Artibonite"/>
    <s v="L'Estère"/>
    <s v="Non"/>
    <s v="Oui"/>
  </r>
  <r>
    <s v="5db63ac6-fab4-4fc9-8f7c-00ff940bc989"/>
    <n v="101"/>
    <s v="2020-11-27"/>
    <x v="7"/>
    <x v="5"/>
    <x v="7"/>
    <x v="8"/>
    <x v="0"/>
    <x v="8"/>
    <x v="0"/>
    <x v="0"/>
    <x v="0"/>
    <x v="1"/>
    <x v="0"/>
    <x v="0"/>
    <n v="0"/>
    <s v=""/>
    <x v="1"/>
    <x v="1"/>
    <n v="60"/>
    <n v="76.92307692307692"/>
    <n v="65.217391304347828"/>
    <n v="60.344827586206897"/>
    <n v="187.5"/>
    <n v="208.33333333333334"/>
    <n v="500"/>
    <s v="Oui"/>
    <s v="Oui"/>
    <s v="Oui"/>
    <s v="Oui"/>
    <s v="Oui"/>
    <s v="Oui"/>
    <s v="Oui"/>
    <s v="Oui"/>
    <s v="1"/>
    <s v="0"/>
    <s v="1"/>
    <s v="0"/>
    <s v="0"/>
    <s v="1"/>
    <s v="0"/>
    <s v="0"/>
    <s v="0"/>
    <s v="0"/>
    <s v="0"/>
    <s v="0"/>
    <s v="0"/>
    <s v="0"/>
    <s v="0"/>
    <s v="0"/>
    <s v="0"/>
    <s v=""/>
    <s v="0"/>
    <s v="0"/>
    <s v="0"/>
    <s v="0"/>
    <s v="1"/>
    <s v="0"/>
    <s v="1"/>
    <s v="0"/>
    <s v="Oui"/>
    <s v="Artibonite"/>
    <s v="Gonaïves"/>
    <s v="Oui"/>
    <s v="Non"/>
    <s v="Oui"/>
    <n v="25"/>
    <s v=""/>
    <m/>
    <n v="20"/>
    <n v="50"/>
    <s v=""/>
    <m/>
    <n v="20"/>
    <s v="Non"/>
    <s v=""/>
    <s v=""/>
    <s v="Non"/>
    <s v="Non"/>
    <s v=""/>
    <s v=""/>
    <s v="Oui"/>
    <s v="Non"/>
    <s v=""/>
    <s v=""/>
    <s v=""/>
    <s v=""/>
    <s v=""/>
    <s v=""/>
    <s v=""/>
    <s v=""/>
    <s v=""/>
    <s v=""/>
    <s v=""/>
    <s v=""/>
    <s v=""/>
    <s v=""/>
    <s v=""/>
    <s v=""/>
    <s v=""/>
    <s v=""/>
    <s v=""/>
    <s v=""/>
    <s v=""/>
    <s v=""/>
    <s v=""/>
    <s v=""/>
    <s v=""/>
    <s v=""/>
    <s v="Oui"/>
    <s v="Artibonite"/>
    <s v="Gonaïves"/>
    <s v="Non"/>
    <s v="Non"/>
  </r>
  <r>
    <s v="73aefd62-7765-404f-a216-fba244e2b27a"/>
    <n v="2"/>
    <s v="2020-11-25"/>
    <x v="8"/>
    <x v="6"/>
    <x v="8"/>
    <x v="9"/>
    <x v="1"/>
    <x v="10"/>
    <x v="0"/>
    <x v="0"/>
    <x v="0"/>
    <x v="0"/>
    <x v="0"/>
    <x v="0"/>
    <n v="0"/>
    <s v=""/>
    <x v="0"/>
    <x v="1"/>
    <n v="50"/>
    <n v="76.92307692307692"/>
    <n v="65.217391304347828"/>
    <n v="68.965517241379317"/>
    <n v="208.33333333333334"/>
    <n v="270.83333333333337"/>
    <n v="500"/>
    <s v="Non"/>
    <s v="Oui"/>
    <s v="Oui"/>
    <s v="Oui"/>
    <s v="Non"/>
    <s v="Oui"/>
    <s v="Non"/>
    <s v="Non"/>
    <s v=""/>
    <s v=""/>
    <s v=""/>
    <s v=""/>
    <s v=""/>
    <s v=""/>
    <s v=""/>
    <s v=""/>
    <s v=""/>
    <s v=""/>
    <s v=""/>
    <s v=""/>
    <s v=""/>
    <s v=""/>
    <s v=""/>
    <s v=""/>
    <s v=""/>
    <s v=""/>
    <s v=""/>
    <s v=""/>
    <s v=""/>
    <s v=""/>
    <s v=""/>
    <s v=""/>
    <s v=""/>
    <s v=""/>
    <s v="Oui"/>
    <s v="Sud"/>
    <s v="Les Cayes"/>
    <s v="Oui"/>
    <s v="Non"/>
    <s v="Oui"/>
    <n v="20"/>
    <n v="25"/>
    <n v="125"/>
    <n v="15"/>
    <n v="75"/>
    <s v=""/>
    <m/>
    <n v="50"/>
    <s v="Non"/>
    <s v="Oui"/>
    <s v="Oui"/>
    <s v="Non"/>
    <s v="Non"/>
    <s v=""/>
    <s v=""/>
    <s v="Non"/>
    <s v="Non"/>
    <s v=""/>
    <s v=""/>
    <s v=""/>
    <s v=""/>
    <s v=""/>
    <s v=""/>
    <s v=""/>
    <s v=""/>
    <s v=""/>
    <s v=""/>
    <s v=""/>
    <s v=""/>
    <s v=""/>
    <s v=""/>
    <s v=""/>
    <s v=""/>
    <s v=""/>
    <s v=""/>
    <s v=""/>
    <s v=""/>
    <s v=""/>
    <s v=""/>
    <s v=""/>
    <s v=""/>
    <s v=""/>
    <s v=""/>
    <s v="Oui"/>
    <s v="Ouest"/>
    <s v="Port-au-Prince"/>
    <s v="Oui"/>
    <s v="Oui"/>
  </r>
  <r>
    <s v="71a78602-0386-493d-9588-ce2765efabc2"/>
    <n v="4"/>
    <s v="2020-11-25"/>
    <x v="8"/>
    <x v="6"/>
    <x v="8"/>
    <x v="9"/>
    <x v="1"/>
    <x v="10"/>
    <x v="0"/>
    <x v="0"/>
    <x v="0"/>
    <x v="1"/>
    <x v="0"/>
    <x v="0"/>
    <n v="0"/>
    <s v=""/>
    <x v="2"/>
    <x v="1"/>
    <n v="75"/>
    <n v="76.92307692307692"/>
    <n v="65.217391304347828"/>
    <n v="68.965517241379317"/>
    <m/>
    <m/>
    <m/>
    <s v="Non"/>
    <s v="Oui"/>
    <s v="Oui"/>
    <s v="Oui"/>
    <s v="Non"/>
    <s v="Oui"/>
    <s v="Non"/>
    <s v="Non"/>
    <s v=""/>
    <s v=""/>
    <s v=""/>
    <s v=""/>
    <s v=""/>
    <s v=""/>
    <s v=""/>
    <s v=""/>
    <s v=""/>
    <s v=""/>
    <s v=""/>
    <s v=""/>
    <s v=""/>
    <s v=""/>
    <s v=""/>
    <s v=""/>
    <s v=""/>
    <s v=""/>
    <s v=""/>
    <s v=""/>
    <s v=""/>
    <s v=""/>
    <s v=""/>
    <s v=""/>
    <s v=""/>
    <s v=""/>
    <s v="Oui"/>
    <s v="Sud"/>
    <s v="Les Cayes"/>
    <s v="Oui"/>
    <s v="Non"/>
    <s v="Oui"/>
    <n v="25"/>
    <n v="25"/>
    <n v="125"/>
    <n v="50"/>
    <n v="100"/>
    <s v=""/>
    <m/>
    <n v="75"/>
    <s v="Non"/>
    <s v="Oui"/>
    <s v="Oui"/>
    <s v="Oui"/>
    <s v="Oui"/>
    <s v=""/>
    <s v=""/>
    <s v="Oui"/>
    <s v="Non"/>
    <s v=""/>
    <s v=""/>
    <s v=""/>
    <s v=""/>
    <s v=""/>
    <s v=""/>
    <s v=""/>
    <s v=""/>
    <s v=""/>
    <s v=""/>
    <s v=""/>
    <s v=""/>
    <s v=""/>
    <s v=""/>
    <s v=""/>
    <s v=""/>
    <s v=""/>
    <s v=""/>
    <s v=""/>
    <s v=""/>
    <s v=""/>
    <s v=""/>
    <s v=""/>
    <s v=""/>
    <s v=""/>
    <s v=""/>
    <s v="Oui"/>
    <s v="Sud"/>
    <s v="Les Cayes"/>
    <s v="Oui"/>
    <s v="Non"/>
  </r>
  <r>
    <s v="4a4ee6bf-6767-41f7-9961-a91f448afe67"/>
    <n v="34"/>
    <s v="2020-11-25"/>
    <x v="8"/>
    <x v="6"/>
    <x v="8"/>
    <x v="9"/>
    <x v="1"/>
    <x v="10"/>
    <x v="0"/>
    <x v="0"/>
    <x v="0"/>
    <x v="0"/>
    <x v="0"/>
    <x v="0"/>
    <n v="0"/>
    <s v=""/>
    <x v="0"/>
    <x v="1"/>
    <n v="75"/>
    <m/>
    <m/>
    <n v="68.965517241379317"/>
    <n v="208.33333333333334"/>
    <m/>
    <n v="500"/>
    <s v="Non"/>
    <s v="Oui"/>
    <s v="Oui"/>
    <s v="Non"/>
    <s v="Non"/>
    <s v="Oui"/>
    <s v="Non"/>
    <s v="Non"/>
    <s v=""/>
    <s v=""/>
    <s v=""/>
    <s v=""/>
    <s v=""/>
    <s v=""/>
    <s v=""/>
    <s v=""/>
    <s v=""/>
    <s v=""/>
    <s v=""/>
    <s v=""/>
    <s v=""/>
    <s v=""/>
    <s v=""/>
    <s v=""/>
    <s v=""/>
    <s v=""/>
    <s v=""/>
    <s v=""/>
    <s v=""/>
    <s v=""/>
    <s v=""/>
    <s v=""/>
    <s v=""/>
    <s v=""/>
    <s v="Oui"/>
    <s v="Sud"/>
    <s v="Les Cayes"/>
    <s v="Oui"/>
    <s v="Oui"/>
    <s v="Oui"/>
    <n v="15"/>
    <n v="25"/>
    <n v="56.666666666666664"/>
    <n v="30"/>
    <n v="100"/>
    <s v=""/>
    <m/>
    <n v="25"/>
    <s v="Non"/>
    <s v="Non"/>
    <s v="Non"/>
    <s v="Non"/>
    <s v="Non"/>
    <s v=""/>
    <s v=""/>
    <s v="Non"/>
    <s v="Non"/>
    <s v=""/>
    <s v=""/>
    <s v=""/>
    <s v=""/>
    <s v=""/>
    <s v=""/>
    <s v=""/>
    <s v=""/>
    <s v=""/>
    <s v=""/>
    <s v=""/>
    <s v=""/>
    <s v=""/>
    <s v=""/>
    <s v=""/>
    <s v=""/>
    <s v=""/>
    <s v=""/>
    <s v=""/>
    <s v=""/>
    <s v=""/>
    <s v=""/>
    <s v=""/>
    <s v=""/>
    <s v=""/>
    <s v=""/>
    <s v="Oui"/>
    <s v="Sud"/>
    <s v="Les Cayes"/>
    <s v="Oui"/>
    <s v="Oui"/>
  </r>
  <r>
    <s v="5231a02b-4f43-4387-9c51-1a3d4340a510"/>
    <n v="103"/>
    <s v="2020-11-23"/>
    <x v="8"/>
    <x v="6"/>
    <x v="8"/>
    <x v="9"/>
    <x v="1"/>
    <x v="10"/>
    <x v="0"/>
    <x v="0"/>
    <x v="0"/>
    <x v="0"/>
    <x v="0"/>
    <x v="0"/>
    <n v="0"/>
    <s v=""/>
    <x v="2"/>
    <x v="0"/>
    <n v="75"/>
    <n v="76.92307692307692"/>
    <n v="65.217391304347828"/>
    <n v="68.965517241379317"/>
    <n v="208.33333333333334"/>
    <n v="250"/>
    <n v="500"/>
    <s v="Non"/>
    <s v="Oui"/>
    <s v="Non"/>
    <s v="Non"/>
    <s v="Non"/>
    <s v="Oui"/>
    <s v="Non"/>
    <s v="Non"/>
    <s v=""/>
    <s v=""/>
    <s v=""/>
    <s v=""/>
    <s v=""/>
    <s v=""/>
    <s v=""/>
    <s v=""/>
    <s v=""/>
    <s v=""/>
    <s v=""/>
    <s v=""/>
    <s v=""/>
    <s v=""/>
    <s v=""/>
    <s v=""/>
    <s v=""/>
    <s v=""/>
    <s v=""/>
    <s v=""/>
    <s v=""/>
    <s v=""/>
    <s v=""/>
    <s v=""/>
    <s v=""/>
    <s v=""/>
    <s v="Oui"/>
    <s v="Sud"/>
    <s v="Les Cayes"/>
    <s v="Oui"/>
    <s v="Oui"/>
    <s v="Oui"/>
    <s v=""/>
    <s v=""/>
    <m/>
    <s v=""/>
    <s v=""/>
    <s v=""/>
    <m/>
    <m/>
    <s v=""/>
    <s v=""/>
    <s v=""/>
    <s v=""/>
    <s v=""/>
    <s v=""/>
    <s v=""/>
    <s v=""/>
    <s v=""/>
    <s v=""/>
    <s v=""/>
    <s v=""/>
    <s v=""/>
    <s v=""/>
    <s v=""/>
    <s v=""/>
    <s v=""/>
    <s v=""/>
    <s v=""/>
    <s v=""/>
    <s v=""/>
    <s v=""/>
    <s v=""/>
    <s v=""/>
    <s v=""/>
    <s v=""/>
    <s v=""/>
    <s v=""/>
    <s v=""/>
    <s v=""/>
    <s v=""/>
    <s v=""/>
    <s v=""/>
    <s v=""/>
    <s v=""/>
    <s v=""/>
    <s v=""/>
    <s v=""/>
    <s v=""/>
    <s v=""/>
  </r>
  <r>
    <s v="8565d0fb-c420-434a-9a8d-379d931b5809"/>
    <n v="104"/>
    <s v="2020-11-23"/>
    <x v="8"/>
    <x v="6"/>
    <x v="8"/>
    <x v="9"/>
    <x v="1"/>
    <x v="10"/>
    <x v="0"/>
    <x v="0"/>
    <x v="0"/>
    <x v="1"/>
    <x v="0"/>
    <x v="0"/>
    <n v="0"/>
    <s v=""/>
    <x v="2"/>
    <x v="1"/>
    <n v="75"/>
    <n v="76.92307692307692"/>
    <n v="65.217391304347828"/>
    <n v="68.965517241379317"/>
    <n v="208.33333333333334"/>
    <n v="250"/>
    <m/>
    <s v="Non"/>
    <s v="Oui"/>
    <s v="Non"/>
    <s v="Oui"/>
    <s v="Oui"/>
    <s v="Oui"/>
    <s v=""/>
    <s v="Non"/>
    <s v=""/>
    <s v=""/>
    <s v=""/>
    <s v=""/>
    <s v=""/>
    <s v=""/>
    <s v=""/>
    <s v=""/>
    <s v=""/>
    <s v=""/>
    <s v=""/>
    <s v=""/>
    <s v=""/>
    <s v=""/>
    <s v=""/>
    <s v=""/>
    <s v=""/>
    <s v=""/>
    <s v=""/>
    <s v=""/>
    <s v=""/>
    <s v=""/>
    <s v=""/>
    <s v=""/>
    <s v=""/>
    <s v=""/>
    <s v="Oui"/>
    <s v="Sud"/>
    <s v="Les Cayes"/>
    <s v="Oui"/>
    <s v="Non"/>
    <s v="Oui"/>
    <s v=""/>
    <s v=""/>
    <m/>
    <s v=""/>
    <s v=""/>
    <s v=""/>
    <m/>
    <m/>
    <s v=""/>
    <s v=""/>
    <s v=""/>
    <s v=""/>
    <s v=""/>
    <s v=""/>
    <s v=""/>
    <s v=""/>
    <s v=""/>
    <s v=""/>
    <s v=""/>
    <s v=""/>
    <s v=""/>
    <s v=""/>
    <s v=""/>
    <s v=""/>
    <s v=""/>
    <s v=""/>
    <s v=""/>
    <s v=""/>
    <s v=""/>
    <s v=""/>
    <s v=""/>
    <s v=""/>
    <s v=""/>
    <s v=""/>
    <s v=""/>
    <s v=""/>
    <s v=""/>
    <s v=""/>
    <s v=""/>
    <s v=""/>
    <s v=""/>
    <s v=""/>
    <s v=""/>
    <s v=""/>
    <s v=""/>
    <s v=""/>
    <s v=""/>
    <s v=""/>
  </r>
  <r>
    <s v="8e80b8da-3db2-429b-a7f9-74ae9ce750b2"/>
    <n v="105"/>
    <s v="2020-11-23"/>
    <x v="8"/>
    <x v="6"/>
    <x v="8"/>
    <x v="9"/>
    <x v="1"/>
    <x v="10"/>
    <x v="0"/>
    <x v="0"/>
    <x v="0"/>
    <x v="0"/>
    <x v="0"/>
    <x v="0"/>
    <n v="0"/>
    <s v=""/>
    <x v="2"/>
    <x v="1"/>
    <n v="60"/>
    <n v="76.92307692307692"/>
    <n v="65.217391304347828"/>
    <n v="68.965517241379317"/>
    <n v="208.33333333333334"/>
    <n v="250"/>
    <m/>
    <s v="Non"/>
    <s v="Oui"/>
    <s v="Non"/>
    <s v="Oui"/>
    <s v="Non"/>
    <s v="Oui"/>
    <s v=""/>
    <s v="Non"/>
    <s v=""/>
    <s v=""/>
    <s v=""/>
    <s v=""/>
    <s v=""/>
    <s v=""/>
    <s v=""/>
    <s v=""/>
    <s v=""/>
    <s v=""/>
    <s v=""/>
    <s v=""/>
    <s v=""/>
    <s v=""/>
    <s v=""/>
    <s v=""/>
    <s v=""/>
    <s v=""/>
    <s v=""/>
    <s v=""/>
    <s v=""/>
    <s v=""/>
    <s v=""/>
    <s v=""/>
    <s v=""/>
    <s v=""/>
    <s v="Oui"/>
    <s v="Sud"/>
    <s v="Les Cayes"/>
    <s v="Oui"/>
    <s v="Non"/>
    <s v="Oui"/>
    <s v=""/>
    <s v=""/>
    <m/>
    <s v=""/>
    <s v=""/>
    <s v=""/>
    <m/>
    <m/>
    <s v=""/>
    <s v=""/>
    <s v=""/>
    <s v=""/>
    <s v=""/>
    <s v=""/>
    <s v=""/>
    <s v=""/>
    <s v=""/>
    <s v=""/>
    <s v=""/>
    <s v=""/>
    <s v=""/>
    <s v=""/>
    <s v=""/>
    <s v=""/>
    <s v=""/>
    <s v=""/>
    <s v=""/>
    <s v=""/>
    <s v=""/>
    <s v=""/>
    <s v=""/>
    <s v=""/>
    <s v=""/>
    <s v=""/>
    <s v=""/>
    <s v=""/>
    <s v=""/>
    <s v=""/>
    <s v=""/>
    <s v=""/>
    <s v=""/>
    <s v=""/>
    <s v=""/>
    <s v=""/>
    <s v=""/>
    <s v=""/>
    <s v=""/>
    <s v=""/>
  </r>
  <r>
    <s v="9c767058-7ca4-408e-941c-cc875d529f60"/>
    <n v="123"/>
    <s v="2020-11-25"/>
    <x v="8"/>
    <x v="6"/>
    <x v="8"/>
    <x v="9"/>
    <x v="1"/>
    <x v="10"/>
    <x v="0"/>
    <x v="0"/>
    <x v="0"/>
    <x v="0"/>
    <x v="0"/>
    <x v="0"/>
    <n v="0"/>
    <s v=""/>
    <x v="0"/>
    <x v="0"/>
    <m/>
    <m/>
    <m/>
    <m/>
    <m/>
    <m/>
    <m/>
    <s v=""/>
    <s v=""/>
    <s v=""/>
    <s v=""/>
    <s v=""/>
    <s v=""/>
    <s v=""/>
    <s v=""/>
    <s v=""/>
    <s v=""/>
    <s v=""/>
    <s v=""/>
    <s v=""/>
    <s v=""/>
    <s v=""/>
    <s v=""/>
    <s v=""/>
    <s v=""/>
    <s v=""/>
    <s v=""/>
    <s v=""/>
    <s v=""/>
    <s v=""/>
    <s v=""/>
    <s v=""/>
    <s v=""/>
    <s v=""/>
    <s v=""/>
    <s v=""/>
    <s v=""/>
    <s v=""/>
    <s v=""/>
    <s v=""/>
    <s v=""/>
    <s v=""/>
    <s v=""/>
    <s v=""/>
    <s v=""/>
    <s v=""/>
    <s v=""/>
    <s v=""/>
    <s v=""/>
    <m/>
    <s v=""/>
    <s v=""/>
    <n v="25"/>
    <m/>
    <m/>
    <s v=""/>
    <s v=""/>
    <s v=""/>
    <s v=""/>
    <s v=""/>
    <s v="Non"/>
    <s v=""/>
    <s v=""/>
    <s v="Non"/>
    <s v=""/>
    <s v=""/>
    <s v=""/>
    <s v=""/>
    <s v=""/>
    <s v=""/>
    <s v=""/>
    <s v=""/>
    <s v=""/>
    <s v=""/>
    <s v=""/>
    <s v=""/>
    <s v=""/>
    <s v=""/>
    <s v=""/>
    <s v=""/>
    <s v=""/>
    <s v=""/>
    <s v=""/>
    <s v=""/>
    <s v=""/>
    <s v=""/>
    <s v=""/>
    <s v=""/>
    <s v=""/>
    <s v=""/>
    <s v="Oui"/>
    <s v="Sud"/>
    <s v="Les Cayes"/>
    <s v="Oui"/>
    <s v="Oui"/>
  </r>
  <r>
    <s v="dfdd7f9c-4d73-48be-b735-8a144587663d"/>
    <n v="124"/>
    <s v="2020-11-25"/>
    <x v="8"/>
    <x v="6"/>
    <x v="8"/>
    <x v="9"/>
    <x v="1"/>
    <x v="10"/>
    <x v="0"/>
    <x v="0"/>
    <x v="0"/>
    <x v="0"/>
    <x v="0"/>
    <x v="0"/>
    <n v="0"/>
    <s v=""/>
    <x v="0"/>
    <x v="0"/>
    <m/>
    <m/>
    <m/>
    <m/>
    <m/>
    <m/>
    <m/>
    <s v=""/>
    <s v=""/>
    <s v=""/>
    <s v=""/>
    <s v=""/>
    <s v=""/>
    <s v=""/>
    <s v=""/>
    <s v=""/>
    <s v=""/>
    <s v=""/>
    <s v=""/>
    <s v=""/>
    <s v=""/>
    <s v=""/>
    <s v=""/>
    <s v=""/>
    <s v=""/>
    <s v=""/>
    <s v=""/>
    <s v=""/>
    <s v=""/>
    <s v=""/>
    <s v=""/>
    <s v=""/>
    <s v=""/>
    <s v=""/>
    <s v=""/>
    <s v=""/>
    <s v=""/>
    <s v=""/>
    <s v=""/>
    <s v=""/>
    <s v=""/>
    <s v=""/>
    <s v=""/>
    <s v=""/>
    <s v=""/>
    <s v=""/>
    <s v=""/>
    <s v=""/>
    <s v=""/>
    <m/>
    <s v=""/>
    <s v=""/>
    <n v="150"/>
    <m/>
    <m/>
    <s v=""/>
    <s v=""/>
    <s v=""/>
    <s v=""/>
    <s v=""/>
    <s v="Non"/>
    <s v=""/>
    <s v=""/>
    <s v="Non"/>
    <s v=""/>
    <s v=""/>
    <s v=""/>
    <s v=""/>
    <s v=""/>
    <s v=""/>
    <s v=""/>
    <s v=""/>
    <s v=""/>
    <s v=""/>
    <s v=""/>
    <s v=""/>
    <s v=""/>
    <s v=""/>
    <s v=""/>
    <s v=""/>
    <s v=""/>
    <s v=""/>
    <s v=""/>
    <s v=""/>
    <s v=""/>
    <s v=""/>
    <s v=""/>
    <s v=""/>
    <s v=""/>
    <s v=""/>
    <s v="Oui"/>
    <s v="Sud"/>
    <s v="Les Cayes"/>
    <s v="Oui"/>
    <s v="Oui"/>
  </r>
  <r>
    <s v="4d40e818-9b1e-4897-ba76-b6eaf8e78a44"/>
    <n v="125"/>
    <s v="2020-11-25"/>
    <x v="8"/>
    <x v="6"/>
    <x v="8"/>
    <x v="9"/>
    <x v="1"/>
    <x v="10"/>
    <x v="0"/>
    <x v="0"/>
    <x v="0"/>
    <x v="0"/>
    <x v="0"/>
    <x v="0"/>
    <n v="0"/>
    <s v=""/>
    <x v="0"/>
    <x v="0"/>
    <m/>
    <m/>
    <m/>
    <m/>
    <m/>
    <m/>
    <m/>
    <s v=""/>
    <s v=""/>
    <s v=""/>
    <s v=""/>
    <s v=""/>
    <s v=""/>
    <s v=""/>
    <s v=""/>
    <s v=""/>
    <s v=""/>
    <s v=""/>
    <s v=""/>
    <s v=""/>
    <s v=""/>
    <s v=""/>
    <s v=""/>
    <s v=""/>
    <s v=""/>
    <s v=""/>
    <s v=""/>
    <s v=""/>
    <s v=""/>
    <s v=""/>
    <s v=""/>
    <s v=""/>
    <s v=""/>
    <s v=""/>
    <s v=""/>
    <s v=""/>
    <s v=""/>
    <s v=""/>
    <s v=""/>
    <s v=""/>
    <s v=""/>
    <s v=""/>
    <s v=""/>
    <s v=""/>
    <s v=""/>
    <s v=""/>
    <s v=""/>
    <s v=""/>
    <s v=""/>
    <m/>
    <s v=""/>
    <s v=""/>
    <n v="125"/>
    <m/>
    <m/>
    <s v=""/>
    <s v=""/>
    <s v=""/>
    <s v=""/>
    <s v=""/>
    <s v="Non"/>
    <s v=""/>
    <s v=""/>
    <s v="Non"/>
    <s v=""/>
    <s v=""/>
    <s v=""/>
    <s v=""/>
    <s v=""/>
    <s v=""/>
    <s v=""/>
    <s v=""/>
    <s v=""/>
    <s v=""/>
    <s v=""/>
    <s v=""/>
    <s v=""/>
    <s v=""/>
    <s v=""/>
    <s v=""/>
    <s v=""/>
    <s v=""/>
    <s v=""/>
    <s v=""/>
    <s v=""/>
    <s v=""/>
    <s v=""/>
    <s v=""/>
    <s v=""/>
    <s v=""/>
    <s v="Oui"/>
    <s v="Sud"/>
    <s v="Les Cayes"/>
    <s v="Oui"/>
    <s v="Oui"/>
  </r>
  <r>
    <s v="097c06aa-253f-484b-8d37-552176ad2d5f"/>
    <n v="18"/>
    <s v="2020-11-25"/>
    <x v="8"/>
    <x v="7"/>
    <x v="9"/>
    <x v="10"/>
    <x v="0"/>
    <x v="11"/>
    <x v="0"/>
    <x v="0"/>
    <x v="0"/>
    <x v="1"/>
    <x v="0"/>
    <x v="0"/>
    <n v="0"/>
    <s v=""/>
    <x v="0"/>
    <x v="1"/>
    <n v="90"/>
    <n v="80.769230769230759"/>
    <n v="78.260869565217391"/>
    <n v="62.068965517241381"/>
    <n v="175"/>
    <n v="175"/>
    <n v="470"/>
    <s v="Oui"/>
    <s v="Oui"/>
    <s v="Oui"/>
    <s v="Oui"/>
    <s v="Oui"/>
    <s v="Oui"/>
    <s v="Oui"/>
    <s v="Non"/>
    <s v=""/>
    <s v=""/>
    <s v=""/>
    <s v=""/>
    <s v=""/>
    <s v=""/>
    <s v=""/>
    <s v=""/>
    <s v=""/>
    <s v=""/>
    <s v=""/>
    <s v=""/>
    <s v=""/>
    <s v=""/>
    <s v=""/>
    <s v=""/>
    <s v=""/>
    <s v=""/>
    <s v=""/>
    <s v=""/>
    <s v=""/>
    <s v=""/>
    <s v=""/>
    <s v=""/>
    <s v=""/>
    <s v=""/>
    <s v="Oui"/>
    <s v="Nord"/>
    <s v="Cap-Haïtien"/>
    <s v="Non"/>
    <s v="Oui"/>
    <s v="Oui"/>
    <n v="25"/>
    <n v="10"/>
    <n v="75"/>
    <n v="25"/>
    <m/>
    <s v=""/>
    <n v="100"/>
    <n v="25"/>
    <s v="Oui"/>
    <s v="Oui"/>
    <s v="Oui"/>
    <s v="Oui"/>
    <s v="Oui"/>
    <s v=""/>
    <s v="Oui"/>
    <s v="Oui"/>
    <s v="Non"/>
    <s v=""/>
    <s v=""/>
    <s v=""/>
    <s v=""/>
    <s v=""/>
    <s v=""/>
    <s v=""/>
    <s v=""/>
    <s v=""/>
    <s v=""/>
    <s v=""/>
    <s v=""/>
    <s v=""/>
    <s v=""/>
    <s v=""/>
    <s v=""/>
    <s v=""/>
    <s v=""/>
    <s v=""/>
    <s v=""/>
    <s v=""/>
    <s v=""/>
    <s v=""/>
    <s v=""/>
    <s v=""/>
    <s v=""/>
    <s v="Oui"/>
    <s v="Nord"/>
    <s v="Cap-Haïtien"/>
    <s v="Non"/>
    <s v="Oui"/>
  </r>
  <r>
    <s v="c2b14dde-0765-4384-9108-8d723e40c4ca"/>
    <n v="23"/>
    <s v="2020-11-26"/>
    <x v="8"/>
    <x v="7"/>
    <x v="9"/>
    <x v="10"/>
    <x v="0"/>
    <x v="11"/>
    <x v="0"/>
    <x v="0"/>
    <x v="0"/>
    <x v="0"/>
    <x v="0"/>
    <x v="0"/>
    <n v="0"/>
    <s v=""/>
    <x v="1"/>
    <x v="1"/>
    <m/>
    <m/>
    <m/>
    <m/>
    <m/>
    <m/>
    <m/>
    <s v=""/>
    <s v=""/>
    <s v=""/>
    <s v=""/>
    <s v=""/>
    <s v=""/>
    <s v=""/>
    <s v=""/>
    <s v=""/>
    <s v=""/>
    <s v=""/>
    <s v=""/>
    <s v=""/>
    <s v=""/>
    <s v=""/>
    <s v=""/>
    <s v=""/>
    <s v=""/>
    <s v=""/>
    <s v=""/>
    <s v=""/>
    <s v=""/>
    <s v=""/>
    <s v=""/>
    <s v=""/>
    <s v=""/>
    <s v=""/>
    <s v=""/>
    <s v=""/>
    <s v=""/>
    <s v=""/>
    <s v=""/>
    <s v=""/>
    <s v=""/>
    <s v=""/>
    <s v=""/>
    <s v=""/>
    <s v=""/>
    <s v=""/>
    <s v=""/>
    <n v="25"/>
    <n v="25"/>
    <n v="75"/>
    <n v="25"/>
    <n v="75"/>
    <n v="35"/>
    <n v="10"/>
    <n v="25"/>
    <s v="Oui"/>
    <s v="Oui"/>
    <s v="Oui"/>
    <s v="Oui"/>
    <s v="Oui"/>
    <s v="Non"/>
    <s v="Oui"/>
    <s v="Oui"/>
    <s v="Oui"/>
    <s v="1"/>
    <s v="0"/>
    <s v="0"/>
    <s v="0"/>
    <s v="0"/>
    <s v="0"/>
    <s v="0"/>
    <s v="0"/>
    <s v="0"/>
    <s v="0"/>
    <s v="0"/>
    <s v="0"/>
    <s v="0"/>
    <s v="0"/>
    <s v="0"/>
    <s v="0"/>
    <s v=""/>
    <s v="1"/>
    <s v="1"/>
    <s v="1"/>
    <s v="1"/>
    <s v="1"/>
    <s v="0"/>
    <s v="1"/>
    <s v="0"/>
    <s v="0"/>
    <s v="Oui"/>
    <s v="Nord"/>
    <s v="Cap-Haïtien"/>
    <s v="Oui"/>
    <s v="Non"/>
  </r>
  <r>
    <s v="7d3fd4bf-666c-4da3-9dbf-dcda88caa7f2"/>
    <n v="26"/>
    <s v="2020-11-26"/>
    <x v="8"/>
    <x v="7"/>
    <x v="9"/>
    <x v="10"/>
    <x v="0"/>
    <x v="11"/>
    <x v="0"/>
    <x v="0"/>
    <x v="0"/>
    <x v="0"/>
    <x v="0"/>
    <x v="0"/>
    <n v="0"/>
    <s v=""/>
    <x v="1"/>
    <x v="1"/>
    <m/>
    <m/>
    <m/>
    <m/>
    <m/>
    <m/>
    <m/>
    <s v=""/>
    <s v=""/>
    <s v=""/>
    <s v=""/>
    <s v=""/>
    <s v=""/>
    <s v=""/>
    <s v=""/>
    <s v=""/>
    <s v=""/>
    <s v=""/>
    <s v=""/>
    <s v=""/>
    <s v=""/>
    <s v=""/>
    <s v=""/>
    <s v=""/>
    <s v=""/>
    <s v=""/>
    <s v=""/>
    <s v=""/>
    <s v=""/>
    <s v=""/>
    <s v=""/>
    <s v=""/>
    <s v=""/>
    <s v=""/>
    <s v=""/>
    <s v=""/>
    <s v=""/>
    <s v=""/>
    <s v=""/>
    <s v=""/>
    <s v=""/>
    <s v=""/>
    <s v=""/>
    <s v=""/>
    <s v=""/>
    <s v=""/>
    <s v=""/>
    <n v="30"/>
    <n v="15"/>
    <n v="75"/>
    <n v="25"/>
    <n v="75"/>
    <n v="35"/>
    <n v="10"/>
    <n v="25"/>
    <s v="Oui"/>
    <s v="Oui"/>
    <s v="Oui"/>
    <s v="Oui"/>
    <s v="Oui"/>
    <s v="Non"/>
    <s v="Oui"/>
    <s v="Oui"/>
    <s v="Non"/>
    <s v=""/>
    <s v=""/>
    <s v=""/>
    <s v=""/>
    <s v=""/>
    <s v=""/>
    <s v=""/>
    <s v=""/>
    <s v=""/>
    <s v=""/>
    <s v=""/>
    <s v=""/>
    <s v=""/>
    <s v=""/>
    <s v=""/>
    <s v=""/>
    <s v=""/>
    <s v=""/>
    <s v=""/>
    <s v=""/>
    <s v=""/>
    <s v=""/>
    <s v=""/>
    <s v=""/>
    <s v=""/>
    <s v=""/>
    <s v="Non"/>
    <s v=""/>
    <s v=""/>
    <s v="Non"/>
    <s v="Non"/>
  </r>
  <r>
    <s v="f35ee10c-db52-4a2d-9c6b-bf680ec7d417"/>
    <n v="32"/>
    <s v="2020-11-25"/>
    <x v="8"/>
    <x v="7"/>
    <x v="9"/>
    <x v="10"/>
    <x v="0"/>
    <x v="11"/>
    <x v="0"/>
    <x v="0"/>
    <x v="0"/>
    <x v="1"/>
    <x v="0"/>
    <x v="0"/>
    <n v="0"/>
    <s v=""/>
    <x v="0"/>
    <x v="3"/>
    <n v="75"/>
    <n v="92.307692307692307"/>
    <n v="78.260869565217391"/>
    <n v="62.068965517241381"/>
    <n v="187.5"/>
    <n v="225"/>
    <n v="470"/>
    <s v="Oui"/>
    <s v="Oui"/>
    <s v="Oui"/>
    <s v="Oui"/>
    <s v="Oui"/>
    <s v="Oui"/>
    <s v="Oui"/>
    <s v="Oui"/>
    <s v="1"/>
    <s v="0"/>
    <s v="0"/>
    <s v="0"/>
    <s v="0"/>
    <s v="0"/>
    <s v="0"/>
    <s v="0"/>
    <s v="0"/>
    <s v="0"/>
    <s v="0"/>
    <s v="0"/>
    <s v="0"/>
    <s v="0"/>
    <s v="0"/>
    <s v="0"/>
    <s v="0"/>
    <s v=""/>
    <s v="0"/>
    <s v="1"/>
    <s v="0"/>
    <s v="0"/>
    <s v="1"/>
    <s v="0"/>
    <s v="0"/>
    <s v="0"/>
    <s v="Oui"/>
    <s v="Nord"/>
    <s v="Cap-Haïtien"/>
    <s v="Oui"/>
    <s v="Oui"/>
    <s v="Non"/>
    <n v="30"/>
    <n v="10"/>
    <n v="60"/>
    <n v="25"/>
    <m/>
    <s v=""/>
    <n v="90"/>
    <n v="25"/>
    <s v="Oui"/>
    <s v="Oui"/>
    <s v="Oui"/>
    <s v="Oui"/>
    <s v="Oui"/>
    <s v=""/>
    <s v="Oui"/>
    <s v="Oui"/>
    <s v="Non"/>
    <s v=""/>
    <s v=""/>
    <s v=""/>
    <s v=""/>
    <s v=""/>
    <s v=""/>
    <s v=""/>
    <s v=""/>
    <s v=""/>
    <s v=""/>
    <s v=""/>
    <s v=""/>
    <s v=""/>
    <s v=""/>
    <s v=""/>
    <s v=""/>
    <s v=""/>
    <s v=""/>
    <s v=""/>
    <s v=""/>
    <s v=""/>
    <s v=""/>
    <s v=""/>
    <s v=""/>
    <s v=""/>
    <s v=""/>
    <s v="Oui"/>
    <s v="Nord"/>
    <s v="Cap-Haïtien"/>
    <s v="Non"/>
    <s v="Non"/>
  </r>
  <r>
    <s v="8c5dd6da-1f2f-4a4a-9a5d-01023bb47117"/>
    <n v="40"/>
    <s v="2020-11-25"/>
    <x v="8"/>
    <x v="7"/>
    <x v="9"/>
    <x v="10"/>
    <x v="0"/>
    <x v="11"/>
    <x v="0"/>
    <x v="0"/>
    <x v="0"/>
    <x v="1"/>
    <x v="0"/>
    <x v="0"/>
    <n v="0"/>
    <s v=""/>
    <x v="1"/>
    <x v="0"/>
    <n v="75"/>
    <n v="92.307692307692307"/>
    <n v="57.391304347826093"/>
    <n v="62.068965517241381"/>
    <n v="187.5"/>
    <n v="250"/>
    <n v="500"/>
    <s v="Oui"/>
    <s v="Oui"/>
    <s v="Oui"/>
    <s v="Oui"/>
    <s v="Oui"/>
    <s v="Oui"/>
    <s v="Oui"/>
    <s v="Non"/>
    <s v=""/>
    <s v=""/>
    <s v=""/>
    <s v=""/>
    <s v=""/>
    <s v=""/>
    <s v=""/>
    <s v=""/>
    <s v=""/>
    <s v=""/>
    <s v=""/>
    <s v=""/>
    <s v=""/>
    <s v=""/>
    <s v=""/>
    <s v=""/>
    <s v=""/>
    <s v=""/>
    <s v=""/>
    <s v=""/>
    <s v=""/>
    <s v=""/>
    <s v=""/>
    <s v=""/>
    <s v=""/>
    <s v=""/>
    <s v="Oui"/>
    <s v="Nord"/>
    <s v="Cap-Haïtien"/>
    <s v="Non"/>
    <s v="Non"/>
    <s v="Non"/>
    <n v="25"/>
    <n v="10"/>
    <n v="50"/>
    <n v="25"/>
    <m/>
    <s v=""/>
    <n v="100"/>
    <n v="30"/>
    <s v="Oui"/>
    <s v="Oui"/>
    <s v="Oui"/>
    <s v="Oui"/>
    <s v="Oui"/>
    <s v=""/>
    <s v="Oui"/>
    <s v="Oui"/>
    <s v="Non"/>
    <s v=""/>
    <s v=""/>
    <s v=""/>
    <s v=""/>
    <s v=""/>
    <s v=""/>
    <s v=""/>
    <s v=""/>
    <s v=""/>
    <s v=""/>
    <s v=""/>
    <s v=""/>
    <s v=""/>
    <s v=""/>
    <s v=""/>
    <s v=""/>
    <s v=""/>
    <s v=""/>
    <s v=""/>
    <s v=""/>
    <s v=""/>
    <s v=""/>
    <s v=""/>
    <s v=""/>
    <s v=""/>
    <s v=""/>
    <s v="Oui"/>
    <s v="Nord"/>
    <s v="Cap-Haïtien"/>
    <s v="Oui"/>
    <s v="Oui"/>
  </r>
  <r>
    <s v="d7794c11-fe86-456d-83b1-a43429c67d33"/>
    <n v="47"/>
    <s v="2020-11-26"/>
    <x v="8"/>
    <x v="7"/>
    <x v="9"/>
    <x v="10"/>
    <x v="0"/>
    <x v="11"/>
    <x v="0"/>
    <x v="0"/>
    <x v="0"/>
    <x v="0"/>
    <x v="0"/>
    <x v="0"/>
    <n v="0"/>
    <s v=""/>
    <x v="1"/>
    <x v="0"/>
    <m/>
    <m/>
    <m/>
    <m/>
    <m/>
    <m/>
    <m/>
    <s v=""/>
    <s v=""/>
    <s v=""/>
    <s v=""/>
    <s v=""/>
    <s v=""/>
    <s v=""/>
    <s v=""/>
    <s v=""/>
    <s v=""/>
    <s v=""/>
    <s v=""/>
    <s v=""/>
    <s v=""/>
    <s v=""/>
    <s v=""/>
    <s v=""/>
    <s v=""/>
    <s v=""/>
    <s v=""/>
    <s v=""/>
    <s v=""/>
    <s v=""/>
    <s v=""/>
    <s v=""/>
    <s v=""/>
    <s v=""/>
    <s v=""/>
    <s v=""/>
    <s v=""/>
    <s v=""/>
    <s v=""/>
    <s v=""/>
    <s v=""/>
    <s v=""/>
    <s v=""/>
    <s v=""/>
    <s v=""/>
    <s v=""/>
    <s v=""/>
    <n v="30"/>
    <n v="15"/>
    <n v="50"/>
    <n v="25"/>
    <n v="75"/>
    <s v=""/>
    <n v="10"/>
    <n v="25"/>
    <s v="Oui"/>
    <s v="Oui"/>
    <s v="Oui"/>
    <s v="Oui"/>
    <s v="Oui"/>
    <s v=""/>
    <s v="Oui"/>
    <s v="Oui"/>
    <s v="Non"/>
    <s v=""/>
    <s v=""/>
    <s v=""/>
    <s v=""/>
    <s v=""/>
    <s v=""/>
    <s v=""/>
    <s v=""/>
    <s v=""/>
    <s v=""/>
    <s v=""/>
    <s v=""/>
    <s v=""/>
    <s v=""/>
    <s v=""/>
    <s v=""/>
    <s v=""/>
    <s v=""/>
    <s v=""/>
    <s v=""/>
    <s v=""/>
    <s v=""/>
    <s v=""/>
    <s v=""/>
    <s v=""/>
    <s v=""/>
    <s v="Oui"/>
    <s v="Nord"/>
    <s v="Quartier Morin"/>
    <s v="Oui"/>
    <s v="Non"/>
  </r>
  <r>
    <s v="1efd4d0a-961e-4887-9013-ba58380b1753"/>
    <n v="83"/>
    <s v="2020-11-25"/>
    <x v="8"/>
    <x v="7"/>
    <x v="9"/>
    <x v="10"/>
    <x v="0"/>
    <x v="11"/>
    <x v="0"/>
    <x v="0"/>
    <x v="0"/>
    <x v="1"/>
    <x v="0"/>
    <x v="0"/>
    <n v="0"/>
    <s v=""/>
    <x v="1"/>
    <x v="0"/>
    <n v="87.5"/>
    <n v="92.307692307692307"/>
    <n v="78.260869565217391"/>
    <n v="62.068965517241381"/>
    <n v="187.5"/>
    <n v="250"/>
    <n v="450"/>
    <s v="Oui"/>
    <s v="Oui"/>
    <s v="Oui"/>
    <s v="Oui"/>
    <s v="Oui"/>
    <s v="Oui"/>
    <s v="Oui"/>
    <s v="Non"/>
    <s v=""/>
    <s v=""/>
    <s v=""/>
    <s v=""/>
    <s v=""/>
    <s v=""/>
    <s v=""/>
    <s v=""/>
    <s v=""/>
    <s v=""/>
    <s v=""/>
    <s v=""/>
    <s v=""/>
    <s v=""/>
    <s v=""/>
    <s v=""/>
    <s v=""/>
    <s v=""/>
    <s v=""/>
    <s v=""/>
    <s v=""/>
    <s v=""/>
    <s v=""/>
    <s v=""/>
    <s v=""/>
    <s v=""/>
    <s v="Oui"/>
    <s v="Nord"/>
    <s v="Cap-Haïtien"/>
    <s v="Non"/>
    <s v="Non"/>
    <s v="Oui"/>
    <s v=""/>
    <s v=""/>
    <m/>
    <s v=""/>
    <s v=""/>
    <s v=""/>
    <m/>
    <m/>
    <s v=""/>
    <s v=""/>
    <s v=""/>
    <s v=""/>
    <s v=""/>
    <s v=""/>
    <s v=""/>
    <s v=""/>
    <s v=""/>
    <s v=""/>
    <s v=""/>
    <s v=""/>
    <s v=""/>
    <s v=""/>
    <s v=""/>
    <s v=""/>
    <s v=""/>
    <s v=""/>
    <s v=""/>
    <s v=""/>
    <s v=""/>
    <s v=""/>
    <s v=""/>
    <s v=""/>
    <s v=""/>
    <s v=""/>
    <s v=""/>
    <s v=""/>
    <s v=""/>
    <s v=""/>
    <s v=""/>
    <s v=""/>
    <s v=""/>
    <s v=""/>
    <s v=""/>
    <s v=""/>
    <s v=""/>
    <s v=""/>
    <s v=""/>
    <s v=""/>
  </r>
  <r>
    <s v="fe4bc35b-ef36-4d27-ad7f-eb152bb6e0d2"/>
    <n v="84"/>
    <s v="2020-11-25"/>
    <x v="8"/>
    <x v="7"/>
    <x v="9"/>
    <x v="10"/>
    <x v="0"/>
    <x v="11"/>
    <x v="0"/>
    <x v="0"/>
    <x v="0"/>
    <x v="1"/>
    <x v="0"/>
    <x v="0"/>
    <n v="0"/>
    <s v=""/>
    <x v="1"/>
    <x v="1"/>
    <n v="75"/>
    <n v="92.307692307692307"/>
    <n v="78.260869565217391"/>
    <n v="62.068965517241381"/>
    <n v="187.5"/>
    <n v="225"/>
    <n v="460"/>
    <s v="Oui"/>
    <s v="Oui"/>
    <s v="Oui"/>
    <s v="Oui"/>
    <s v="Oui"/>
    <s v="Oui"/>
    <s v="Oui"/>
    <s v="Non"/>
    <s v=""/>
    <s v=""/>
    <s v=""/>
    <s v=""/>
    <s v=""/>
    <s v=""/>
    <s v=""/>
    <s v=""/>
    <s v=""/>
    <s v=""/>
    <s v=""/>
    <s v=""/>
    <s v=""/>
    <s v=""/>
    <s v=""/>
    <s v=""/>
    <s v=""/>
    <s v=""/>
    <s v=""/>
    <s v=""/>
    <s v=""/>
    <s v=""/>
    <s v=""/>
    <s v=""/>
    <s v=""/>
    <s v=""/>
    <s v="Oui"/>
    <s v="Nord"/>
    <s v="Cap-Haïtien"/>
    <s v="Oui"/>
    <s v="Non"/>
    <s v="Oui"/>
    <s v=""/>
    <s v=""/>
    <m/>
    <s v=""/>
    <s v=""/>
    <s v=""/>
    <m/>
    <m/>
    <s v=""/>
    <s v=""/>
    <s v=""/>
    <s v=""/>
    <s v=""/>
    <s v=""/>
    <s v=""/>
    <s v=""/>
    <s v=""/>
    <s v=""/>
    <s v=""/>
    <s v=""/>
    <s v=""/>
    <s v=""/>
    <s v=""/>
    <s v=""/>
    <s v=""/>
    <s v=""/>
    <s v=""/>
    <s v=""/>
    <s v=""/>
    <s v=""/>
    <s v=""/>
    <s v=""/>
    <s v=""/>
    <s v=""/>
    <s v=""/>
    <s v=""/>
    <s v=""/>
    <s v=""/>
    <s v=""/>
    <s v=""/>
    <s v=""/>
    <s v=""/>
    <s v=""/>
    <s v=""/>
    <s v=""/>
    <s v=""/>
    <s v=""/>
    <s v=""/>
  </r>
  <r>
    <s v="0b2c90db-d5a3-429c-929e-f87400664ba5"/>
    <n v="85"/>
    <s v="2020-11-25"/>
    <x v="8"/>
    <x v="7"/>
    <x v="9"/>
    <x v="10"/>
    <x v="0"/>
    <x v="11"/>
    <x v="0"/>
    <x v="0"/>
    <x v="0"/>
    <x v="1"/>
    <x v="0"/>
    <x v="0"/>
    <n v="0"/>
    <s v=""/>
    <x v="1"/>
    <x v="0"/>
    <n v="150"/>
    <n v="92.307692307692307"/>
    <n v="106.5217391304348"/>
    <n v="62.068965517241381"/>
    <n v="187.5"/>
    <n v="250"/>
    <n v="500"/>
    <s v="Oui"/>
    <s v="Oui"/>
    <s v="Oui"/>
    <s v="Oui"/>
    <s v="Oui"/>
    <s v="Oui"/>
    <s v="Oui"/>
    <s v="Non"/>
    <s v=""/>
    <s v=""/>
    <s v=""/>
    <s v=""/>
    <s v=""/>
    <s v=""/>
    <s v=""/>
    <s v=""/>
    <s v=""/>
    <s v=""/>
    <s v=""/>
    <s v=""/>
    <s v=""/>
    <s v=""/>
    <s v=""/>
    <s v=""/>
    <s v=""/>
    <s v=""/>
    <s v=""/>
    <s v=""/>
    <s v=""/>
    <s v=""/>
    <s v=""/>
    <s v=""/>
    <s v=""/>
    <s v=""/>
    <s v="Oui"/>
    <s v="Nord"/>
    <s v="Cap-Haïtien"/>
    <s v="Non"/>
    <s v="Non"/>
    <s v="Non"/>
    <s v=""/>
    <s v=""/>
    <m/>
    <s v=""/>
    <s v=""/>
    <s v=""/>
    <m/>
    <m/>
    <s v=""/>
    <s v=""/>
    <s v=""/>
    <s v=""/>
    <s v=""/>
    <s v=""/>
    <s v=""/>
    <s v=""/>
    <s v=""/>
    <s v=""/>
    <s v=""/>
    <s v=""/>
    <s v=""/>
    <s v=""/>
    <s v=""/>
    <s v=""/>
    <s v=""/>
    <s v=""/>
    <s v=""/>
    <s v=""/>
    <s v=""/>
    <s v=""/>
    <s v=""/>
    <s v=""/>
    <s v=""/>
    <s v=""/>
    <s v=""/>
    <s v=""/>
    <s v=""/>
    <s v=""/>
    <s v=""/>
    <s v=""/>
    <s v=""/>
    <s v=""/>
    <s v=""/>
    <s v=""/>
    <s v=""/>
    <s v=""/>
    <s v=""/>
    <s v=""/>
  </r>
  <r>
    <s v="5c2ab90b-47da-44d8-9fa3-94842c027af7"/>
    <n v="27"/>
    <s v="2020-11-25"/>
    <x v="5"/>
    <x v="0"/>
    <x v="5"/>
    <x v="11"/>
    <x v="1"/>
    <x v="12"/>
    <x v="0"/>
    <x v="0"/>
    <x v="0"/>
    <x v="0"/>
    <x v="0"/>
    <x v="0"/>
    <n v="0"/>
    <s v=""/>
    <x v="2"/>
    <x v="1"/>
    <m/>
    <m/>
    <m/>
    <m/>
    <m/>
    <m/>
    <m/>
    <s v=""/>
    <s v=""/>
    <s v=""/>
    <s v=""/>
    <s v=""/>
    <s v=""/>
    <s v=""/>
    <s v=""/>
    <s v=""/>
    <s v=""/>
    <s v=""/>
    <s v=""/>
    <s v=""/>
    <s v=""/>
    <s v=""/>
    <s v=""/>
    <s v=""/>
    <s v=""/>
    <s v=""/>
    <s v=""/>
    <s v=""/>
    <s v=""/>
    <s v=""/>
    <s v=""/>
    <s v=""/>
    <s v=""/>
    <s v=""/>
    <s v=""/>
    <s v=""/>
    <s v=""/>
    <s v=""/>
    <s v=""/>
    <s v=""/>
    <s v=""/>
    <s v=""/>
    <s v=""/>
    <s v=""/>
    <s v=""/>
    <s v=""/>
    <s v=""/>
    <s v=""/>
    <n v="15"/>
    <n v="75"/>
    <n v="35"/>
    <n v="50"/>
    <s v=""/>
    <m/>
    <n v="25"/>
    <s v=""/>
    <s v="Oui"/>
    <s v="Oui"/>
    <s v="Oui"/>
    <s v="Oui"/>
    <s v=""/>
    <s v=""/>
    <s v="Oui"/>
    <s v="Oui"/>
    <s v="0"/>
    <s v="0"/>
    <s v="0"/>
    <s v="0"/>
    <s v="0"/>
    <s v="0"/>
    <s v="0"/>
    <s v="0"/>
    <s v="0"/>
    <s v="0"/>
    <s v="0"/>
    <s v="1"/>
    <s v="0"/>
    <s v="0"/>
    <s v="0"/>
    <s v="0"/>
    <s v=""/>
    <s v="0"/>
    <s v="1"/>
    <s v="1"/>
    <s v="1"/>
    <s v="1"/>
    <s v="0"/>
    <s v="0"/>
    <s v="1"/>
    <s v="0"/>
    <s v="Oui"/>
    <s v="Ouest"/>
    <s v="Petit-Goâve"/>
    <s v="Non"/>
    <s v="Oui"/>
  </r>
  <r>
    <s v="9310a922-9357-4962-b5c6-8f61810c2cc0"/>
    <n v="82"/>
    <s v="2020-11-25"/>
    <x v="5"/>
    <x v="0"/>
    <x v="5"/>
    <x v="11"/>
    <x v="1"/>
    <x v="12"/>
    <x v="0"/>
    <x v="0"/>
    <x v="0"/>
    <x v="0"/>
    <x v="0"/>
    <x v="0"/>
    <n v="0"/>
    <s v=""/>
    <x v="2"/>
    <x v="1"/>
    <n v="60"/>
    <n v="95.384615384615387"/>
    <n v="108.69565217391305"/>
    <n v="68.965517241379317"/>
    <m/>
    <m/>
    <n v="600"/>
    <s v="Oui"/>
    <s v="Oui"/>
    <s v="Oui"/>
    <s v="Oui"/>
    <s v=""/>
    <s v=""/>
    <s v="Oui"/>
    <s v="Oui"/>
    <s v="0"/>
    <s v="1"/>
    <s v="0"/>
    <s v="0"/>
    <s v="0"/>
    <s v="0"/>
    <s v="0"/>
    <s v="0"/>
    <s v="0"/>
    <s v="0"/>
    <s v="1"/>
    <s v="0"/>
    <s v="1"/>
    <s v="0"/>
    <s v="0"/>
    <s v="0"/>
    <s v="0"/>
    <s v=""/>
    <s v="1"/>
    <s v="1"/>
    <s v="1"/>
    <s v="1"/>
    <s v="1"/>
    <s v="0"/>
    <s v="1"/>
    <s v="0"/>
    <s v="Oui"/>
    <s v="Nippes"/>
    <s v="Fonds des Nègres"/>
    <s v="Non"/>
    <s v="Oui"/>
    <s v="Oui"/>
    <s v=""/>
    <s v=""/>
    <m/>
    <s v=""/>
    <s v=""/>
    <s v=""/>
    <m/>
    <m/>
    <s v=""/>
    <s v=""/>
    <s v=""/>
    <s v=""/>
    <s v=""/>
    <s v=""/>
    <s v=""/>
    <s v=""/>
    <s v=""/>
    <s v=""/>
    <s v=""/>
    <s v=""/>
    <s v=""/>
    <s v=""/>
    <s v=""/>
    <s v=""/>
    <s v=""/>
    <s v=""/>
    <s v=""/>
    <s v=""/>
    <s v=""/>
    <s v=""/>
    <s v=""/>
    <s v=""/>
    <s v=""/>
    <s v=""/>
    <s v=""/>
    <s v=""/>
    <s v=""/>
    <s v=""/>
    <s v=""/>
    <s v=""/>
    <s v=""/>
    <s v=""/>
    <s v=""/>
    <s v=""/>
    <s v=""/>
    <s v=""/>
    <s v=""/>
    <s v=""/>
  </r>
  <r>
    <s v="2031100c-9f6f-4ea7-8647-e74c64e0a733"/>
    <n v="91"/>
    <s v="2020-11-25"/>
    <x v="5"/>
    <x v="0"/>
    <x v="5"/>
    <x v="11"/>
    <x v="1"/>
    <x v="12"/>
    <x v="0"/>
    <x v="0"/>
    <x v="0"/>
    <x v="0"/>
    <x v="0"/>
    <x v="0"/>
    <n v="0"/>
    <s v=""/>
    <x v="2"/>
    <x v="1"/>
    <n v="112.5"/>
    <n v="86.538461538461533"/>
    <n v="97.826086956521749"/>
    <n v="60.344827586206897"/>
    <n v="208.33333333333334"/>
    <m/>
    <n v="600"/>
    <s v="Oui"/>
    <s v="Oui"/>
    <s v="Oui"/>
    <s v="Oui"/>
    <s v="Oui"/>
    <s v=""/>
    <s v="Oui"/>
    <s v="Oui"/>
    <s v="0"/>
    <s v="0"/>
    <s v="1"/>
    <s v="0"/>
    <s v="0"/>
    <s v="0"/>
    <s v="0"/>
    <s v="0"/>
    <s v="0"/>
    <s v="0"/>
    <s v="0"/>
    <s v="0"/>
    <s v="1"/>
    <s v="0"/>
    <s v="0"/>
    <s v="0"/>
    <s v="0"/>
    <s v=""/>
    <s v="1"/>
    <s v="1"/>
    <s v="1"/>
    <s v="1"/>
    <s v="1"/>
    <s v="0"/>
    <s v="1"/>
    <s v="0"/>
    <s v="Oui"/>
    <s v="Ouest"/>
    <s v="Port-au-Prince"/>
    <s v="Non"/>
    <s v="Non"/>
    <s v="Oui"/>
    <s v=""/>
    <s v=""/>
    <m/>
    <s v=""/>
    <s v=""/>
    <s v=""/>
    <m/>
    <m/>
    <s v=""/>
    <s v=""/>
    <s v=""/>
    <s v=""/>
    <s v=""/>
    <s v=""/>
    <s v=""/>
    <s v=""/>
    <s v=""/>
    <s v=""/>
    <s v=""/>
    <s v=""/>
    <s v=""/>
    <s v=""/>
    <s v=""/>
    <s v=""/>
    <s v=""/>
    <s v=""/>
    <s v=""/>
    <s v=""/>
    <s v=""/>
    <s v=""/>
    <s v=""/>
    <s v=""/>
    <s v=""/>
    <s v=""/>
    <s v=""/>
    <s v=""/>
    <s v=""/>
    <s v=""/>
    <s v=""/>
    <s v=""/>
    <s v=""/>
    <s v=""/>
    <s v=""/>
    <s v=""/>
    <s v=""/>
    <s v=""/>
    <s v=""/>
    <s v=""/>
  </r>
  <r>
    <s v="9a10c580-66d3-4e34-8482-b8a3f8c36f76"/>
    <n v="96"/>
    <s v="2020-11-25"/>
    <x v="5"/>
    <x v="0"/>
    <x v="5"/>
    <x v="11"/>
    <x v="1"/>
    <x v="12"/>
    <x v="0"/>
    <x v="0"/>
    <x v="0"/>
    <x v="0"/>
    <x v="0"/>
    <x v="0"/>
    <n v="0"/>
    <s v=""/>
    <x v="2"/>
    <x v="1"/>
    <n v="60"/>
    <n v="86.538461538461533"/>
    <n v="97.826086956521749"/>
    <n v="77.58620689655173"/>
    <m/>
    <m/>
    <n v="375"/>
    <s v="Oui"/>
    <s v="Oui"/>
    <s v="Oui"/>
    <s v="Oui"/>
    <s v=""/>
    <s v=""/>
    <s v="Oui"/>
    <s v="Non"/>
    <s v=""/>
    <s v=""/>
    <s v=""/>
    <s v=""/>
    <s v=""/>
    <s v=""/>
    <s v=""/>
    <s v=""/>
    <s v=""/>
    <s v=""/>
    <s v=""/>
    <s v=""/>
    <s v=""/>
    <s v=""/>
    <s v=""/>
    <s v=""/>
    <s v=""/>
    <s v=""/>
    <s v=""/>
    <s v=""/>
    <s v=""/>
    <s v=""/>
    <s v=""/>
    <s v=""/>
    <s v=""/>
    <s v=""/>
    <s v="Oui"/>
    <s v="Nippes"/>
    <s v="Fonds des Nègres"/>
    <s v="Non"/>
    <s v="Oui"/>
    <s v="Oui"/>
    <s v=""/>
    <s v=""/>
    <m/>
    <s v=""/>
    <s v=""/>
    <s v=""/>
    <m/>
    <m/>
    <s v=""/>
    <s v=""/>
    <s v=""/>
    <s v=""/>
    <s v=""/>
    <s v=""/>
    <s v=""/>
    <s v=""/>
    <s v=""/>
    <s v=""/>
    <s v=""/>
    <s v=""/>
    <s v=""/>
    <s v=""/>
    <s v=""/>
    <s v=""/>
    <s v=""/>
    <s v=""/>
    <s v=""/>
    <s v=""/>
    <s v=""/>
    <s v=""/>
    <s v=""/>
    <s v=""/>
    <s v=""/>
    <s v=""/>
    <s v=""/>
    <s v=""/>
    <s v=""/>
    <s v=""/>
    <s v=""/>
    <s v=""/>
    <s v=""/>
    <s v=""/>
    <s v=""/>
    <s v=""/>
    <s v=""/>
    <s v=""/>
    <s v=""/>
    <s v=""/>
  </r>
  <r>
    <s v="ca68ff4e-aeab-4e00-9c8d-02cc4f6660f6"/>
    <n v="17"/>
    <s v="2020-11-24"/>
    <x v="1"/>
    <x v="1"/>
    <x v="10"/>
    <x v="12"/>
    <x v="1"/>
    <x v="13"/>
    <x v="0"/>
    <x v="0"/>
    <x v="0"/>
    <x v="1"/>
    <x v="0"/>
    <x v="1"/>
    <n v="0"/>
    <s v="Cheque"/>
    <x v="2"/>
    <x v="2"/>
    <n v="120"/>
    <n v="94.230769230769226"/>
    <n v="104.34782608695653"/>
    <m/>
    <m/>
    <m/>
    <n v="500"/>
    <s v="Oui"/>
    <s v="Oui"/>
    <s v="Oui"/>
    <s v="Oui"/>
    <s v="Oui"/>
    <s v="Oui"/>
    <s v="Oui"/>
    <s v="Oui"/>
    <s v="1"/>
    <s v="0"/>
    <s v="0"/>
    <s v="0"/>
    <s v="0"/>
    <s v="0"/>
    <s v="0"/>
    <s v="0"/>
    <s v="0"/>
    <s v="0"/>
    <s v="0"/>
    <s v="0"/>
    <s v="0"/>
    <s v="0"/>
    <s v="0"/>
    <s v="0"/>
    <s v="0"/>
    <s v=""/>
    <s v="1"/>
    <s v="1"/>
    <s v="1"/>
    <s v="1"/>
    <s v="1"/>
    <s v="1"/>
    <s v="1"/>
    <s v="0"/>
    <s v="Oui"/>
    <s v="Ouest"/>
    <s v="Cité Soleil"/>
    <s v="Oui"/>
    <s v="Oui"/>
    <s v="Non"/>
    <n v="30"/>
    <s v=""/>
    <n v="75"/>
    <n v="50"/>
    <n v="100"/>
    <s v=""/>
    <n v="106.24169986719787"/>
    <n v="20"/>
    <s v="Non"/>
    <s v=""/>
    <s v="Non"/>
    <s v="Non"/>
    <s v="Non"/>
    <s v=""/>
    <s v="Oui"/>
    <s v="Non"/>
    <s v="Oui"/>
    <s v="1"/>
    <s v="0"/>
    <s v="0"/>
    <s v="0"/>
    <s v="0"/>
    <s v="0"/>
    <s v="0"/>
    <s v="0"/>
    <s v="0"/>
    <s v="0"/>
    <s v="0"/>
    <s v="0"/>
    <s v="0"/>
    <s v="0"/>
    <s v="0"/>
    <s v="0"/>
    <s v=""/>
    <s v="1"/>
    <s v="0"/>
    <s v="1"/>
    <s v="1"/>
    <s v="1"/>
    <s v="0"/>
    <s v="1"/>
    <s v="1"/>
    <s v="0"/>
    <s v="Oui"/>
    <s v="Ouest"/>
    <s v="Croix-Des-Bouquets"/>
    <s v="Oui"/>
    <s v="Oui"/>
  </r>
  <r>
    <s v="dacfa9c9-f8cf-4577-89bb-0b5bcaed5e4c"/>
    <n v="43"/>
    <s v="2020-11-24"/>
    <x v="1"/>
    <x v="1"/>
    <x v="10"/>
    <x v="12"/>
    <x v="1"/>
    <x v="13"/>
    <x v="0"/>
    <x v="0"/>
    <x v="0"/>
    <x v="0"/>
    <x v="0"/>
    <x v="0"/>
    <n v="0"/>
    <s v=""/>
    <x v="2"/>
    <x v="2"/>
    <n v="120"/>
    <m/>
    <n v="76.08695652173914"/>
    <n v="84.482758620689651"/>
    <n v="218.75"/>
    <n v="291.66666666666669"/>
    <n v="500"/>
    <s v="Oui"/>
    <s v="Oui"/>
    <s v="Oui"/>
    <s v="Oui"/>
    <s v="Oui"/>
    <s v="Oui"/>
    <s v="Oui"/>
    <s v="Oui"/>
    <s v="1"/>
    <s v="0"/>
    <s v="0"/>
    <s v="0"/>
    <s v="0"/>
    <s v="0"/>
    <s v="0"/>
    <s v="0"/>
    <s v="0"/>
    <s v="0"/>
    <s v="0"/>
    <s v="0"/>
    <s v="0"/>
    <s v="0"/>
    <s v="0"/>
    <s v="0"/>
    <s v="0"/>
    <s v=""/>
    <s v="1"/>
    <s v="1"/>
    <s v="1"/>
    <s v="1"/>
    <s v="1"/>
    <s v="1"/>
    <s v="1"/>
    <s v="0"/>
    <s v="Oui"/>
    <s v="Ouest"/>
    <s v="Cité Soleil"/>
    <s v="Non"/>
    <s v="Oui"/>
    <s v="Non"/>
    <n v="25"/>
    <n v="25"/>
    <n v="50"/>
    <n v="50"/>
    <n v="70"/>
    <n v="946.25"/>
    <n v="132.80212483399734"/>
    <n v="25"/>
    <s v="Non"/>
    <s v="Oui"/>
    <s v="Non"/>
    <s v="Oui"/>
    <s v="Oui"/>
    <s v="Non"/>
    <s v="Oui"/>
    <s v="Non"/>
    <s v="Oui"/>
    <s v="1"/>
    <s v="0"/>
    <s v="0"/>
    <s v="0"/>
    <s v="0"/>
    <s v="0"/>
    <s v="0"/>
    <s v="0"/>
    <s v="0"/>
    <s v="0"/>
    <s v="0"/>
    <s v="0"/>
    <s v="0"/>
    <s v="0"/>
    <s v="0"/>
    <s v="0"/>
    <s v=""/>
    <s v="1"/>
    <s v="1"/>
    <s v="1"/>
    <s v="1"/>
    <s v="1"/>
    <s v="1"/>
    <s v="1"/>
    <s v="1"/>
    <s v="0"/>
    <s v="Oui"/>
    <s v="Ouest"/>
    <s v="Cité Soleil"/>
    <s v="Oui"/>
    <s v="Oui"/>
  </r>
  <r>
    <s v="89687956-54f5-40da-9c3a-3d0d22700562"/>
    <n v="44"/>
    <s v="2020-11-24"/>
    <x v="1"/>
    <x v="1"/>
    <x v="10"/>
    <x v="12"/>
    <x v="1"/>
    <x v="13"/>
    <x v="0"/>
    <x v="0"/>
    <x v="0"/>
    <x v="0"/>
    <x v="0"/>
    <x v="0"/>
    <n v="0"/>
    <s v=""/>
    <x v="2"/>
    <x v="0"/>
    <n v="70"/>
    <m/>
    <m/>
    <m/>
    <m/>
    <m/>
    <n v="500"/>
    <s v="Oui"/>
    <s v="Oui"/>
    <s v="Oui"/>
    <s v="Oui"/>
    <s v="Oui"/>
    <s v="Oui"/>
    <s v="Oui"/>
    <s v="Oui"/>
    <s v="1"/>
    <s v="0"/>
    <s v="0"/>
    <s v="0"/>
    <s v="0"/>
    <s v="0"/>
    <s v="0"/>
    <s v="0"/>
    <s v="0"/>
    <s v="0"/>
    <s v="0"/>
    <s v="0"/>
    <s v="0"/>
    <s v="0"/>
    <s v="0"/>
    <s v="0"/>
    <s v="0"/>
    <s v=""/>
    <s v="1"/>
    <s v="1"/>
    <s v="1"/>
    <s v="1"/>
    <s v="1"/>
    <s v="1"/>
    <s v="1"/>
    <s v="0"/>
    <s v="Oui"/>
    <s v="Ouest"/>
    <s v="Cité Soleil"/>
    <s v="Non"/>
    <s v="Oui"/>
    <s v="Non"/>
    <n v="25"/>
    <n v="25"/>
    <n v="50"/>
    <n v="25"/>
    <n v="75"/>
    <n v="35"/>
    <n v="132.80212483399734"/>
    <n v="40"/>
    <s v="Oui"/>
    <s v="Oui"/>
    <s v="Oui"/>
    <s v="Oui"/>
    <s v="Oui"/>
    <s v="Non"/>
    <s v="Oui"/>
    <s v="Oui"/>
    <s v="Oui"/>
    <s v="1"/>
    <s v="0"/>
    <s v="0"/>
    <s v="0"/>
    <s v="0"/>
    <s v="0"/>
    <s v="0"/>
    <s v="0"/>
    <s v="0"/>
    <s v="0"/>
    <s v="0"/>
    <s v="0"/>
    <s v="0"/>
    <s v="0"/>
    <s v="0"/>
    <s v="0"/>
    <s v=""/>
    <s v="1"/>
    <s v="1"/>
    <s v="1"/>
    <s v="1"/>
    <s v="1"/>
    <s v="1"/>
    <s v="1"/>
    <s v="1"/>
    <s v="0"/>
    <s v="Oui"/>
    <s v="Ouest"/>
    <s v="Croix-Des-Bouquets"/>
    <s v="Non"/>
    <s v="Oui"/>
  </r>
  <r>
    <s v="d805f9ec-d1c3-4122-8393-16534a0d436a"/>
    <n v="66"/>
    <s v="2020-11-24"/>
    <x v="1"/>
    <x v="1"/>
    <x v="10"/>
    <x v="12"/>
    <x v="1"/>
    <x v="13"/>
    <x v="0"/>
    <x v="0"/>
    <x v="0"/>
    <x v="0"/>
    <x v="0"/>
    <x v="0"/>
    <n v="0"/>
    <s v=""/>
    <x v="2"/>
    <x v="0"/>
    <n v="120"/>
    <n v="105.76923076923076"/>
    <n v="76.08695652173914"/>
    <n v="84.482758620689651"/>
    <n v="208.33333333333334"/>
    <n v="291.66666666666669"/>
    <n v="400"/>
    <s v="Oui"/>
    <s v="Oui"/>
    <s v="Oui"/>
    <s v="Oui"/>
    <s v="Oui"/>
    <s v="Oui"/>
    <s v="Non"/>
    <s v="Oui"/>
    <s v="1"/>
    <s v="0"/>
    <s v="0"/>
    <s v="0"/>
    <s v="0"/>
    <s v="0"/>
    <s v="0"/>
    <s v="0"/>
    <s v="0"/>
    <s v="0"/>
    <s v="0"/>
    <s v="0"/>
    <s v="0"/>
    <s v="0"/>
    <s v="0"/>
    <s v="0"/>
    <s v="0"/>
    <s v=""/>
    <s v="1"/>
    <s v="1"/>
    <s v="1"/>
    <s v="1"/>
    <s v="1"/>
    <s v="1"/>
    <s v="1"/>
    <s v="0"/>
    <s v="Oui"/>
    <s v="Centre"/>
    <s v="Mirebalais"/>
    <s v="Non"/>
    <s v="Non"/>
    <s v="Non"/>
    <s v=""/>
    <s v=""/>
    <m/>
    <s v=""/>
    <s v=""/>
    <s v=""/>
    <m/>
    <m/>
    <s v=""/>
    <s v=""/>
    <s v=""/>
    <s v=""/>
    <s v=""/>
    <s v=""/>
    <s v=""/>
    <s v=""/>
    <s v=""/>
    <s v=""/>
    <s v=""/>
    <s v=""/>
    <s v=""/>
    <s v=""/>
    <s v=""/>
    <s v=""/>
    <s v=""/>
    <s v=""/>
    <s v=""/>
    <s v=""/>
    <s v=""/>
    <s v=""/>
    <s v=""/>
    <s v=""/>
    <s v=""/>
    <s v=""/>
    <s v=""/>
    <s v=""/>
    <s v=""/>
    <s v=""/>
    <s v=""/>
    <s v=""/>
    <s v=""/>
    <s v=""/>
    <s v=""/>
    <s v=""/>
    <s v=""/>
    <s v=""/>
    <s v=""/>
    <s v=""/>
  </r>
  <r>
    <s v="66f4e9ba-b089-4a51-a692-11378ac08ef5"/>
    <n v="143"/>
    <s v="2020-11-24"/>
    <x v="1"/>
    <x v="1"/>
    <x v="10"/>
    <x v="12"/>
    <x v="1"/>
    <x v="13"/>
    <x v="0"/>
    <x v="0"/>
    <x v="0"/>
    <x v="0"/>
    <x v="0"/>
    <x v="0"/>
    <n v="0"/>
    <s v=""/>
    <x v="2"/>
    <x v="2"/>
    <m/>
    <m/>
    <m/>
    <m/>
    <m/>
    <m/>
    <n v="500"/>
    <s v="Oui"/>
    <s v="Oui"/>
    <s v="Oui"/>
    <s v="Oui"/>
    <s v=""/>
    <s v="Oui"/>
    <s v="Oui"/>
    <s v="Oui"/>
    <s v="1"/>
    <s v="0"/>
    <s v="0"/>
    <s v="0"/>
    <s v="0"/>
    <s v="0"/>
    <s v="0"/>
    <s v="0"/>
    <s v="0"/>
    <s v="0"/>
    <s v="0"/>
    <s v="0"/>
    <s v="0"/>
    <s v="0"/>
    <s v="0"/>
    <s v="0"/>
    <s v="0"/>
    <s v=""/>
    <s v="1"/>
    <s v="1"/>
    <s v="1"/>
    <s v="1"/>
    <s v="0"/>
    <s v="1"/>
    <s v="1"/>
    <s v="0"/>
    <s v="Oui"/>
    <s v="Ouest"/>
    <s v="Cité Soleil"/>
    <s v="Oui"/>
    <s v="Non"/>
    <s v="Non"/>
    <s v=""/>
    <s v=""/>
    <m/>
    <s v=""/>
    <n v="75"/>
    <s v=""/>
    <n v="111.11111111111111"/>
    <m/>
    <s v="Non"/>
    <s v=""/>
    <s v=""/>
    <s v="Oui"/>
    <s v="Oui"/>
    <s v=""/>
    <s v="Oui"/>
    <s v=""/>
    <s v="Oui"/>
    <s v="1"/>
    <s v="0"/>
    <s v="0"/>
    <s v="0"/>
    <s v="0"/>
    <s v="0"/>
    <s v="0"/>
    <s v="0"/>
    <s v="0"/>
    <s v="0"/>
    <s v="0"/>
    <s v="0"/>
    <s v="0"/>
    <s v="0"/>
    <s v="0"/>
    <s v="0"/>
    <s v=""/>
    <s v="1"/>
    <s v="0"/>
    <s v="0"/>
    <s v="1"/>
    <s v="1"/>
    <s v="0"/>
    <s v="1"/>
    <s v="0"/>
    <s v="0"/>
    <s v="Oui"/>
    <s v="Ouest"/>
    <s v="Croix-Des-Bouquets"/>
    <s v="Non"/>
    <s v="Oui"/>
  </r>
  <r>
    <s v="39193829-a26c-4851-86da-2f54da31e6da"/>
    <n v="144"/>
    <s v="2020-11-24"/>
    <x v="1"/>
    <x v="1"/>
    <x v="10"/>
    <x v="12"/>
    <x v="1"/>
    <x v="13"/>
    <x v="0"/>
    <x v="0"/>
    <x v="0"/>
    <x v="0"/>
    <x v="0"/>
    <x v="0"/>
    <n v="0"/>
    <s v=""/>
    <x v="2"/>
    <x v="0"/>
    <m/>
    <m/>
    <m/>
    <m/>
    <m/>
    <m/>
    <n v="400"/>
    <s v="Oui"/>
    <s v="Oui"/>
    <s v="Oui"/>
    <s v="Oui"/>
    <s v="Oui"/>
    <s v="Oui"/>
    <s v="Oui"/>
    <s v="Oui"/>
    <s v="1"/>
    <s v="0"/>
    <s v="0"/>
    <s v="0"/>
    <s v="0"/>
    <s v="0"/>
    <s v="0"/>
    <s v="0"/>
    <s v="0"/>
    <s v="0"/>
    <s v="0"/>
    <s v="0"/>
    <s v="0"/>
    <s v="0"/>
    <s v="0"/>
    <s v="0"/>
    <s v="0"/>
    <s v=""/>
    <s v="1"/>
    <s v="1"/>
    <s v="1"/>
    <s v="1"/>
    <s v="1"/>
    <s v="1"/>
    <s v="1"/>
    <s v="0"/>
    <s v="Oui"/>
    <s v="Ouest"/>
    <s v="Cité Soleil"/>
    <s v="Non"/>
    <s v="Oui"/>
    <s v="Je ne sais pas, je ne souhaite pas répondre"/>
    <n v="25"/>
    <s v=""/>
    <m/>
    <s v=""/>
    <n v="75"/>
    <n v="946.25"/>
    <n v="106.24169986719787"/>
    <m/>
    <s v="Oui"/>
    <s v=""/>
    <s v=""/>
    <s v="Oui"/>
    <s v="Non"/>
    <s v="Non"/>
    <s v="Oui"/>
    <s v=""/>
    <s v="Oui"/>
    <s v="1"/>
    <s v="0"/>
    <s v="0"/>
    <s v="0"/>
    <s v="0"/>
    <s v="0"/>
    <s v="0"/>
    <s v="0"/>
    <s v="0"/>
    <s v="0"/>
    <s v="0"/>
    <s v="0"/>
    <s v="0"/>
    <s v="0"/>
    <s v="0"/>
    <s v="0"/>
    <s v=""/>
    <s v="1"/>
    <s v="0"/>
    <s v="0"/>
    <s v="1"/>
    <s v="1"/>
    <s v="1"/>
    <s v="1"/>
    <s v="0"/>
    <s v="0"/>
    <s v="Oui"/>
    <s v="Ouest"/>
    <s v="Croix-Des-Bouquets"/>
    <s v="Non"/>
    <s v="Oui"/>
  </r>
  <r>
    <s v="a5dfd924-1300-4e8d-95f0-a1bae1c019f0"/>
    <n v="51"/>
    <s v="2020-11-27"/>
    <x v="2"/>
    <x v="2"/>
    <x v="2"/>
    <x v="13"/>
    <x v="0"/>
    <x v="14"/>
    <x v="0"/>
    <x v="0"/>
    <x v="0"/>
    <x v="1"/>
    <x v="0"/>
    <x v="0"/>
    <n v="0"/>
    <s v=""/>
    <x v="1"/>
    <x v="3"/>
    <n v="75"/>
    <n v="92.307692307692307"/>
    <n v="91.304347826086968"/>
    <n v="72.413793103448285"/>
    <m/>
    <m/>
    <n v="500"/>
    <s v="Oui"/>
    <s v="Oui"/>
    <s v="Oui"/>
    <s v="Oui"/>
    <s v=""/>
    <s v=""/>
    <s v="Oui"/>
    <s v="Oui"/>
    <s v="1"/>
    <s v="1"/>
    <s v="1"/>
    <s v="0"/>
    <s v="0"/>
    <s v="0"/>
    <s v="0"/>
    <s v="0"/>
    <s v="0"/>
    <s v="0"/>
    <s v="0"/>
    <s v="0"/>
    <s v="0"/>
    <s v="0"/>
    <s v="0"/>
    <s v="0"/>
    <s v="0"/>
    <s v=""/>
    <s v="1"/>
    <s v="0"/>
    <s v="1"/>
    <s v="1"/>
    <s v="0"/>
    <s v="0"/>
    <s v="1"/>
    <s v="0"/>
    <s v="Oui"/>
    <s v="Sud-Est"/>
    <s v="Jacmel"/>
    <s v="Non"/>
    <s v="Non"/>
    <s v="Non"/>
    <s v=""/>
    <n v="15"/>
    <n v="42.5"/>
    <n v="50"/>
    <n v="100"/>
    <s v=""/>
    <m/>
    <m/>
    <s v="Non"/>
    <s v="Non"/>
    <s v="Oui"/>
    <s v="Oui"/>
    <s v="Oui"/>
    <s v="Non"/>
    <s v=""/>
    <s v="Non"/>
    <s v="Oui"/>
    <s v="1"/>
    <s v="1"/>
    <s v="1"/>
    <s v="0"/>
    <s v="1"/>
    <s v="0"/>
    <s v="0"/>
    <s v="0"/>
    <s v="0"/>
    <s v="0"/>
    <s v="0"/>
    <s v="0"/>
    <s v="0"/>
    <s v="0"/>
    <s v="0"/>
    <s v="0"/>
    <s v=""/>
    <s v="1"/>
    <s v="0"/>
    <s v="1"/>
    <s v="1"/>
    <s v="1"/>
    <s v="1"/>
    <s v="0"/>
    <s v="1"/>
    <s v="0"/>
    <s v="Oui"/>
    <s v="Sud-Est"/>
    <s v="Jacmel"/>
    <s v="Non"/>
    <s v="Non"/>
  </r>
  <r>
    <s v="31863635-79f3-4d0d-8cca-a1af49eaafb6"/>
    <n v="69"/>
    <s v="2020-11-27"/>
    <x v="2"/>
    <x v="2"/>
    <x v="2"/>
    <x v="13"/>
    <x v="0"/>
    <x v="14"/>
    <x v="0"/>
    <x v="0"/>
    <x v="0"/>
    <x v="1"/>
    <x v="0"/>
    <x v="0"/>
    <n v="0"/>
    <s v=""/>
    <x v="1"/>
    <x v="3"/>
    <n v="75"/>
    <n v="96.153846153846146"/>
    <n v="86.956521739130437"/>
    <n v="68.965517241379317"/>
    <n v="187.5"/>
    <m/>
    <n v="600"/>
    <s v="Oui"/>
    <s v="Oui"/>
    <s v="Oui"/>
    <s v="Oui"/>
    <s v="Non"/>
    <s v=""/>
    <s v="Oui"/>
    <s v="Oui"/>
    <s v="1"/>
    <s v="1"/>
    <s v="1"/>
    <s v="0"/>
    <s v="0"/>
    <s v="0"/>
    <s v="0"/>
    <s v="0"/>
    <s v="0"/>
    <s v="0"/>
    <s v="0"/>
    <s v="0"/>
    <s v="0"/>
    <s v="0"/>
    <s v="0"/>
    <s v="0"/>
    <s v="0"/>
    <s v=""/>
    <s v="1"/>
    <s v="1"/>
    <s v="1"/>
    <s v="1"/>
    <s v="0"/>
    <s v="0"/>
    <s v="1"/>
    <s v="0"/>
    <s v="Oui"/>
    <s v="Ouest"/>
    <s v="Port-au-Prince"/>
    <s v="Non"/>
    <s v="Non"/>
    <s v="Non"/>
    <s v=""/>
    <s v=""/>
    <m/>
    <s v=""/>
    <s v=""/>
    <s v=""/>
    <m/>
    <m/>
    <s v=""/>
    <s v=""/>
    <s v=""/>
    <s v=""/>
    <s v=""/>
    <s v=""/>
    <s v=""/>
    <s v=""/>
    <s v=""/>
    <s v=""/>
    <s v=""/>
    <s v=""/>
    <s v=""/>
    <s v=""/>
    <s v=""/>
    <s v=""/>
    <s v=""/>
    <s v=""/>
    <s v=""/>
    <s v=""/>
    <s v=""/>
    <s v=""/>
    <s v=""/>
    <s v=""/>
    <s v=""/>
    <s v=""/>
    <s v=""/>
    <s v=""/>
    <s v=""/>
    <s v=""/>
    <s v=""/>
    <s v=""/>
    <s v=""/>
    <s v=""/>
    <s v=""/>
    <s v=""/>
    <s v=""/>
    <s v=""/>
    <s v=""/>
    <s v=""/>
  </r>
  <r>
    <s v="3044021b-b938-4fb7-bcdd-4cca79c6fad4"/>
    <n v="86"/>
    <s v="2020-11-27"/>
    <x v="2"/>
    <x v="2"/>
    <x v="2"/>
    <x v="13"/>
    <x v="0"/>
    <x v="14"/>
    <x v="0"/>
    <x v="0"/>
    <x v="0"/>
    <x v="1"/>
    <x v="0"/>
    <x v="0"/>
    <n v="0"/>
    <s v=""/>
    <x v="1"/>
    <x v="3"/>
    <n v="75"/>
    <n v="92.307692307692307"/>
    <n v="78.260869565217391"/>
    <n v="68.965517241379317"/>
    <n v="187.5"/>
    <m/>
    <n v="500"/>
    <s v="Oui"/>
    <s v="Oui"/>
    <s v="Oui"/>
    <s v="Oui"/>
    <s v="Non"/>
    <s v=""/>
    <s v="Oui"/>
    <s v="Oui"/>
    <s v="1"/>
    <s v="1"/>
    <s v="1"/>
    <s v="0"/>
    <s v="1"/>
    <s v="0"/>
    <s v="0"/>
    <s v="0"/>
    <s v="0"/>
    <s v="0"/>
    <s v="0"/>
    <s v="0"/>
    <s v="0"/>
    <s v="0"/>
    <s v="0"/>
    <s v="0"/>
    <s v="0"/>
    <s v=""/>
    <s v="1"/>
    <s v="1"/>
    <s v="0"/>
    <s v="1"/>
    <s v="0"/>
    <s v="0"/>
    <s v="1"/>
    <s v="0"/>
    <s v="Oui"/>
    <s v="Sud-Est"/>
    <s v="Jacmel"/>
    <s v="Non"/>
    <s v="Non"/>
    <s v="Non"/>
    <s v=""/>
    <s v=""/>
    <m/>
    <s v=""/>
    <s v=""/>
    <s v=""/>
    <m/>
    <m/>
    <s v=""/>
    <s v=""/>
    <s v=""/>
    <s v=""/>
    <s v=""/>
    <s v=""/>
    <s v=""/>
    <s v=""/>
    <s v=""/>
    <s v=""/>
    <s v=""/>
    <s v=""/>
    <s v=""/>
    <s v=""/>
    <s v=""/>
    <s v=""/>
    <s v=""/>
    <s v=""/>
    <s v=""/>
    <s v=""/>
    <s v=""/>
    <s v=""/>
    <s v=""/>
    <s v=""/>
    <s v=""/>
    <s v=""/>
    <s v=""/>
    <s v=""/>
    <s v=""/>
    <s v=""/>
    <s v=""/>
    <s v=""/>
    <s v=""/>
    <s v=""/>
    <s v=""/>
    <s v=""/>
    <s v=""/>
    <s v=""/>
    <s v=""/>
    <s v=""/>
  </r>
  <r>
    <s v="058a00a6-8cb6-46ee-ab4c-75ba8f2c9d1f"/>
    <n v="87"/>
    <s v="2020-11-27"/>
    <x v="2"/>
    <x v="2"/>
    <x v="2"/>
    <x v="13"/>
    <x v="0"/>
    <x v="14"/>
    <x v="0"/>
    <x v="0"/>
    <x v="0"/>
    <x v="1"/>
    <x v="0"/>
    <x v="0"/>
    <n v="0"/>
    <s v=""/>
    <x v="1"/>
    <x v="0"/>
    <n v="75"/>
    <n v="92.307692307692307"/>
    <n v="104.34782608695653"/>
    <n v="72.413793103448285"/>
    <n v="250"/>
    <n v="250"/>
    <n v="500"/>
    <s v="Oui"/>
    <s v="Oui"/>
    <s v="Oui"/>
    <s v="Oui"/>
    <s v="Non"/>
    <s v="Oui"/>
    <s v="Oui"/>
    <s v="Oui"/>
    <s v="0"/>
    <s v="0"/>
    <s v="0"/>
    <s v="0"/>
    <s v="0"/>
    <s v="0"/>
    <s v="0"/>
    <s v="0"/>
    <s v="1"/>
    <s v="0"/>
    <s v="1"/>
    <s v="0"/>
    <s v="0"/>
    <s v="1"/>
    <s v="0"/>
    <s v="0"/>
    <s v="0"/>
    <s v=""/>
    <s v="1"/>
    <s v="1"/>
    <s v="1"/>
    <s v="1"/>
    <s v="0"/>
    <s v="0"/>
    <s v="1"/>
    <s v="0"/>
    <s v="Oui"/>
    <s v="Ouest"/>
    <s v="Port-au-Prince"/>
    <s v="Oui"/>
    <s v="Non"/>
    <s v="Non"/>
    <s v=""/>
    <s v=""/>
    <m/>
    <s v=""/>
    <s v=""/>
    <s v=""/>
    <m/>
    <m/>
    <s v=""/>
    <s v=""/>
    <s v=""/>
    <s v=""/>
    <s v=""/>
    <s v=""/>
    <s v=""/>
    <s v=""/>
    <s v=""/>
    <s v=""/>
    <s v=""/>
    <s v=""/>
    <s v=""/>
    <s v=""/>
    <s v=""/>
    <s v=""/>
    <s v=""/>
    <s v=""/>
    <s v=""/>
    <s v=""/>
    <s v=""/>
    <s v=""/>
    <s v=""/>
    <s v=""/>
    <s v=""/>
    <s v=""/>
    <s v=""/>
    <s v=""/>
    <s v=""/>
    <s v=""/>
    <s v=""/>
    <s v=""/>
    <s v=""/>
    <s v=""/>
    <s v=""/>
    <s v=""/>
    <s v=""/>
    <s v=""/>
    <s v=""/>
    <s v=""/>
  </r>
  <r>
    <s v="1f4059dd-3b54-4dd4-846a-0ef4151ddc5d"/>
    <n v="153"/>
    <s v="2020-11-27"/>
    <x v="2"/>
    <x v="2"/>
    <x v="2"/>
    <x v="13"/>
    <x v="0"/>
    <x v="14"/>
    <x v="0"/>
    <x v="0"/>
    <x v="0"/>
    <x v="1"/>
    <x v="0"/>
    <x v="0"/>
    <n v="0"/>
    <s v=""/>
    <x v="1"/>
    <x v="3"/>
    <n v="75"/>
    <m/>
    <n v="65.217391304347828"/>
    <n v="68.965517241379317"/>
    <n v="208.33333333333334"/>
    <m/>
    <n v="400"/>
    <s v="Oui"/>
    <s v=""/>
    <s v="Oui"/>
    <s v="Oui"/>
    <s v="Non"/>
    <s v=""/>
    <s v="Oui"/>
    <s v="Oui"/>
    <s v="1"/>
    <s v="0"/>
    <s v="0"/>
    <s v="0"/>
    <s v="0"/>
    <s v="0"/>
    <s v="0"/>
    <s v="0"/>
    <s v="1"/>
    <s v="0"/>
    <s v="0"/>
    <s v="0"/>
    <s v="0"/>
    <s v="0"/>
    <s v="0"/>
    <s v="0"/>
    <s v="0"/>
    <s v=""/>
    <s v="1"/>
    <s v="1"/>
    <s v="1"/>
    <s v="1"/>
    <s v="0"/>
    <s v="0"/>
    <s v="1"/>
    <s v="0"/>
    <s v="Oui"/>
    <s v="Ouest"/>
    <s v="Port-au-Prince"/>
    <s v="Oui"/>
    <s v="Non"/>
    <s v="Non"/>
    <s v=""/>
    <n v="25"/>
    <m/>
    <n v="50"/>
    <s v=""/>
    <s v=""/>
    <m/>
    <m/>
    <s v="Non"/>
    <s v="Oui"/>
    <s v="Oui"/>
    <s v="Oui"/>
    <s v="Oui"/>
    <s v=""/>
    <s v=""/>
    <s v="Non"/>
    <s v="Oui"/>
    <s v="1"/>
    <s v="1"/>
    <s v="0"/>
    <s v="0"/>
    <s v="1"/>
    <s v="0"/>
    <s v="0"/>
    <s v="0"/>
    <s v="1"/>
    <s v="0"/>
    <s v="0"/>
    <s v="0"/>
    <s v="0"/>
    <s v="0"/>
    <s v="0"/>
    <s v="0"/>
    <s v=""/>
    <s v="1"/>
    <s v="1"/>
    <s v="1"/>
    <s v="1"/>
    <s v="0"/>
    <s v="0"/>
    <s v="0"/>
    <s v="0"/>
    <s v="0"/>
    <s v="Oui"/>
    <s v="Ouest"/>
    <s v="Port-au-Prince"/>
    <s v="Oui"/>
    <s v="Non"/>
  </r>
  <r>
    <s v="3a551b57-a639-4011-8340-ef1474422cbc"/>
    <n v="7"/>
    <s v="2020-11-21"/>
    <x v="9"/>
    <x v="6"/>
    <x v="11"/>
    <x v="14"/>
    <x v="0"/>
    <x v="15"/>
    <x v="0"/>
    <x v="0"/>
    <x v="0"/>
    <x v="0"/>
    <x v="0"/>
    <x v="0"/>
    <n v="0"/>
    <s v=""/>
    <x v="2"/>
    <x v="1"/>
    <m/>
    <m/>
    <m/>
    <m/>
    <m/>
    <m/>
    <m/>
    <s v=""/>
    <s v=""/>
    <s v=""/>
    <s v=""/>
    <s v=""/>
    <s v=""/>
    <s v=""/>
    <s v=""/>
    <s v=""/>
    <s v=""/>
    <s v=""/>
    <s v=""/>
    <s v=""/>
    <s v=""/>
    <s v=""/>
    <s v=""/>
    <s v=""/>
    <s v=""/>
    <s v=""/>
    <s v=""/>
    <s v=""/>
    <s v=""/>
    <s v=""/>
    <s v=""/>
    <s v=""/>
    <s v=""/>
    <s v=""/>
    <s v=""/>
    <s v=""/>
    <s v=""/>
    <s v=""/>
    <s v=""/>
    <s v=""/>
    <s v=""/>
    <s v=""/>
    <s v=""/>
    <s v=""/>
    <s v=""/>
    <s v=""/>
    <s v=""/>
    <n v="25"/>
    <n v="25"/>
    <n v="100"/>
    <n v="75"/>
    <s v=""/>
    <n v="236.5625"/>
    <n v="50"/>
    <n v="20"/>
    <s v="Je ne sais pas, je ne souhaite pas répondre"/>
    <s v="Je ne sais pas, je ne souhaite pas répondre"/>
    <s v="Je ne sais pas, je ne souhaite pas répondre"/>
    <s v="Je ne sais pas, je ne souhaite pas répondre"/>
    <s v="Je ne sais pas, je ne souhaite pas répondre"/>
    <s v="Je ne sais pas, je ne souhaite pas répondre"/>
    <s v="Je ne sais pas, je ne souhaite pas répondre"/>
    <s v="Je ne sais pas, je ne souhaite pas répondre"/>
    <s v="Oui"/>
    <s v="1"/>
    <s v="0"/>
    <s v="0"/>
    <s v="0"/>
    <s v="0"/>
    <s v="0"/>
    <s v="0"/>
    <s v="0"/>
    <s v="0"/>
    <s v="0"/>
    <s v="0"/>
    <s v="0"/>
    <s v="0"/>
    <s v="0"/>
    <s v="0"/>
    <s v="0"/>
    <s v=""/>
    <s v="1"/>
    <s v="0"/>
    <s v="0"/>
    <s v="0"/>
    <s v="0"/>
    <s v="0"/>
    <s v="0"/>
    <s v="0"/>
    <s v="0"/>
    <s v="Oui"/>
    <s v="Sud"/>
    <s v="Les Cayes"/>
    <s v="Oui"/>
    <s v="Non"/>
  </r>
  <r>
    <s v="bfda6955-6d6b-4670-b44f-3c0161272765"/>
    <n v="8"/>
    <s v="2020-11-22"/>
    <x v="9"/>
    <x v="6"/>
    <x v="11"/>
    <x v="14"/>
    <x v="0"/>
    <x v="15"/>
    <x v="0"/>
    <x v="0"/>
    <x v="0"/>
    <x v="0"/>
    <x v="0"/>
    <x v="0"/>
    <n v="0"/>
    <s v=""/>
    <x v="0"/>
    <x v="1"/>
    <m/>
    <m/>
    <m/>
    <m/>
    <m/>
    <m/>
    <m/>
    <s v=""/>
    <s v=""/>
    <s v=""/>
    <s v=""/>
    <s v=""/>
    <s v=""/>
    <s v=""/>
    <s v=""/>
    <s v=""/>
    <s v=""/>
    <s v=""/>
    <s v=""/>
    <s v=""/>
    <s v=""/>
    <s v=""/>
    <s v=""/>
    <s v=""/>
    <s v=""/>
    <s v=""/>
    <s v=""/>
    <s v=""/>
    <s v=""/>
    <s v=""/>
    <s v=""/>
    <s v=""/>
    <s v=""/>
    <s v=""/>
    <s v=""/>
    <s v=""/>
    <s v=""/>
    <s v=""/>
    <s v=""/>
    <s v=""/>
    <s v=""/>
    <s v=""/>
    <s v=""/>
    <s v=""/>
    <s v=""/>
    <s v=""/>
    <s v=""/>
    <n v="20"/>
    <n v="25"/>
    <n v="100"/>
    <n v="50"/>
    <n v="75"/>
    <n v="473.125"/>
    <n v="50"/>
    <n v="25"/>
    <s v="Je ne sais pas, je ne souhaite pas répondre"/>
    <s v="Oui"/>
    <s v="Je ne sais pas, je ne souhaite pas répondre"/>
    <s v="Je ne sais pas, je ne souhaite pas répondre"/>
    <s v="Je ne sais pas, je ne souhaite pas répondre"/>
    <s v="Je ne sais pas, je ne souhaite pas répondre"/>
    <s v="Je ne sais pas, je ne souhaite pas répondre"/>
    <s v="Je ne sais pas, je ne souhaite pas répondre"/>
    <s v="Oui"/>
    <s v="1"/>
    <s v="0"/>
    <s v="0"/>
    <s v="0"/>
    <s v="0"/>
    <s v="0"/>
    <s v="0"/>
    <s v="0"/>
    <s v="0"/>
    <s v="0"/>
    <s v="0"/>
    <s v="0"/>
    <s v="0"/>
    <s v="0"/>
    <s v="0"/>
    <s v="0"/>
    <s v=""/>
    <s v="1"/>
    <s v="0"/>
    <s v="0"/>
    <s v="0"/>
    <s v="0"/>
    <s v="0"/>
    <s v="0"/>
    <s v="0"/>
    <s v="0"/>
    <s v="Oui"/>
    <s v="Sud"/>
    <s v="Port-à-Piment"/>
    <s v="Non"/>
    <s v="Non"/>
  </r>
  <r>
    <s v="5ee48165-1fd5-41be-9d2a-1d1d8603be62"/>
    <n v="9"/>
    <s v="2020-11-21"/>
    <x v="9"/>
    <x v="6"/>
    <x v="11"/>
    <x v="14"/>
    <x v="0"/>
    <x v="15"/>
    <x v="0"/>
    <x v="0"/>
    <x v="0"/>
    <x v="1"/>
    <x v="0"/>
    <x v="0"/>
    <n v="0"/>
    <s v=""/>
    <x v="0"/>
    <x v="0"/>
    <m/>
    <m/>
    <m/>
    <m/>
    <m/>
    <m/>
    <m/>
    <s v=""/>
    <s v=""/>
    <s v=""/>
    <s v=""/>
    <s v=""/>
    <s v=""/>
    <s v=""/>
    <s v=""/>
    <s v=""/>
    <s v=""/>
    <s v=""/>
    <s v=""/>
    <s v=""/>
    <s v=""/>
    <s v=""/>
    <s v=""/>
    <s v=""/>
    <s v=""/>
    <s v=""/>
    <s v=""/>
    <s v=""/>
    <s v=""/>
    <s v=""/>
    <s v=""/>
    <s v=""/>
    <s v=""/>
    <s v=""/>
    <s v=""/>
    <s v=""/>
    <s v=""/>
    <s v=""/>
    <s v=""/>
    <s v=""/>
    <s v=""/>
    <s v=""/>
    <s v=""/>
    <s v=""/>
    <s v=""/>
    <s v=""/>
    <s v=""/>
    <n v="20"/>
    <n v="25"/>
    <n v="100"/>
    <n v="30"/>
    <n v="100"/>
    <s v=""/>
    <n v="50"/>
    <n v="20"/>
    <s v="Oui"/>
    <s v="Oui"/>
    <s v="Oui"/>
    <s v="Oui"/>
    <s v="Oui"/>
    <s v=""/>
    <s v="Oui"/>
    <s v="Oui"/>
    <s v="Non"/>
    <s v=""/>
    <s v=""/>
    <s v=""/>
    <s v=""/>
    <s v=""/>
    <s v=""/>
    <s v=""/>
    <s v=""/>
    <s v=""/>
    <s v=""/>
    <s v=""/>
    <s v=""/>
    <s v=""/>
    <s v=""/>
    <s v=""/>
    <s v=""/>
    <s v=""/>
    <s v=""/>
    <s v=""/>
    <s v=""/>
    <s v=""/>
    <s v=""/>
    <s v=""/>
    <s v=""/>
    <s v=""/>
    <s v=""/>
    <s v="Oui"/>
    <s v="Sud"/>
    <s v="Les Cayes"/>
    <s v="Non"/>
    <s v="Non"/>
  </r>
  <r>
    <s v="fc0084d1-9736-4a42-9077-c589b3ed07dd"/>
    <n v="10"/>
    <s v="2020-11-21"/>
    <x v="9"/>
    <x v="6"/>
    <x v="11"/>
    <x v="14"/>
    <x v="0"/>
    <x v="15"/>
    <x v="0"/>
    <x v="0"/>
    <x v="0"/>
    <x v="1"/>
    <x v="0"/>
    <x v="0"/>
    <n v="0"/>
    <s v=""/>
    <x v="0"/>
    <x v="0"/>
    <m/>
    <m/>
    <m/>
    <m/>
    <m/>
    <m/>
    <m/>
    <s v=""/>
    <s v=""/>
    <s v=""/>
    <s v=""/>
    <s v=""/>
    <s v=""/>
    <s v=""/>
    <s v=""/>
    <s v=""/>
    <s v=""/>
    <s v=""/>
    <s v=""/>
    <s v=""/>
    <s v=""/>
    <s v=""/>
    <s v=""/>
    <s v=""/>
    <s v=""/>
    <s v=""/>
    <s v=""/>
    <s v=""/>
    <s v=""/>
    <s v=""/>
    <s v=""/>
    <s v=""/>
    <s v=""/>
    <s v=""/>
    <s v=""/>
    <s v=""/>
    <s v=""/>
    <s v=""/>
    <s v=""/>
    <s v=""/>
    <s v=""/>
    <s v=""/>
    <s v=""/>
    <s v=""/>
    <s v=""/>
    <s v=""/>
    <s v=""/>
    <n v="20"/>
    <n v="25"/>
    <n v="100"/>
    <n v="50"/>
    <n v="75"/>
    <n v="10"/>
    <n v="100"/>
    <n v="50"/>
    <s v="Oui"/>
    <s v="Oui"/>
    <s v="Oui"/>
    <s v="Oui"/>
    <s v="Oui"/>
    <s v="Non"/>
    <s v="Oui"/>
    <s v="Oui"/>
    <s v="Oui"/>
    <s v="1"/>
    <s v="0"/>
    <s v="0"/>
    <s v="0"/>
    <s v="0"/>
    <s v="0"/>
    <s v="0"/>
    <s v="0"/>
    <s v="0"/>
    <s v="0"/>
    <s v="0"/>
    <s v="0"/>
    <s v="0"/>
    <s v="0"/>
    <s v="0"/>
    <s v="0"/>
    <s v=""/>
    <s v="1"/>
    <s v="1"/>
    <s v="1"/>
    <s v="1"/>
    <s v="0"/>
    <s v="0"/>
    <s v="0"/>
    <s v="1"/>
    <s v="0"/>
    <s v="Oui"/>
    <s v="Sud"/>
    <s v="Les Cayes"/>
    <s v="Non"/>
    <s v="Oui"/>
  </r>
  <r>
    <s v="f1d80da1-b068-4ce5-bed4-952689979b65"/>
    <n v="11"/>
    <s v="2020-11-23"/>
    <x v="9"/>
    <x v="6"/>
    <x v="11"/>
    <x v="14"/>
    <x v="0"/>
    <x v="15"/>
    <x v="0"/>
    <x v="0"/>
    <x v="0"/>
    <x v="1"/>
    <x v="0"/>
    <x v="0"/>
    <n v="0"/>
    <s v=""/>
    <x v="0"/>
    <x v="0"/>
    <m/>
    <m/>
    <m/>
    <m/>
    <m/>
    <m/>
    <m/>
    <s v=""/>
    <s v=""/>
    <s v=""/>
    <s v=""/>
    <s v=""/>
    <s v=""/>
    <s v=""/>
    <s v=""/>
    <s v=""/>
    <s v=""/>
    <s v=""/>
    <s v=""/>
    <s v=""/>
    <s v=""/>
    <s v=""/>
    <s v=""/>
    <s v=""/>
    <s v=""/>
    <s v=""/>
    <s v=""/>
    <s v=""/>
    <s v=""/>
    <s v=""/>
    <s v=""/>
    <s v=""/>
    <s v=""/>
    <s v=""/>
    <s v=""/>
    <s v=""/>
    <s v=""/>
    <s v=""/>
    <s v=""/>
    <s v=""/>
    <s v=""/>
    <s v=""/>
    <s v=""/>
    <s v=""/>
    <s v=""/>
    <s v=""/>
    <s v=""/>
    <n v="20"/>
    <n v="25"/>
    <n v="100"/>
    <n v="50"/>
    <n v="100"/>
    <s v=""/>
    <m/>
    <n v="50"/>
    <s v="Oui"/>
    <s v="Oui"/>
    <s v="Oui"/>
    <s v="Oui"/>
    <s v="Oui"/>
    <s v=""/>
    <s v=""/>
    <s v="Oui"/>
    <s v="Oui"/>
    <s v="1"/>
    <s v="0"/>
    <s v="1"/>
    <s v="0"/>
    <s v="0"/>
    <s v="0"/>
    <s v="0"/>
    <s v="0"/>
    <s v="0"/>
    <s v="0"/>
    <s v="0"/>
    <s v="0"/>
    <s v="0"/>
    <s v="0"/>
    <s v="0"/>
    <s v="0"/>
    <s v=""/>
    <s v="1"/>
    <s v="1"/>
    <s v="1"/>
    <s v="1"/>
    <s v="1"/>
    <s v="0"/>
    <s v="0"/>
    <s v="1"/>
    <s v="0"/>
    <s v="Oui"/>
    <s v="Sud"/>
    <s v="Les Cayes"/>
    <s v="Non"/>
    <s v="Non"/>
  </r>
  <r>
    <s v="d8f9e866-17de-486e-be2e-cc02b527221b"/>
    <n v="14"/>
    <s v="2020-11-23"/>
    <x v="9"/>
    <x v="6"/>
    <x v="11"/>
    <x v="14"/>
    <x v="0"/>
    <x v="15"/>
    <x v="0"/>
    <x v="0"/>
    <x v="0"/>
    <x v="1"/>
    <x v="0"/>
    <x v="0"/>
    <n v="0"/>
    <s v=""/>
    <x v="0"/>
    <x v="0"/>
    <m/>
    <m/>
    <m/>
    <m/>
    <m/>
    <m/>
    <m/>
    <s v=""/>
    <s v=""/>
    <s v=""/>
    <s v=""/>
    <s v=""/>
    <s v=""/>
    <s v=""/>
    <s v=""/>
    <s v=""/>
    <s v=""/>
    <s v=""/>
    <s v=""/>
    <s v=""/>
    <s v=""/>
    <s v=""/>
    <s v=""/>
    <s v=""/>
    <s v=""/>
    <s v=""/>
    <s v=""/>
    <s v=""/>
    <s v=""/>
    <s v=""/>
    <s v=""/>
    <s v=""/>
    <s v=""/>
    <s v=""/>
    <s v=""/>
    <s v=""/>
    <s v=""/>
    <s v=""/>
    <s v=""/>
    <s v=""/>
    <s v=""/>
    <s v=""/>
    <s v=""/>
    <s v=""/>
    <s v=""/>
    <s v=""/>
    <s v=""/>
    <n v="28"/>
    <n v="20"/>
    <n v="100"/>
    <n v="60"/>
    <n v="50"/>
    <n v="10"/>
    <n v="100"/>
    <n v="25"/>
    <s v="Oui"/>
    <s v="Oui"/>
    <s v="Oui"/>
    <s v="Oui"/>
    <s v="Oui"/>
    <s v="Non"/>
    <s v="Oui"/>
    <s v="Oui"/>
    <s v="Non"/>
    <s v=""/>
    <s v=""/>
    <s v=""/>
    <s v=""/>
    <s v=""/>
    <s v=""/>
    <s v=""/>
    <s v=""/>
    <s v=""/>
    <s v=""/>
    <s v=""/>
    <s v=""/>
    <s v=""/>
    <s v=""/>
    <s v=""/>
    <s v=""/>
    <s v=""/>
    <s v=""/>
    <s v=""/>
    <s v=""/>
    <s v=""/>
    <s v=""/>
    <s v=""/>
    <s v=""/>
    <s v=""/>
    <s v=""/>
    <s v="Oui"/>
    <s v="Ouest"/>
    <s v="Tabarre"/>
    <s v="Non"/>
    <s v="Oui"/>
  </r>
  <r>
    <s v="bb6833aa-8b35-4ec7-86a6-5014631235af"/>
    <n v="24"/>
    <s v="2020-11-21"/>
    <x v="9"/>
    <x v="6"/>
    <x v="11"/>
    <x v="14"/>
    <x v="0"/>
    <x v="15"/>
    <x v="0"/>
    <x v="0"/>
    <x v="0"/>
    <x v="1"/>
    <x v="0"/>
    <x v="0"/>
    <n v="0"/>
    <s v=""/>
    <x v="1"/>
    <x v="0"/>
    <m/>
    <m/>
    <m/>
    <m/>
    <m/>
    <m/>
    <m/>
    <s v=""/>
    <s v=""/>
    <s v=""/>
    <s v=""/>
    <s v=""/>
    <s v=""/>
    <s v=""/>
    <s v=""/>
    <s v=""/>
    <s v=""/>
    <s v=""/>
    <s v=""/>
    <s v=""/>
    <s v=""/>
    <s v=""/>
    <s v=""/>
    <s v=""/>
    <s v=""/>
    <s v=""/>
    <s v=""/>
    <s v=""/>
    <s v=""/>
    <s v=""/>
    <s v=""/>
    <s v=""/>
    <s v=""/>
    <s v=""/>
    <s v=""/>
    <s v=""/>
    <s v=""/>
    <s v=""/>
    <s v=""/>
    <s v=""/>
    <s v=""/>
    <s v=""/>
    <s v=""/>
    <s v=""/>
    <s v=""/>
    <s v=""/>
    <s v=""/>
    <n v="20"/>
    <n v="25"/>
    <n v="75"/>
    <n v="75"/>
    <n v="75"/>
    <s v=""/>
    <n v="100"/>
    <n v="25"/>
    <s v="Oui"/>
    <s v="Oui"/>
    <s v="Oui"/>
    <s v="Oui"/>
    <s v="Oui"/>
    <s v=""/>
    <s v="Oui"/>
    <s v="Oui"/>
    <s v="Oui"/>
    <s v="1"/>
    <s v="0"/>
    <s v="0"/>
    <s v="0"/>
    <s v="0"/>
    <s v="0"/>
    <s v="0"/>
    <s v="0"/>
    <s v="0"/>
    <s v="0"/>
    <s v="0"/>
    <s v="0"/>
    <s v="0"/>
    <s v="0"/>
    <s v="0"/>
    <s v="0"/>
    <s v=""/>
    <s v="1"/>
    <s v="1"/>
    <s v="1"/>
    <s v="0"/>
    <s v="0"/>
    <s v="0"/>
    <s v="0"/>
    <s v="1"/>
    <s v="0"/>
    <s v="Oui"/>
    <s v="Sud"/>
    <s v="Les Cayes"/>
    <s v="Non"/>
    <s v="Non"/>
  </r>
  <r>
    <s v="6e5eddc9-7d77-4633-bd81-c161cef019bd"/>
    <n v="60"/>
    <s v="2020-11-21"/>
    <x v="9"/>
    <x v="6"/>
    <x v="11"/>
    <x v="14"/>
    <x v="0"/>
    <x v="15"/>
    <x v="0"/>
    <x v="0"/>
    <x v="0"/>
    <x v="0"/>
    <x v="0"/>
    <x v="0"/>
    <n v="0"/>
    <s v=""/>
    <x v="0"/>
    <x v="0"/>
    <m/>
    <m/>
    <m/>
    <m/>
    <m/>
    <m/>
    <m/>
    <s v=""/>
    <s v=""/>
    <s v=""/>
    <s v=""/>
    <s v=""/>
    <s v=""/>
    <s v=""/>
    <s v=""/>
    <s v=""/>
    <s v=""/>
    <s v=""/>
    <s v=""/>
    <s v=""/>
    <s v=""/>
    <s v=""/>
    <s v=""/>
    <s v=""/>
    <s v=""/>
    <s v=""/>
    <s v=""/>
    <s v=""/>
    <s v=""/>
    <s v=""/>
    <s v=""/>
    <s v=""/>
    <s v=""/>
    <s v=""/>
    <s v=""/>
    <s v=""/>
    <s v=""/>
    <s v=""/>
    <s v=""/>
    <s v=""/>
    <s v=""/>
    <s v=""/>
    <s v=""/>
    <s v=""/>
    <s v=""/>
    <s v=""/>
    <s v=""/>
    <n v="20"/>
    <n v="25"/>
    <n v="25"/>
    <n v="50"/>
    <n v="100"/>
    <s v=""/>
    <m/>
    <n v="25"/>
    <s v="Oui"/>
    <s v="Oui"/>
    <s v="Oui"/>
    <s v="Oui"/>
    <s v="Oui"/>
    <s v=""/>
    <s v=""/>
    <s v="Oui"/>
    <s v="Non"/>
    <s v=""/>
    <s v=""/>
    <s v=""/>
    <s v=""/>
    <s v=""/>
    <s v=""/>
    <s v=""/>
    <s v=""/>
    <s v=""/>
    <s v=""/>
    <s v=""/>
    <s v=""/>
    <s v=""/>
    <s v=""/>
    <s v=""/>
    <s v=""/>
    <s v=""/>
    <s v=""/>
    <s v=""/>
    <s v=""/>
    <s v=""/>
    <s v=""/>
    <s v=""/>
    <s v=""/>
    <s v=""/>
    <s v=""/>
    <s v="Oui"/>
    <s v="Sud"/>
    <s v="Les Cayes"/>
    <s v="Non"/>
    <s v="Non"/>
  </r>
  <r>
    <s v="088789bd-4fb3-4bb8-bbe6-2fce55a11c50"/>
    <n v="65"/>
    <s v="2020-11-22"/>
    <x v="9"/>
    <x v="6"/>
    <x v="11"/>
    <x v="14"/>
    <x v="0"/>
    <x v="15"/>
    <x v="0"/>
    <x v="0"/>
    <x v="0"/>
    <x v="0"/>
    <x v="0"/>
    <x v="0"/>
    <n v="0"/>
    <s v=""/>
    <x v="1"/>
    <x v="0"/>
    <n v="75"/>
    <n v="115.38461538461539"/>
    <n v="76.08695652173914"/>
    <n v="60.344827586206897"/>
    <n v="270.83333333333337"/>
    <n v="291.66666666666669"/>
    <n v="500"/>
    <s v="Oui"/>
    <s v="Oui"/>
    <s v="Oui"/>
    <s v="Oui"/>
    <s v="Non"/>
    <s v="Non"/>
    <s v="Oui"/>
    <s v="Non"/>
    <s v=""/>
    <s v=""/>
    <s v=""/>
    <s v=""/>
    <s v=""/>
    <s v=""/>
    <s v=""/>
    <s v=""/>
    <s v=""/>
    <s v=""/>
    <s v=""/>
    <s v=""/>
    <s v=""/>
    <s v=""/>
    <s v=""/>
    <s v=""/>
    <s v=""/>
    <s v=""/>
    <s v=""/>
    <s v=""/>
    <s v=""/>
    <s v=""/>
    <s v=""/>
    <s v=""/>
    <s v=""/>
    <s v=""/>
    <s v="Oui"/>
    <s v="Sud"/>
    <s v="Les Cayes"/>
    <s v="Oui"/>
    <s v="Non"/>
    <s v="Je ne sais pas, je ne souhaite pas répondre"/>
    <s v=""/>
    <s v=""/>
    <m/>
    <s v=""/>
    <s v=""/>
    <s v=""/>
    <m/>
    <m/>
    <s v=""/>
    <s v=""/>
    <s v=""/>
    <s v=""/>
    <s v=""/>
    <s v=""/>
    <s v=""/>
    <s v=""/>
    <s v=""/>
    <s v=""/>
    <s v=""/>
    <s v=""/>
    <s v=""/>
    <s v=""/>
    <s v=""/>
    <s v=""/>
    <s v=""/>
    <s v=""/>
    <s v=""/>
    <s v=""/>
    <s v=""/>
    <s v=""/>
    <s v=""/>
    <s v=""/>
    <s v=""/>
    <s v=""/>
    <s v=""/>
    <s v=""/>
    <s v=""/>
    <s v=""/>
    <s v=""/>
    <s v=""/>
    <s v=""/>
    <s v=""/>
    <s v=""/>
    <s v=""/>
    <s v=""/>
    <s v=""/>
    <s v=""/>
    <s v=""/>
  </r>
  <r>
    <s v="34636b5e-9879-4aa3-a50e-ea460e59d3ff"/>
    <n v="114"/>
    <s v="2020-11-21"/>
    <x v="9"/>
    <x v="6"/>
    <x v="11"/>
    <x v="14"/>
    <x v="0"/>
    <x v="15"/>
    <x v="0"/>
    <x v="0"/>
    <x v="0"/>
    <x v="0"/>
    <x v="0"/>
    <x v="0"/>
    <n v="0"/>
    <s v=""/>
    <x v="0"/>
    <x v="3"/>
    <n v="50"/>
    <n v="76.92307692307692"/>
    <n v="65.217391304347828"/>
    <n v="62.068965517241381"/>
    <m/>
    <m/>
    <n v="300"/>
    <s v="Oui"/>
    <s v="Oui"/>
    <s v="Non"/>
    <s v="Oui"/>
    <s v=""/>
    <s v=""/>
    <s v="Oui"/>
    <s v="Non"/>
    <s v=""/>
    <s v=""/>
    <s v=""/>
    <s v=""/>
    <s v=""/>
    <s v=""/>
    <s v=""/>
    <s v=""/>
    <s v=""/>
    <s v=""/>
    <s v=""/>
    <s v=""/>
    <s v=""/>
    <s v=""/>
    <s v=""/>
    <s v=""/>
    <s v=""/>
    <s v=""/>
    <s v=""/>
    <s v=""/>
    <s v=""/>
    <s v=""/>
    <s v=""/>
    <s v=""/>
    <s v=""/>
    <s v=""/>
    <s v="Oui"/>
    <s v="Sud"/>
    <s v="Les Cayes"/>
    <s v="Non"/>
    <s v="Non"/>
    <s v="Non"/>
    <s v=""/>
    <s v=""/>
    <m/>
    <s v=""/>
    <s v=""/>
    <s v=""/>
    <m/>
    <m/>
    <s v=""/>
    <s v=""/>
    <s v=""/>
    <s v=""/>
    <s v=""/>
    <s v=""/>
    <s v=""/>
    <s v=""/>
    <s v=""/>
    <s v=""/>
    <s v=""/>
    <s v=""/>
    <s v=""/>
    <s v=""/>
    <s v=""/>
    <s v=""/>
    <s v=""/>
    <s v=""/>
    <s v=""/>
    <s v=""/>
    <s v=""/>
    <s v=""/>
    <s v=""/>
    <s v=""/>
    <s v=""/>
    <s v=""/>
    <s v=""/>
    <s v=""/>
    <s v=""/>
    <s v=""/>
    <s v=""/>
    <s v=""/>
    <s v=""/>
    <s v=""/>
    <s v=""/>
    <s v=""/>
    <s v=""/>
    <s v=""/>
    <s v=""/>
    <s v=""/>
  </r>
  <r>
    <s v="c0c81189-db4f-46c0-b834-3b48e46e18a5"/>
    <n v="126"/>
    <s v="2020-11-21"/>
    <x v="9"/>
    <x v="6"/>
    <x v="11"/>
    <x v="14"/>
    <x v="0"/>
    <x v="15"/>
    <x v="0"/>
    <x v="0"/>
    <x v="0"/>
    <x v="0"/>
    <x v="0"/>
    <x v="0"/>
    <n v="0"/>
    <s v=""/>
    <x v="1"/>
    <x v="1"/>
    <m/>
    <m/>
    <m/>
    <m/>
    <m/>
    <m/>
    <n v="300"/>
    <s v="Oui"/>
    <s v="Oui"/>
    <s v="Non"/>
    <s v="Oui"/>
    <s v="Non"/>
    <s v="Non"/>
    <s v="Oui"/>
    <s v="Oui"/>
    <s v="0"/>
    <s v="0"/>
    <s v="1"/>
    <s v="0"/>
    <s v="0"/>
    <s v="0"/>
    <s v="0"/>
    <s v="0"/>
    <s v="0"/>
    <s v="0"/>
    <s v="0"/>
    <s v="0"/>
    <s v="0"/>
    <s v="0"/>
    <s v="0"/>
    <s v="0"/>
    <s v="0"/>
    <s v=""/>
    <s v="0"/>
    <s v="0"/>
    <s v="0"/>
    <s v="0"/>
    <s v="0"/>
    <s v="0"/>
    <s v="0"/>
    <s v="1"/>
    <s v="Oui"/>
    <s v="Sud"/>
    <s v="Les Cayes"/>
    <s v="Non"/>
    <s v="Non"/>
    <s v="Non"/>
    <s v=""/>
    <s v=""/>
    <m/>
    <s v=""/>
    <s v=""/>
    <s v=""/>
    <m/>
    <m/>
    <s v=""/>
    <s v=""/>
    <s v=""/>
    <s v=""/>
    <s v=""/>
    <s v=""/>
    <s v=""/>
    <s v=""/>
    <s v=""/>
    <s v=""/>
    <s v=""/>
    <s v=""/>
    <s v=""/>
    <s v=""/>
    <s v=""/>
    <s v=""/>
    <s v=""/>
    <s v=""/>
    <s v=""/>
    <s v=""/>
    <s v=""/>
    <s v=""/>
    <s v=""/>
    <s v=""/>
    <s v=""/>
    <s v=""/>
    <s v=""/>
    <s v=""/>
    <s v=""/>
    <s v=""/>
    <s v=""/>
    <s v=""/>
    <s v=""/>
    <s v=""/>
    <s v=""/>
    <s v=""/>
    <s v=""/>
    <s v=""/>
    <s v=""/>
    <s v=""/>
  </r>
  <r>
    <s v="81988937-1c08-4cb9-b4aa-75fe8e012e16"/>
    <n v="127"/>
    <s v="2020-11-21"/>
    <x v="9"/>
    <x v="6"/>
    <x v="11"/>
    <x v="14"/>
    <x v="0"/>
    <x v="15"/>
    <x v="0"/>
    <x v="0"/>
    <x v="0"/>
    <x v="0"/>
    <x v="0"/>
    <x v="0"/>
    <n v="0"/>
    <s v=""/>
    <x v="3"/>
    <x v="0"/>
    <m/>
    <m/>
    <m/>
    <m/>
    <m/>
    <m/>
    <n v="300"/>
    <s v="Oui"/>
    <s v="Oui"/>
    <s v="Non"/>
    <s v="Oui"/>
    <s v="Non"/>
    <s v="Non"/>
    <s v="Oui"/>
    <s v="Non"/>
    <s v=""/>
    <s v=""/>
    <s v=""/>
    <s v=""/>
    <s v=""/>
    <s v=""/>
    <s v=""/>
    <s v=""/>
    <s v=""/>
    <s v=""/>
    <s v=""/>
    <s v=""/>
    <s v=""/>
    <s v=""/>
    <s v=""/>
    <s v=""/>
    <s v=""/>
    <s v=""/>
    <s v=""/>
    <s v=""/>
    <s v=""/>
    <s v=""/>
    <s v=""/>
    <s v=""/>
    <s v=""/>
    <s v=""/>
    <s v="Oui"/>
    <s v="Sud"/>
    <s v="Les Cayes"/>
    <s v="Non"/>
    <s v="Non"/>
    <s v="Non"/>
    <s v=""/>
    <s v=""/>
    <m/>
    <s v=""/>
    <s v=""/>
    <s v=""/>
    <m/>
    <m/>
    <s v=""/>
    <s v=""/>
    <s v=""/>
    <s v=""/>
    <s v=""/>
    <s v=""/>
    <s v=""/>
    <s v=""/>
    <s v=""/>
    <s v=""/>
    <s v=""/>
    <s v=""/>
    <s v=""/>
    <s v=""/>
    <s v=""/>
    <s v=""/>
    <s v=""/>
    <s v=""/>
    <s v=""/>
    <s v=""/>
    <s v=""/>
    <s v=""/>
    <s v=""/>
    <s v=""/>
    <s v=""/>
    <s v=""/>
    <s v=""/>
    <s v=""/>
    <s v=""/>
    <s v=""/>
    <s v=""/>
    <s v=""/>
    <s v=""/>
    <s v=""/>
    <s v=""/>
    <s v=""/>
    <s v=""/>
    <s v=""/>
    <s v=""/>
    <s v=""/>
  </r>
  <r>
    <s v="0d0b5889-9d8c-4c82-8b35-5db52a57bb85"/>
    <n v="128"/>
    <s v="2020-11-21"/>
    <x v="9"/>
    <x v="6"/>
    <x v="11"/>
    <x v="14"/>
    <x v="0"/>
    <x v="15"/>
    <x v="0"/>
    <x v="0"/>
    <x v="0"/>
    <x v="0"/>
    <x v="0"/>
    <x v="0"/>
    <n v="0"/>
    <s v=""/>
    <x v="1"/>
    <x v="1"/>
    <m/>
    <m/>
    <m/>
    <m/>
    <m/>
    <m/>
    <n v="300"/>
    <s v="Oui"/>
    <s v="Oui"/>
    <s v="Non"/>
    <s v="Oui"/>
    <s v="Non"/>
    <s v=""/>
    <s v="Oui"/>
    <s v="Non"/>
    <s v=""/>
    <s v=""/>
    <s v=""/>
    <s v=""/>
    <s v=""/>
    <s v=""/>
    <s v=""/>
    <s v=""/>
    <s v=""/>
    <s v=""/>
    <s v=""/>
    <s v=""/>
    <s v=""/>
    <s v=""/>
    <s v=""/>
    <s v=""/>
    <s v=""/>
    <s v=""/>
    <s v=""/>
    <s v=""/>
    <s v=""/>
    <s v=""/>
    <s v=""/>
    <s v=""/>
    <s v=""/>
    <s v=""/>
    <s v="Oui"/>
    <s v="Sud"/>
    <s v="Les Cayes"/>
    <s v="Non"/>
    <s v="Non"/>
    <s v="Non"/>
    <s v=""/>
    <s v=""/>
    <m/>
    <s v=""/>
    <s v=""/>
    <s v=""/>
    <m/>
    <m/>
    <s v=""/>
    <s v=""/>
    <s v=""/>
    <s v=""/>
    <s v=""/>
    <s v=""/>
    <s v=""/>
    <s v=""/>
    <s v=""/>
    <s v=""/>
    <s v=""/>
    <s v=""/>
    <s v=""/>
    <s v=""/>
    <s v=""/>
    <s v=""/>
    <s v=""/>
    <s v=""/>
    <s v=""/>
    <s v=""/>
    <s v=""/>
    <s v=""/>
    <s v=""/>
    <s v=""/>
    <s v=""/>
    <s v=""/>
    <s v=""/>
    <s v=""/>
    <s v=""/>
    <s v=""/>
    <s v=""/>
    <s v=""/>
    <s v=""/>
    <s v=""/>
    <s v=""/>
    <s v=""/>
    <s v=""/>
    <s v=""/>
    <s v=""/>
    <s v=""/>
  </r>
  <r>
    <s v="5d67710b-47b4-40e9-ab9e-6253afb09318"/>
    <n v="129"/>
    <s v="2020-11-21"/>
    <x v="9"/>
    <x v="6"/>
    <x v="11"/>
    <x v="14"/>
    <x v="0"/>
    <x v="15"/>
    <x v="0"/>
    <x v="0"/>
    <x v="0"/>
    <x v="0"/>
    <x v="0"/>
    <x v="0"/>
    <n v="0"/>
    <s v=""/>
    <x v="0"/>
    <x v="1"/>
    <m/>
    <m/>
    <m/>
    <m/>
    <m/>
    <m/>
    <m/>
    <s v=""/>
    <s v=""/>
    <s v=""/>
    <s v=""/>
    <s v=""/>
    <s v=""/>
    <s v=""/>
    <s v=""/>
    <s v=""/>
    <s v=""/>
    <s v=""/>
    <s v=""/>
    <s v=""/>
    <s v=""/>
    <s v=""/>
    <s v=""/>
    <s v=""/>
    <s v=""/>
    <s v=""/>
    <s v=""/>
    <s v=""/>
    <s v=""/>
    <s v=""/>
    <s v=""/>
    <s v=""/>
    <s v=""/>
    <s v=""/>
    <s v=""/>
    <s v=""/>
    <s v=""/>
    <s v=""/>
    <s v=""/>
    <s v=""/>
    <s v=""/>
    <s v=""/>
    <s v=""/>
    <s v=""/>
    <s v=""/>
    <s v=""/>
    <s v=""/>
    <s v=""/>
    <s v=""/>
    <m/>
    <s v=""/>
    <s v=""/>
    <s v=""/>
    <m/>
    <m/>
    <s v=""/>
    <s v=""/>
    <s v=""/>
    <s v=""/>
    <s v=""/>
    <s v=""/>
    <s v=""/>
    <s v=""/>
    <s v=""/>
    <s v=""/>
    <s v=""/>
    <s v=""/>
    <s v=""/>
    <s v=""/>
    <s v=""/>
    <s v=""/>
    <s v=""/>
    <s v=""/>
    <s v=""/>
    <s v=""/>
    <s v=""/>
    <s v=""/>
    <s v=""/>
    <s v=""/>
    <s v=""/>
    <s v=""/>
    <s v=""/>
    <s v=""/>
    <s v=""/>
    <s v=""/>
    <s v=""/>
    <s v=""/>
    <s v=""/>
    <s v=""/>
    <s v=""/>
    <s v=""/>
    <s v=""/>
    <s v=""/>
    <s v=""/>
    <s v=""/>
  </r>
  <r>
    <s v="bf85d69c-92fc-418a-9d36-bb0d00634f78"/>
    <n v="130"/>
    <s v="2020-11-21"/>
    <x v="9"/>
    <x v="6"/>
    <x v="11"/>
    <x v="14"/>
    <x v="0"/>
    <x v="15"/>
    <x v="0"/>
    <x v="0"/>
    <x v="0"/>
    <x v="0"/>
    <x v="0"/>
    <x v="0"/>
    <n v="0"/>
    <s v=""/>
    <x v="0"/>
    <x v="1"/>
    <m/>
    <m/>
    <m/>
    <m/>
    <m/>
    <m/>
    <m/>
    <s v=""/>
    <s v=""/>
    <s v=""/>
    <s v=""/>
    <s v=""/>
    <s v=""/>
    <s v=""/>
    <s v=""/>
    <s v=""/>
    <s v=""/>
    <s v=""/>
    <s v=""/>
    <s v=""/>
    <s v=""/>
    <s v=""/>
    <s v=""/>
    <s v=""/>
    <s v=""/>
    <s v=""/>
    <s v=""/>
    <s v=""/>
    <s v=""/>
    <s v=""/>
    <s v=""/>
    <s v=""/>
    <s v=""/>
    <s v=""/>
    <s v=""/>
    <s v=""/>
    <s v=""/>
    <s v=""/>
    <s v=""/>
    <s v=""/>
    <s v=""/>
    <s v=""/>
    <s v=""/>
    <s v=""/>
    <s v=""/>
    <s v=""/>
    <s v=""/>
    <s v=""/>
    <s v=""/>
    <m/>
    <s v=""/>
    <s v=""/>
    <s v=""/>
    <m/>
    <m/>
    <s v=""/>
    <s v=""/>
    <s v=""/>
    <s v=""/>
    <s v=""/>
    <s v=""/>
    <s v=""/>
    <s v=""/>
    <s v=""/>
    <s v=""/>
    <s v=""/>
    <s v=""/>
    <s v=""/>
    <s v=""/>
    <s v=""/>
    <s v=""/>
    <s v=""/>
    <s v=""/>
    <s v=""/>
    <s v=""/>
    <s v=""/>
    <s v=""/>
    <s v=""/>
    <s v=""/>
    <s v=""/>
    <s v=""/>
    <s v=""/>
    <s v=""/>
    <s v=""/>
    <s v=""/>
    <s v=""/>
    <s v=""/>
    <s v=""/>
    <s v=""/>
    <s v=""/>
    <s v=""/>
    <s v=""/>
    <s v=""/>
    <s v=""/>
    <s v=""/>
  </r>
  <r>
    <s v="fcd9fe15-8777-4afd-8668-d9d853d1962f"/>
    <n v="131"/>
    <s v="2020-11-21"/>
    <x v="9"/>
    <x v="6"/>
    <x v="11"/>
    <x v="14"/>
    <x v="0"/>
    <x v="15"/>
    <x v="0"/>
    <x v="0"/>
    <x v="0"/>
    <x v="0"/>
    <x v="0"/>
    <x v="0"/>
    <n v="0"/>
    <s v=""/>
    <x v="1"/>
    <x v="1"/>
    <m/>
    <m/>
    <m/>
    <m/>
    <m/>
    <m/>
    <m/>
    <s v=""/>
    <s v=""/>
    <s v=""/>
    <s v=""/>
    <s v=""/>
    <s v=""/>
    <s v=""/>
    <s v=""/>
    <s v=""/>
    <s v=""/>
    <s v=""/>
    <s v=""/>
    <s v=""/>
    <s v=""/>
    <s v=""/>
    <s v=""/>
    <s v=""/>
    <s v=""/>
    <s v=""/>
    <s v=""/>
    <s v=""/>
    <s v=""/>
    <s v=""/>
    <s v=""/>
    <s v=""/>
    <s v=""/>
    <s v=""/>
    <s v=""/>
    <s v=""/>
    <s v=""/>
    <s v=""/>
    <s v=""/>
    <s v=""/>
    <s v=""/>
    <s v=""/>
    <s v=""/>
    <s v=""/>
    <s v=""/>
    <s v=""/>
    <s v=""/>
    <s v=""/>
    <s v=""/>
    <m/>
    <s v=""/>
    <s v=""/>
    <s v=""/>
    <m/>
    <m/>
    <s v=""/>
    <s v=""/>
    <s v=""/>
    <s v=""/>
    <s v=""/>
    <s v=""/>
    <s v=""/>
    <s v=""/>
    <s v=""/>
    <s v=""/>
    <s v=""/>
    <s v=""/>
    <s v=""/>
    <s v=""/>
    <s v=""/>
    <s v=""/>
    <s v=""/>
    <s v=""/>
    <s v=""/>
    <s v=""/>
    <s v=""/>
    <s v=""/>
    <s v=""/>
    <s v=""/>
    <s v=""/>
    <s v=""/>
    <s v=""/>
    <s v=""/>
    <s v=""/>
    <s v=""/>
    <s v=""/>
    <s v=""/>
    <s v=""/>
    <s v=""/>
    <s v=""/>
    <s v=""/>
    <s v=""/>
    <s v=""/>
    <s v=""/>
    <s v=""/>
  </r>
  <r>
    <s v="8df8d552-be76-4100-86e7-b7e372051f94"/>
    <n v="132"/>
    <s v="2020-11-21"/>
    <x v="9"/>
    <x v="6"/>
    <x v="11"/>
    <x v="14"/>
    <x v="0"/>
    <x v="15"/>
    <x v="0"/>
    <x v="0"/>
    <x v="0"/>
    <x v="0"/>
    <x v="0"/>
    <x v="0"/>
    <n v="0"/>
    <s v=""/>
    <x v="1"/>
    <x v="1"/>
    <m/>
    <m/>
    <m/>
    <m/>
    <m/>
    <m/>
    <m/>
    <s v=""/>
    <s v=""/>
    <s v=""/>
    <s v=""/>
    <s v=""/>
    <s v=""/>
    <s v=""/>
    <s v=""/>
    <s v=""/>
    <s v=""/>
    <s v=""/>
    <s v=""/>
    <s v=""/>
    <s v=""/>
    <s v=""/>
    <s v=""/>
    <s v=""/>
    <s v=""/>
    <s v=""/>
    <s v=""/>
    <s v=""/>
    <s v=""/>
    <s v=""/>
    <s v=""/>
    <s v=""/>
    <s v=""/>
    <s v=""/>
    <s v=""/>
    <s v=""/>
    <s v=""/>
    <s v=""/>
    <s v=""/>
    <s v=""/>
    <s v=""/>
    <s v=""/>
    <s v=""/>
    <s v=""/>
    <s v=""/>
    <s v=""/>
    <s v=""/>
    <s v=""/>
    <s v=""/>
    <m/>
    <s v=""/>
    <s v=""/>
    <s v=""/>
    <m/>
    <m/>
    <s v=""/>
    <s v=""/>
    <s v=""/>
    <s v=""/>
    <s v=""/>
    <s v=""/>
    <s v=""/>
    <s v=""/>
    <s v=""/>
    <s v=""/>
    <s v=""/>
    <s v=""/>
    <s v=""/>
    <s v=""/>
    <s v=""/>
    <s v=""/>
    <s v=""/>
    <s v=""/>
    <s v=""/>
    <s v=""/>
    <s v=""/>
    <s v=""/>
    <s v=""/>
    <s v=""/>
    <s v=""/>
    <s v=""/>
    <s v=""/>
    <s v=""/>
    <s v=""/>
    <s v=""/>
    <s v=""/>
    <s v=""/>
    <s v=""/>
    <s v=""/>
    <s v=""/>
    <s v=""/>
    <s v=""/>
    <s v=""/>
    <s v=""/>
    <s v=""/>
  </r>
  <r>
    <s v="d84f7102-c940-4b27-9c1d-9123f0ec81a4"/>
    <n v="133"/>
    <s v="2020-11-21"/>
    <x v="9"/>
    <x v="6"/>
    <x v="11"/>
    <x v="14"/>
    <x v="0"/>
    <x v="15"/>
    <x v="0"/>
    <x v="0"/>
    <x v="0"/>
    <x v="0"/>
    <x v="0"/>
    <x v="0"/>
    <n v="0"/>
    <s v=""/>
    <x v="0"/>
    <x v="1"/>
    <m/>
    <m/>
    <m/>
    <m/>
    <m/>
    <m/>
    <m/>
    <s v=""/>
    <s v=""/>
    <s v=""/>
    <s v=""/>
    <s v=""/>
    <s v=""/>
    <s v=""/>
    <s v=""/>
    <s v=""/>
    <s v=""/>
    <s v=""/>
    <s v=""/>
    <s v=""/>
    <s v=""/>
    <s v=""/>
    <s v=""/>
    <s v=""/>
    <s v=""/>
    <s v=""/>
    <s v=""/>
    <s v=""/>
    <s v=""/>
    <s v=""/>
    <s v=""/>
    <s v=""/>
    <s v=""/>
    <s v=""/>
    <s v=""/>
    <s v=""/>
    <s v=""/>
    <s v=""/>
    <s v=""/>
    <s v=""/>
    <s v=""/>
    <s v=""/>
    <s v=""/>
    <s v=""/>
    <s v=""/>
    <s v=""/>
    <s v=""/>
    <s v=""/>
    <s v=""/>
    <m/>
    <s v=""/>
    <s v=""/>
    <s v=""/>
    <m/>
    <m/>
    <s v=""/>
    <s v=""/>
    <s v=""/>
    <s v=""/>
    <s v=""/>
    <s v=""/>
    <s v=""/>
    <s v=""/>
    <s v=""/>
    <s v=""/>
    <s v=""/>
    <s v=""/>
    <s v=""/>
    <s v=""/>
    <s v=""/>
    <s v=""/>
    <s v=""/>
    <s v=""/>
    <s v=""/>
    <s v=""/>
    <s v=""/>
    <s v=""/>
    <s v=""/>
    <s v=""/>
    <s v=""/>
    <s v=""/>
    <s v=""/>
    <s v=""/>
    <s v=""/>
    <s v=""/>
    <s v=""/>
    <s v=""/>
    <s v=""/>
    <s v=""/>
    <s v=""/>
    <s v=""/>
    <s v=""/>
    <s v=""/>
    <s v=""/>
    <s v=""/>
  </r>
  <r>
    <s v="f4ac304b-bf1c-447b-a4fd-b2aa199e7d5e"/>
    <n v="134"/>
    <s v="2020-11-21"/>
    <x v="9"/>
    <x v="6"/>
    <x v="11"/>
    <x v="14"/>
    <x v="0"/>
    <x v="15"/>
    <x v="0"/>
    <x v="0"/>
    <x v="0"/>
    <x v="0"/>
    <x v="0"/>
    <x v="0"/>
    <n v="0"/>
    <s v=""/>
    <x v="3"/>
    <x v="3"/>
    <m/>
    <m/>
    <m/>
    <m/>
    <m/>
    <m/>
    <m/>
    <s v="Oui"/>
    <s v="Oui"/>
    <s v="Non"/>
    <s v="Oui"/>
    <s v="Non"/>
    <s v="Non"/>
    <s v="Oui"/>
    <s v="Non"/>
    <s v=""/>
    <s v=""/>
    <s v=""/>
    <s v=""/>
    <s v=""/>
    <s v=""/>
    <s v=""/>
    <s v=""/>
    <s v=""/>
    <s v=""/>
    <s v=""/>
    <s v=""/>
    <s v=""/>
    <s v=""/>
    <s v=""/>
    <s v=""/>
    <s v=""/>
    <s v=""/>
    <s v=""/>
    <s v=""/>
    <s v=""/>
    <s v=""/>
    <s v=""/>
    <s v=""/>
    <s v=""/>
    <s v=""/>
    <s v="Oui"/>
    <s v="Sud"/>
    <s v="Port-à-Piment"/>
    <s v="Non"/>
    <s v="Non"/>
    <s v="Non"/>
    <s v=""/>
    <s v=""/>
    <m/>
    <s v=""/>
    <s v=""/>
    <s v=""/>
    <m/>
    <m/>
    <s v=""/>
    <s v=""/>
    <s v=""/>
    <s v=""/>
    <s v=""/>
    <s v=""/>
    <s v=""/>
    <s v=""/>
    <s v=""/>
    <s v=""/>
    <s v=""/>
    <s v=""/>
    <s v=""/>
    <s v=""/>
    <s v=""/>
    <s v=""/>
    <s v=""/>
    <s v=""/>
    <s v=""/>
    <s v=""/>
    <s v=""/>
    <s v=""/>
    <s v=""/>
    <s v=""/>
    <s v=""/>
    <s v=""/>
    <s v=""/>
    <s v=""/>
    <s v=""/>
    <s v=""/>
    <s v=""/>
    <s v=""/>
    <s v=""/>
    <s v=""/>
    <s v=""/>
    <s v=""/>
    <s v=""/>
    <s v=""/>
    <s v=""/>
    <s v=""/>
  </r>
  <r>
    <s v="d0a8e684-1894-4207-a77c-eb4ed9af307d"/>
    <n v="1"/>
    <s v="2020-11-25"/>
    <x v="3"/>
    <x v="3"/>
    <x v="12"/>
    <x v="15"/>
    <x v="1"/>
    <x v="16"/>
    <x v="0"/>
    <x v="0"/>
    <x v="0"/>
    <x v="0"/>
    <x v="0"/>
    <x v="0"/>
    <n v="0"/>
    <s v=""/>
    <x v="3"/>
    <x v="1"/>
    <m/>
    <m/>
    <m/>
    <m/>
    <m/>
    <m/>
    <m/>
    <s v=""/>
    <s v=""/>
    <s v=""/>
    <s v=""/>
    <s v=""/>
    <s v=""/>
    <s v=""/>
    <s v=""/>
    <s v=""/>
    <s v=""/>
    <s v=""/>
    <s v=""/>
    <s v=""/>
    <s v=""/>
    <s v=""/>
    <s v=""/>
    <s v=""/>
    <s v=""/>
    <s v=""/>
    <s v=""/>
    <s v=""/>
    <s v=""/>
    <s v=""/>
    <s v=""/>
    <s v=""/>
    <s v=""/>
    <s v=""/>
    <s v=""/>
    <s v=""/>
    <s v=""/>
    <s v=""/>
    <s v=""/>
    <s v=""/>
    <s v=""/>
    <s v=""/>
    <s v=""/>
    <s v=""/>
    <s v=""/>
    <s v=""/>
    <s v=""/>
    <s v=""/>
    <s v=""/>
    <n v="250"/>
    <n v="35"/>
    <n v="75"/>
    <s v=""/>
    <n v="150"/>
    <n v="25"/>
    <s v=""/>
    <s v="Oui"/>
    <s v="Oui"/>
    <s v="Oui"/>
    <s v="Oui"/>
    <s v=""/>
    <s v="Oui"/>
    <s v="Oui"/>
    <s v="Non"/>
    <s v=""/>
    <s v=""/>
    <s v=""/>
    <s v=""/>
    <s v=""/>
    <s v=""/>
    <s v=""/>
    <s v=""/>
    <s v=""/>
    <s v=""/>
    <s v=""/>
    <s v=""/>
    <s v=""/>
    <s v=""/>
    <s v=""/>
    <s v=""/>
    <s v=""/>
    <s v=""/>
    <s v=""/>
    <s v=""/>
    <s v=""/>
    <s v=""/>
    <s v=""/>
    <s v=""/>
    <s v=""/>
    <s v=""/>
    <s v="Non"/>
    <s v=""/>
    <s v=""/>
    <s v="Non"/>
    <s v="Oui"/>
  </r>
  <r>
    <s v="dded33a4-fe5f-4716-bda8-cca73d8a8ca1"/>
    <n v="22"/>
    <s v="2020-11-25"/>
    <x v="3"/>
    <x v="3"/>
    <x v="12"/>
    <x v="15"/>
    <x v="1"/>
    <x v="17"/>
    <x v="0"/>
    <x v="0"/>
    <x v="0"/>
    <x v="0"/>
    <x v="0"/>
    <x v="0"/>
    <n v="0"/>
    <s v=""/>
    <x v="3"/>
    <x v="3"/>
    <m/>
    <m/>
    <m/>
    <m/>
    <m/>
    <m/>
    <m/>
    <s v=""/>
    <s v=""/>
    <s v=""/>
    <s v=""/>
    <s v=""/>
    <s v=""/>
    <s v=""/>
    <s v=""/>
    <s v=""/>
    <s v=""/>
    <s v=""/>
    <s v=""/>
    <s v=""/>
    <s v=""/>
    <s v=""/>
    <s v=""/>
    <s v=""/>
    <s v=""/>
    <s v=""/>
    <s v=""/>
    <s v=""/>
    <s v=""/>
    <s v=""/>
    <s v=""/>
    <s v=""/>
    <s v=""/>
    <s v=""/>
    <s v=""/>
    <s v=""/>
    <s v=""/>
    <s v=""/>
    <s v=""/>
    <s v=""/>
    <s v=""/>
    <s v=""/>
    <s v=""/>
    <s v=""/>
    <s v=""/>
    <s v=""/>
    <s v=""/>
    <n v="14.0625"/>
    <n v="50"/>
    <n v="75"/>
    <n v="50"/>
    <n v="75"/>
    <s v=""/>
    <m/>
    <n v="50"/>
    <s v="Oui"/>
    <s v="Oui"/>
    <s v="Oui"/>
    <s v="Oui"/>
    <s v="Oui"/>
    <s v=""/>
    <s v="Oui"/>
    <s v="Oui"/>
    <s v="Oui"/>
    <s v="1"/>
    <s v="0"/>
    <s v="1"/>
    <s v="0"/>
    <s v="1"/>
    <s v="0"/>
    <s v="0"/>
    <s v="0"/>
    <s v="0"/>
    <s v="0"/>
    <s v="0"/>
    <s v="0"/>
    <s v="0"/>
    <s v="0"/>
    <s v="0"/>
    <s v="0"/>
    <s v=""/>
    <s v="0"/>
    <s v="0"/>
    <s v="1"/>
    <s v="0"/>
    <s v="0"/>
    <s v="0"/>
    <s v="1"/>
    <s v="1"/>
    <s v="0"/>
    <s v="Oui"/>
    <s v="Nord-Ouest"/>
    <s v="Port-de-Paix"/>
    <s v="Non"/>
    <s v="Oui"/>
  </r>
  <r>
    <s v="91a3d025-b315-4705-a976-32ff924a6fe1"/>
    <n v="31"/>
    <s v="2020-11-26"/>
    <x v="3"/>
    <x v="3"/>
    <x v="12"/>
    <x v="15"/>
    <x v="1"/>
    <x v="17"/>
    <x v="0"/>
    <x v="0"/>
    <x v="0"/>
    <x v="0"/>
    <x v="0"/>
    <x v="0"/>
    <n v="0"/>
    <s v=""/>
    <x v="0"/>
    <x v="1"/>
    <m/>
    <m/>
    <m/>
    <m/>
    <m/>
    <m/>
    <m/>
    <s v=""/>
    <s v=""/>
    <s v=""/>
    <s v=""/>
    <s v=""/>
    <s v=""/>
    <s v=""/>
    <s v=""/>
    <s v=""/>
    <s v=""/>
    <s v=""/>
    <s v=""/>
    <s v=""/>
    <s v=""/>
    <s v=""/>
    <s v=""/>
    <s v=""/>
    <s v=""/>
    <s v=""/>
    <s v=""/>
    <s v=""/>
    <s v=""/>
    <s v=""/>
    <s v=""/>
    <s v=""/>
    <s v=""/>
    <s v=""/>
    <s v=""/>
    <s v=""/>
    <s v=""/>
    <s v=""/>
    <s v=""/>
    <s v=""/>
    <s v=""/>
    <s v=""/>
    <s v=""/>
    <s v=""/>
    <s v=""/>
    <s v=""/>
    <s v=""/>
    <n v="11.71875"/>
    <n v="25"/>
    <n v="70.833333333333343"/>
    <n v="50"/>
    <n v="75"/>
    <n v="50"/>
    <m/>
    <n v="30"/>
    <s v="Non"/>
    <s v="Oui"/>
    <s v="Non"/>
    <s v="Non"/>
    <s v="Oui"/>
    <s v="Non"/>
    <s v=""/>
    <s v="Non"/>
    <s v="Non"/>
    <s v=""/>
    <s v=""/>
    <s v=""/>
    <s v=""/>
    <s v=""/>
    <s v=""/>
    <s v=""/>
    <s v=""/>
    <s v=""/>
    <s v=""/>
    <s v=""/>
    <s v=""/>
    <s v=""/>
    <s v=""/>
    <s v=""/>
    <s v=""/>
    <s v=""/>
    <s v=""/>
    <s v=""/>
    <s v=""/>
    <s v=""/>
    <s v=""/>
    <s v=""/>
    <s v=""/>
    <s v=""/>
    <s v=""/>
    <s v="Oui"/>
    <s v="Ouest"/>
    <s v="Port-au-Prince"/>
    <s v="Non"/>
    <s v="Non"/>
  </r>
  <r>
    <s v="6acbbfa9-33fe-43a9-948f-af0e5b117a31"/>
    <n v="67"/>
    <s v="2020-11-26"/>
    <x v="3"/>
    <x v="3"/>
    <x v="12"/>
    <x v="15"/>
    <x v="1"/>
    <x v="17"/>
    <x v="0"/>
    <x v="0"/>
    <x v="0"/>
    <x v="0"/>
    <x v="0"/>
    <x v="0"/>
    <n v="0"/>
    <s v=""/>
    <x v="1"/>
    <x v="3"/>
    <n v="150"/>
    <n v="105.76923076923076"/>
    <n v="108.69565217391305"/>
    <m/>
    <n v="229.16666666666669"/>
    <m/>
    <n v="650"/>
    <s v="Oui"/>
    <s v="Oui"/>
    <s v="Oui"/>
    <s v=""/>
    <s v="Oui"/>
    <s v=""/>
    <s v="Oui"/>
    <s v="Oui"/>
    <s v="1"/>
    <s v="1"/>
    <s v="1"/>
    <s v="1"/>
    <s v="0"/>
    <s v="0"/>
    <s v="0"/>
    <s v="1"/>
    <s v="1"/>
    <s v="0"/>
    <s v="1"/>
    <s v="0"/>
    <s v="0"/>
    <s v="0"/>
    <s v="0"/>
    <s v="0"/>
    <s v="0"/>
    <s v=""/>
    <s v="1"/>
    <s v="1"/>
    <s v="1"/>
    <s v="1"/>
    <s v="1"/>
    <s v="0"/>
    <s v="1"/>
    <s v="0"/>
    <s v="Oui"/>
    <s v="Ouest"/>
    <s v="Croix-Des-Bouquets"/>
    <s v="Non"/>
    <s v="Non"/>
    <s v="Oui"/>
    <s v=""/>
    <n v="25"/>
    <m/>
    <n v="50"/>
    <n v="57"/>
    <s v=""/>
    <m/>
    <n v="75"/>
    <s v="Oui"/>
    <s v="Oui"/>
    <s v="Oui"/>
    <s v="Oui"/>
    <s v="Oui"/>
    <s v=""/>
    <s v=""/>
    <s v="Oui"/>
    <s v="Oui"/>
    <s v="1"/>
    <s v="1"/>
    <s v="1"/>
    <s v="1"/>
    <s v="1"/>
    <s v="0"/>
    <s v="0"/>
    <s v="1"/>
    <s v="1"/>
    <s v="0"/>
    <s v="0"/>
    <s v="0"/>
    <s v="0"/>
    <s v="0"/>
    <s v="0"/>
    <s v="0"/>
    <s v=""/>
    <s v="1"/>
    <s v="1"/>
    <s v="1"/>
    <s v="1"/>
    <s v="1"/>
    <s v="0"/>
    <s v="0"/>
    <s v="1"/>
    <s v="0"/>
    <s v="Oui"/>
    <s v="Ouest"/>
    <s v="Croix-Des-Bouquets"/>
    <s v="Non"/>
    <s v="Non"/>
  </r>
  <r>
    <s v="6e6ee21a-aeaa-4263-a418-99a4bd421b5c"/>
    <n v="81"/>
    <s v="2020-11-26"/>
    <x v="3"/>
    <x v="3"/>
    <x v="12"/>
    <x v="15"/>
    <x v="1"/>
    <x v="17"/>
    <x v="0"/>
    <x v="0"/>
    <x v="0"/>
    <x v="0"/>
    <x v="0"/>
    <x v="0"/>
    <n v="0"/>
    <s v=""/>
    <x v="1"/>
    <x v="1"/>
    <n v="75"/>
    <n v="96.153846153846146"/>
    <m/>
    <m/>
    <m/>
    <m/>
    <n v="550"/>
    <s v="Oui"/>
    <s v="Oui"/>
    <s v="Oui"/>
    <s v="Oui"/>
    <s v="Oui"/>
    <s v=""/>
    <s v="Oui"/>
    <s v="Oui"/>
    <s v="1"/>
    <s v="0"/>
    <s v="0"/>
    <s v="0"/>
    <s v="0"/>
    <s v="0"/>
    <s v="0"/>
    <s v="0"/>
    <s v="0"/>
    <s v="0"/>
    <s v="0"/>
    <s v="0"/>
    <s v="0"/>
    <s v="0"/>
    <s v="0"/>
    <s v="0"/>
    <s v="0"/>
    <s v=""/>
    <s v="0"/>
    <s v="1"/>
    <s v="0"/>
    <s v="0"/>
    <s v="0"/>
    <s v="0"/>
    <s v="1"/>
    <s v="0"/>
    <s v="Oui"/>
    <s v="Nord-Ouest"/>
    <s v="Port-de-Paix"/>
    <s v="Oui"/>
    <s v="Oui"/>
    <s v="Oui"/>
    <s v=""/>
    <s v=""/>
    <m/>
    <s v=""/>
    <s v=""/>
    <s v=""/>
    <m/>
    <m/>
    <s v=""/>
    <s v=""/>
    <s v=""/>
    <s v=""/>
    <s v=""/>
    <s v=""/>
    <s v=""/>
    <s v=""/>
    <s v=""/>
    <s v=""/>
    <s v=""/>
    <s v=""/>
    <s v=""/>
    <s v=""/>
    <s v=""/>
    <s v=""/>
    <s v=""/>
    <s v=""/>
    <s v=""/>
    <s v=""/>
    <s v=""/>
    <s v=""/>
    <s v=""/>
    <s v=""/>
    <s v=""/>
    <s v=""/>
    <s v=""/>
    <s v=""/>
    <s v=""/>
    <s v=""/>
    <s v=""/>
    <s v=""/>
    <s v=""/>
    <s v=""/>
    <s v=""/>
    <s v=""/>
    <s v=""/>
    <s v=""/>
    <s v=""/>
    <s v=""/>
  </r>
  <r>
    <s v="79cf2b51-7f01-41b3-8fb1-4518100a36f4"/>
    <n v="145"/>
    <s v="2020-11-25"/>
    <x v="3"/>
    <x v="3"/>
    <x v="12"/>
    <x v="15"/>
    <x v="1"/>
    <x v="18"/>
    <x v="0"/>
    <x v="0"/>
    <x v="0"/>
    <x v="0"/>
    <x v="0"/>
    <x v="0"/>
    <n v="0"/>
    <s v=""/>
    <x v="3"/>
    <x v="1"/>
    <m/>
    <m/>
    <m/>
    <m/>
    <m/>
    <m/>
    <m/>
    <s v=""/>
    <s v=""/>
    <s v=""/>
    <s v=""/>
    <s v=""/>
    <s v=""/>
    <s v=""/>
    <s v=""/>
    <s v=""/>
    <s v=""/>
    <s v=""/>
    <s v=""/>
    <s v=""/>
    <s v=""/>
    <s v=""/>
    <s v=""/>
    <s v=""/>
    <s v=""/>
    <s v=""/>
    <s v=""/>
    <s v=""/>
    <s v=""/>
    <s v=""/>
    <s v=""/>
    <s v=""/>
    <s v=""/>
    <s v=""/>
    <s v=""/>
    <s v=""/>
    <s v=""/>
    <s v=""/>
    <s v=""/>
    <s v=""/>
    <s v=""/>
    <s v=""/>
    <s v=""/>
    <s v=""/>
    <s v=""/>
    <s v=""/>
    <s v=""/>
    <s v=""/>
    <s v=""/>
    <m/>
    <s v=""/>
    <s v=""/>
    <n v="30"/>
    <m/>
    <m/>
    <s v=""/>
    <s v=""/>
    <s v=""/>
    <s v=""/>
    <s v=""/>
    <s v="Non"/>
    <s v=""/>
    <s v=""/>
    <s v="Oui"/>
    <s v="0"/>
    <s v="0"/>
    <s v="0"/>
    <s v="0"/>
    <s v="0"/>
    <s v="0"/>
    <s v="0"/>
    <s v="0"/>
    <s v="0"/>
    <s v="0"/>
    <s v="0"/>
    <s v="1"/>
    <s v="0"/>
    <s v="0"/>
    <s v="0"/>
    <s v="0"/>
    <s v=""/>
    <s v="0"/>
    <s v="0"/>
    <s v="0"/>
    <s v="0"/>
    <s v="0"/>
    <s v="1"/>
    <s v="0"/>
    <s v="0"/>
    <s v="0"/>
    <s v="Oui"/>
    <s v="Nord-Ouest"/>
    <s v="Port-de-Paix"/>
    <s v="Non"/>
    <s v="Oui"/>
  </r>
  <r>
    <s v="5c516e0a-516b-43b2-a1a3-31382099c8fc"/>
    <n v="146"/>
    <s v="2020-11-25"/>
    <x v="3"/>
    <x v="3"/>
    <x v="12"/>
    <x v="15"/>
    <x v="1"/>
    <x v="17"/>
    <x v="0"/>
    <x v="0"/>
    <x v="0"/>
    <x v="0"/>
    <x v="0"/>
    <x v="0"/>
    <n v="0"/>
    <s v=""/>
    <x v="3"/>
    <x v="2"/>
    <m/>
    <m/>
    <m/>
    <m/>
    <m/>
    <m/>
    <m/>
    <s v=""/>
    <s v=""/>
    <s v=""/>
    <s v=""/>
    <s v=""/>
    <s v=""/>
    <s v=""/>
    <s v=""/>
    <s v=""/>
    <s v=""/>
    <s v=""/>
    <s v=""/>
    <s v=""/>
    <s v=""/>
    <s v=""/>
    <s v=""/>
    <s v=""/>
    <s v=""/>
    <s v=""/>
    <s v=""/>
    <s v=""/>
    <s v=""/>
    <s v=""/>
    <s v=""/>
    <s v=""/>
    <s v=""/>
    <s v=""/>
    <s v=""/>
    <s v=""/>
    <s v=""/>
    <s v=""/>
    <s v=""/>
    <s v=""/>
    <s v=""/>
    <s v=""/>
    <s v=""/>
    <s v=""/>
    <s v=""/>
    <s v=""/>
    <s v=""/>
    <s v=""/>
    <s v=""/>
    <m/>
    <s v=""/>
    <s v=""/>
    <n v="25"/>
    <m/>
    <m/>
    <s v=""/>
    <s v=""/>
    <s v=""/>
    <s v=""/>
    <s v=""/>
    <s v="Je ne sais pas, je ne souhaite pas répondre"/>
    <s v=""/>
    <s v=""/>
    <s v="Oui"/>
    <s v="0"/>
    <s v="0"/>
    <s v="0"/>
    <s v="0"/>
    <s v="1"/>
    <s v="0"/>
    <s v="0"/>
    <s v="0"/>
    <s v="1"/>
    <s v="0"/>
    <s v="0"/>
    <s v="0"/>
    <s v="0"/>
    <s v="0"/>
    <s v="0"/>
    <s v="0"/>
    <s v=""/>
    <s v="0"/>
    <s v="0"/>
    <s v="0"/>
    <s v="0"/>
    <s v="0"/>
    <s v="1"/>
    <s v="0"/>
    <s v="0"/>
    <s v="0"/>
    <s v="Oui"/>
    <s v="Nord-Ouest"/>
    <s v="Chamsolme"/>
    <s v="Non"/>
    <s v="Non"/>
  </r>
  <r>
    <s v="33c22e5f-ed6e-410d-9a73-e1bf0cdffb3a"/>
    <n v="147"/>
    <s v="2020-12-01"/>
    <x v="3"/>
    <x v="3"/>
    <x v="12"/>
    <x v="15"/>
    <x v="1"/>
    <x v="17"/>
    <x v="0"/>
    <x v="0"/>
    <x v="0"/>
    <x v="0"/>
    <x v="0"/>
    <x v="0"/>
    <n v="0"/>
    <s v=""/>
    <x v="3"/>
    <x v="1"/>
    <m/>
    <m/>
    <m/>
    <m/>
    <m/>
    <m/>
    <n v="600"/>
    <s v="Non"/>
    <s v="Oui"/>
    <s v="Oui"/>
    <s v="Oui"/>
    <s v="Oui"/>
    <s v=""/>
    <s v="Oui"/>
    <s v="Non"/>
    <s v=""/>
    <s v=""/>
    <s v=""/>
    <s v=""/>
    <s v=""/>
    <s v=""/>
    <s v=""/>
    <s v=""/>
    <s v=""/>
    <s v=""/>
    <s v=""/>
    <s v=""/>
    <s v=""/>
    <s v=""/>
    <s v=""/>
    <s v=""/>
    <s v=""/>
    <s v=""/>
    <s v=""/>
    <s v=""/>
    <s v=""/>
    <s v=""/>
    <s v=""/>
    <s v=""/>
    <s v=""/>
    <s v=""/>
    <s v="Oui"/>
    <s v="Ouest"/>
    <s v="Port-au-Prince"/>
    <s v="Oui"/>
    <s v="Oui"/>
    <s v="Non"/>
    <s v=""/>
    <s v=""/>
    <m/>
    <s v=""/>
    <s v=""/>
    <s v=""/>
    <m/>
    <m/>
    <s v=""/>
    <s v=""/>
    <s v=""/>
    <s v=""/>
    <s v=""/>
    <s v=""/>
    <s v=""/>
    <s v=""/>
    <s v=""/>
    <s v=""/>
    <s v=""/>
    <s v=""/>
    <s v=""/>
    <s v=""/>
    <s v=""/>
    <s v=""/>
    <s v=""/>
    <s v=""/>
    <s v=""/>
    <s v=""/>
    <s v=""/>
    <s v=""/>
    <s v=""/>
    <s v=""/>
    <s v=""/>
    <s v=""/>
    <s v=""/>
    <s v=""/>
    <s v=""/>
    <s v=""/>
    <s v=""/>
    <s v=""/>
    <s v=""/>
    <s v=""/>
    <s v=""/>
    <s v=""/>
    <s v=""/>
    <s v=""/>
    <s v=""/>
    <s v=""/>
  </r>
  <r>
    <s v="14dff0f4-ba0e-484d-b01f-1033174c8d27"/>
    <n v="148"/>
    <s v="2020-11-25"/>
    <x v="3"/>
    <x v="3"/>
    <x v="12"/>
    <x v="15"/>
    <x v="1"/>
    <x v="17"/>
    <x v="0"/>
    <x v="0"/>
    <x v="0"/>
    <x v="0"/>
    <x v="0"/>
    <x v="0"/>
    <n v="0"/>
    <s v=""/>
    <x v="3"/>
    <x v="0"/>
    <m/>
    <m/>
    <m/>
    <m/>
    <m/>
    <m/>
    <n v="600"/>
    <s v="Oui"/>
    <s v="Oui"/>
    <s v="Oui"/>
    <s v="Oui"/>
    <s v="Oui"/>
    <s v=""/>
    <s v="Oui"/>
    <s v="Oui"/>
    <s v="1"/>
    <s v="1"/>
    <s v="1"/>
    <s v="1"/>
    <s v="0"/>
    <s v="0"/>
    <s v="0"/>
    <s v="0"/>
    <s v="0"/>
    <s v="0"/>
    <s v="0"/>
    <s v="0"/>
    <s v="0"/>
    <s v="0"/>
    <s v="0"/>
    <s v="0"/>
    <s v="0"/>
    <s v=""/>
    <s v="0"/>
    <s v="1"/>
    <s v="0"/>
    <s v="1"/>
    <s v="0"/>
    <s v="0"/>
    <s v="0"/>
    <s v="0"/>
    <s v="Oui"/>
    <s v="Ouest"/>
    <s v="Je ne sais pas, je ne souhaite pas répondre"/>
    <s v="Non"/>
    <s v="Oui"/>
    <s v="Oui"/>
    <s v=""/>
    <s v=""/>
    <m/>
    <s v=""/>
    <s v=""/>
    <s v=""/>
    <m/>
    <m/>
    <s v=""/>
    <s v=""/>
    <s v=""/>
    <s v=""/>
    <s v=""/>
    <s v=""/>
    <s v=""/>
    <s v=""/>
    <s v=""/>
    <s v=""/>
    <s v=""/>
    <s v=""/>
    <s v=""/>
    <s v=""/>
    <s v=""/>
    <s v=""/>
    <s v=""/>
    <s v=""/>
    <s v=""/>
    <s v=""/>
    <s v=""/>
    <s v=""/>
    <s v=""/>
    <s v=""/>
    <s v=""/>
    <s v=""/>
    <s v=""/>
    <s v=""/>
    <s v=""/>
    <s v=""/>
    <s v=""/>
    <s v=""/>
    <s v=""/>
    <s v=""/>
    <s v=""/>
    <s v=""/>
    <s v=""/>
    <s v=""/>
    <s v=""/>
    <s v=""/>
  </r>
  <r>
    <s v="b6d57a6d-46b7-46bf-a6d4-afd7bcf9ac54"/>
    <n v="149"/>
    <s v="2020-11-25"/>
    <x v="3"/>
    <x v="3"/>
    <x v="12"/>
    <x v="15"/>
    <x v="1"/>
    <x v="16"/>
    <x v="0"/>
    <x v="0"/>
    <x v="0"/>
    <x v="0"/>
    <x v="0"/>
    <x v="0"/>
    <n v="0"/>
    <s v=""/>
    <x v="3"/>
    <x v="3"/>
    <m/>
    <m/>
    <m/>
    <m/>
    <m/>
    <m/>
    <m/>
    <s v=""/>
    <s v=""/>
    <s v=""/>
    <s v=""/>
    <s v=""/>
    <s v=""/>
    <s v=""/>
    <s v=""/>
    <s v=""/>
    <s v=""/>
    <s v=""/>
    <s v=""/>
    <s v=""/>
    <s v=""/>
    <s v=""/>
    <s v=""/>
    <s v=""/>
    <s v=""/>
    <s v=""/>
    <s v=""/>
    <s v=""/>
    <s v=""/>
    <s v=""/>
    <s v=""/>
    <s v=""/>
    <s v=""/>
    <s v=""/>
    <s v=""/>
    <s v=""/>
    <s v=""/>
    <s v=""/>
    <s v=""/>
    <s v=""/>
    <s v=""/>
    <s v=""/>
    <s v=""/>
    <s v=""/>
    <s v=""/>
    <s v=""/>
    <s v=""/>
    <s v=""/>
    <s v=""/>
    <m/>
    <s v=""/>
    <s v=""/>
    <s v=""/>
    <m/>
    <m/>
    <s v="Non"/>
    <s v=""/>
    <s v=""/>
    <s v=""/>
    <s v=""/>
    <s v=""/>
    <s v=""/>
    <s v=""/>
    <s v="Non"/>
    <s v=""/>
    <s v=""/>
    <s v=""/>
    <s v=""/>
    <s v=""/>
    <s v=""/>
    <s v=""/>
    <s v=""/>
    <s v=""/>
    <s v=""/>
    <s v=""/>
    <s v=""/>
    <s v=""/>
    <s v=""/>
    <s v=""/>
    <s v=""/>
    <s v=""/>
    <s v=""/>
    <s v=""/>
    <s v=""/>
    <s v=""/>
    <s v=""/>
    <s v=""/>
    <s v=""/>
    <s v=""/>
    <s v=""/>
    <s v="Oui"/>
    <s v="Ouest"/>
    <s v="Port-au-Prince"/>
    <s v="Non"/>
    <s v="Oui"/>
  </r>
  <r>
    <s v="c71f7630-0022-40ae-a82a-8fdb815817d1"/>
    <n v="154"/>
    <s v="2020-11-26"/>
    <x v="3"/>
    <x v="3"/>
    <x v="12"/>
    <x v="15"/>
    <x v="1"/>
    <x v="17"/>
    <x v="0"/>
    <x v="0"/>
    <x v="0"/>
    <x v="0"/>
    <x v="0"/>
    <x v="0"/>
    <n v="0"/>
    <s v=""/>
    <x v="1"/>
    <x v="3"/>
    <m/>
    <m/>
    <m/>
    <m/>
    <m/>
    <m/>
    <m/>
    <s v=""/>
    <s v=""/>
    <s v=""/>
    <s v=""/>
    <s v=""/>
    <s v=""/>
    <s v=""/>
    <s v=""/>
    <s v=""/>
    <s v=""/>
    <s v=""/>
    <s v=""/>
    <s v=""/>
    <s v=""/>
    <s v=""/>
    <s v=""/>
    <s v=""/>
    <s v=""/>
    <s v=""/>
    <s v=""/>
    <s v=""/>
    <s v=""/>
    <s v=""/>
    <s v=""/>
    <s v=""/>
    <s v=""/>
    <s v=""/>
    <s v=""/>
    <s v=""/>
    <s v=""/>
    <s v=""/>
    <s v=""/>
    <s v=""/>
    <s v=""/>
    <s v=""/>
    <s v=""/>
    <s v=""/>
    <s v=""/>
    <s v=""/>
    <s v=""/>
    <s v=""/>
    <n v="20"/>
    <m/>
    <n v="50"/>
    <n v="100"/>
    <s v=""/>
    <m/>
    <n v="75"/>
    <s v=""/>
    <s v="Oui"/>
    <s v="Oui"/>
    <s v="Oui"/>
    <s v="Oui"/>
    <s v=""/>
    <s v=""/>
    <s v="Oui"/>
    <s v="Oui"/>
    <s v="1"/>
    <s v="0"/>
    <s v="1"/>
    <s v="1"/>
    <s v="1"/>
    <s v="0"/>
    <s v="0"/>
    <s v="0"/>
    <s v="0"/>
    <s v="0"/>
    <s v="0"/>
    <s v="1"/>
    <s v="0"/>
    <s v="0"/>
    <s v="0"/>
    <s v="0"/>
    <s v=""/>
    <s v="0"/>
    <s v="1"/>
    <s v="1"/>
    <s v="1"/>
    <s v="1"/>
    <s v="0"/>
    <s v="0"/>
    <s v="1"/>
    <s v="0"/>
    <s v="Oui"/>
    <s v="Ouest"/>
    <s v="Croix-Des-Bouquets"/>
    <s v="Oui"/>
    <s v="Oui"/>
  </r>
  <r>
    <s v="e5cbd657-2e0e-4bad-8e3f-7d18abc9fec4"/>
    <n v="5"/>
    <s v="2020-11-23"/>
    <x v="0"/>
    <x v="0"/>
    <x v="0"/>
    <x v="16"/>
    <x v="0"/>
    <x v="19"/>
    <x v="0"/>
    <x v="0"/>
    <x v="0"/>
    <x v="1"/>
    <x v="0"/>
    <x v="0"/>
    <n v="0"/>
    <s v=""/>
    <x v="0"/>
    <x v="1"/>
    <m/>
    <m/>
    <m/>
    <m/>
    <m/>
    <m/>
    <m/>
    <s v=""/>
    <s v=""/>
    <s v=""/>
    <s v=""/>
    <s v=""/>
    <s v=""/>
    <s v=""/>
    <s v=""/>
    <s v=""/>
    <s v=""/>
    <s v=""/>
    <s v=""/>
    <s v=""/>
    <s v=""/>
    <s v=""/>
    <s v=""/>
    <s v=""/>
    <s v=""/>
    <s v=""/>
    <s v=""/>
    <s v=""/>
    <s v=""/>
    <s v=""/>
    <s v=""/>
    <s v=""/>
    <s v=""/>
    <s v=""/>
    <s v=""/>
    <s v=""/>
    <s v=""/>
    <s v=""/>
    <s v=""/>
    <s v=""/>
    <s v=""/>
    <s v=""/>
    <s v=""/>
    <s v=""/>
    <s v=""/>
    <s v=""/>
    <s v=""/>
    <s v=""/>
    <n v="20"/>
    <n v="125"/>
    <n v="50"/>
    <n v="75"/>
    <s v=""/>
    <m/>
    <n v="25"/>
    <s v=""/>
    <s v="Oui"/>
    <s v="Oui"/>
    <s v="Oui"/>
    <s v="Oui"/>
    <s v=""/>
    <s v=""/>
    <s v="Oui"/>
    <s v="Non"/>
    <s v=""/>
    <s v=""/>
    <s v=""/>
    <s v=""/>
    <s v=""/>
    <s v=""/>
    <s v=""/>
    <s v=""/>
    <s v=""/>
    <s v=""/>
    <s v=""/>
    <s v=""/>
    <s v=""/>
    <s v=""/>
    <s v=""/>
    <s v=""/>
    <s v=""/>
    <s v=""/>
    <s v=""/>
    <s v=""/>
    <s v=""/>
    <s v=""/>
    <s v=""/>
    <s v=""/>
    <s v=""/>
    <s v=""/>
    <s v="Oui"/>
    <s v="Ouest"/>
    <s v="Carrefour"/>
    <s v="Oui"/>
    <s v="Oui"/>
  </r>
  <r>
    <s v="0a9e8ce1-187e-4597-ac7e-38a985a436b5"/>
    <n v="15"/>
    <s v="2020-11-24"/>
    <x v="10"/>
    <x v="4"/>
    <x v="13"/>
    <x v="17"/>
    <x v="1"/>
    <x v="20"/>
    <x v="0"/>
    <x v="0"/>
    <x v="0"/>
    <x v="0"/>
    <x v="0"/>
    <x v="0"/>
    <n v="0"/>
    <s v=""/>
    <x v="1"/>
    <x v="0"/>
    <m/>
    <m/>
    <m/>
    <m/>
    <m/>
    <m/>
    <m/>
    <s v=""/>
    <s v=""/>
    <s v=""/>
    <s v=""/>
    <s v=""/>
    <s v=""/>
    <s v=""/>
    <s v=""/>
    <s v=""/>
    <s v=""/>
    <s v=""/>
    <s v=""/>
    <s v=""/>
    <s v=""/>
    <s v=""/>
    <s v=""/>
    <s v=""/>
    <s v=""/>
    <s v=""/>
    <s v=""/>
    <s v=""/>
    <s v=""/>
    <s v=""/>
    <s v=""/>
    <s v=""/>
    <s v=""/>
    <s v=""/>
    <s v=""/>
    <s v=""/>
    <s v=""/>
    <s v=""/>
    <s v=""/>
    <s v=""/>
    <s v=""/>
    <s v=""/>
    <s v=""/>
    <s v=""/>
    <s v=""/>
    <s v=""/>
    <s v=""/>
    <s v=""/>
    <n v="15"/>
    <n v="100"/>
    <n v="20"/>
    <n v="60"/>
    <n v="801.90677966101703"/>
    <m/>
    <n v="25"/>
    <s v=""/>
    <s v="Oui"/>
    <s v="Oui"/>
    <s v="Oui"/>
    <s v="Oui"/>
    <s v="Non"/>
    <s v=""/>
    <s v="Oui"/>
    <s v="Non"/>
    <s v=""/>
    <s v=""/>
    <s v=""/>
    <s v=""/>
    <s v=""/>
    <s v=""/>
    <s v=""/>
    <s v=""/>
    <s v=""/>
    <s v=""/>
    <s v=""/>
    <s v=""/>
    <s v=""/>
    <s v=""/>
    <s v=""/>
    <s v=""/>
    <s v=""/>
    <s v=""/>
    <s v=""/>
    <s v=""/>
    <s v=""/>
    <s v=""/>
    <s v=""/>
    <s v=""/>
    <s v=""/>
    <s v=""/>
    <s v="Oui"/>
    <s v="Ouest"/>
    <s v="Cité Soleil"/>
    <s v="Non"/>
    <s v="Non"/>
  </r>
  <r>
    <s v="294d56f2-10b8-4203-a809-31562cc568f3"/>
    <n v="19"/>
    <s v="2020-11-24"/>
    <x v="10"/>
    <x v="4"/>
    <x v="13"/>
    <x v="17"/>
    <x v="1"/>
    <x v="20"/>
    <x v="0"/>
    <x v="0"/>
    <x v="0"/>
    <x v="0"/>
    <x v="0"/>
    <x v="0"/>
    <n v="0"/>
    <s v=""/>
    <x v="1"/>
    <x v="0"/>
    <m/>
    <n v="76.92307692307692"/>
    <n v="86.956521739130437"/>
    <n v="68.965517241379317"/>
    <n v="187.5"/>
    <m/>
    <n v="400"/>
    <s v=""/>
    <s v="Oui"/>
    <s v="Oui"/>
    <s v="Oui"/>
    <s v="Non"/>
    <s v=""/>
    <s v="Oui"/>
    <s v="Oui"/>
    <s v="1"/>
    <s v="0"/>
    <s v="0"/>
    <s v="0"/>
    <s v="0"/>
    <s v="0"/>
    <s v="0"/>
    <s v="0"/>
    <s v="0"/>
    <s v="0"/>
    <s v="0"/>
    <s v="1"/>
    <s v="0"/>
    <s v="0"/>
    <s v="0"/>
    <s v="0"/>
    <s v="0"/>
    <s v=""/>
    <s v="1"/>
    <s v="1"/>
    <s v="1"/>
    <s v="1"/>
    <s v="1"/>
    <s v="1"/>
    <s v="1"/>
    <s v="0"/>
    <s v="Oui"/>
    <s v="Ouest"/>
    <s v="Cité Soleil"/>
    <s v="Non"/>
    <s v="Oui"/>
    <s v="Oui"/>
    <n v="25"/>
    <n v="25"/>
    <n v="75"/>
    <n v="25"/>
    <n v="75"/>
    <s v=""/>
    <m/>
    <n v="25"/>
    <s v="Oui"/>
    <s v="Oui"/>
    <s v="Oui"/>
    <s v="Oui"/>
    <s v="Oui"/>
    <s v="Non"/>
    <s v="Oui"/>
    <s v="Oui"/>
    <s v="Oui"/>
    <s v="1"/>
    <s v="0"/>
    <s v="0"/>
    <s v="0"/>
    <s v="0"/>
    <s v="0"/>
    <s v="0"/>
    <s v="0"/>
    <s v="0"/>
    <s v="0"/>
    <s v="0"/>
    <s v="0"/>
    <s v="0"/>
    <s v="0"/>
    <s v="0"/>
    <s v="0"/>
    <s v=""/>
    <s v="1"/>
    <s v="0"/>
    <s v="1"/>
    <s v="0"/>
    <s v="0"/>
    <s v="0"/>
    <s v="1"/>
    <s v="1"/>
    <s v="0"/>
    <s v="Oui"/>
    <s v="Ouest"/>
    <s v="Cité Soleil"/>
    <s v="Non"/>
    <s v="Oui"/>
  </r>
  <r>
    <s v="d3e8b631-ecf2-4770-a75d-98d6f34be152"/>
    <n v="21"/>
    <s v="2020-11-24"/>
    <x v="10"/>
    <x v="4"/>
    <x v="13"/>
    <x v="17"/>
    <x v="1"/>
    <x v="20"/>
    <x v="0"/>
    <x v="0"/>
    <x v="0"/>
    <x v="0"/>
    <x v="0"/>
    <x v="0"/>
    <n v="0"/>
    <s v=""/>
    <x v="1"/>
    <x v="0"/>
    <m/>
    <m/>
    <m/>
    <m/>
    <m/>
    <m/>
    <m/>
    <s v=""/>
    <s v=""/>
    <s v=""/>
    <s v=""/>
    <s v=""/>
    <s v=""/>
    <s v=""/>
    <s v=""/>
    <s v=""/>
    <s v=""/>
    <s v=""/>
    <s v=""/>
    <s v=""/>
    <s v=""/>
    <s v=""/>
    <s v=""/>
    <s v=""/>
    <s v=""/>
    <s v=""/>
    <s v=""/>
    <s v=""/>
    <s v=""/>
    <s v=""/>
    <s v=""/>
    <s v=""/>
    <s v=""/>
    <s v=""/>
    <s v=""/>
    <s v=""/>
    <s v=""/>
    <s v=""/>
    <s v=""/>
    <s v=""/>
    <s v=""/>
    <s v=""/>
    <s v=""/>
    <s v=""/>
    <s v=""/>
    <s v=""/>
    <s v=""/>
    <n v="30"/>
    <s v=""/>
    <n v="75"/>
    <n v="50"/>
    <n v="50"/>
    <n v="801.90677966101703"/>
    <n v="20"/>
    <n v="50"/>
    <s v="Non"/>
    <s v="Oui"/>
    <s v="Oui"/>
    <s v="Oui"/>
    <s v="Oui"/>
    <s v="Non"/>
    <s v="Oui"/>
    <s v="Oui"/>
    <s v="Oui"/>
    <s v="0"/>
    <s v="0"/>
    <s v="0"/>
    <s v="0"/>
    <s v="0"/>
    <s v="0"/>
    <s v="0"/>
    <s v="0"/>
    <s v="0"/>
    <s v="0"/>
    <s v="0"/>
    <s v="0"/>
    <s v="0"/>
    <s v="0"/>
    <s v="1"/>
    <s v="0"/>
    <s v="Pas assez d' argent pour réapprovisioner"/>
    <s v="1"/>
    <s v="1"/>
    <s v="1"/>
    <s v="1"/>
    <s v="1"/>
    <s v="0"/>
    <s v="1"/>
    <s v="1"/>
    <s v="0"/>
    <s v="Oui"/>
    <s v="Ouest"/>
    <s v="Cité Soleil"/>
    <s v="Non"/>
    <s v="Non"/>
  </r>
  <r>
    <s v="e6c6fd10-0c1f-4b89-9703-5980d723e68c"/>
    <n v="25"/>
    <s v="2020-11-24"/>
    <x v="10"/>
    <x v="4"/>
    <x v="13"/>
    <x v="17"/>
    <x v="1"/>
    <x v="20"/>
    <x v="0"/>
    <x v="0"/>
    <x v="0"/>
    <x v="0"/>
    <x v="0"/>
    <x v="0"/>
    <n v="0"/>
    <s v=""/>
    <x v="0"/>
    <x v="3"/>
    <m/>
    <m/>
    <m/>
    <m/>
    <m/>
    <m/>
    <m/>
    <s v=""/>
    <s v=""/>
    <s v=""/>
    <s v=""/>
    <s v=""/>
    <s v=""/>
    <s v=""/>
    <s v=""/>
    <s v=""/>
    <s v=""/>
    <s v=""/>
    <s v=""/>
    <s v=""/>
    <s v=""/>
    <s v=""/>
    <s v=""/>
    <s v=""/>
    <s v=""/>
    <s v=""/>
    <s v=""/>
    <s v=""/>
    <s v=""/>
    <s v=""/>
    <s v=""/>
    <s v=""/>
    <s v=""/>
    <s v=""/>
    <s v=""/>
    <s v=""/>
    <s v=""/>
    <s v=""/>
    <s v=""/>
    <s v=""/>
    <s v=""/>
    <s v=""/>
    <s v=""/>
    <s v=""/>
    <s v=""/>
    <s v=""/>
    <s v=""/>
    <s v=""/>
    <n v="20"/>
    <n v="75"/>
    <n v="25"/>
    <n v="75"/>
    <s v=""/>
    <m/>
    <m/>
    <s v=""/>
    <s v="Oui"/>
    <s v="Oui"/>
    <s v="Oui"/>
    <s v="Oui"/>
    <s v=""/>
    <s v=""/>
    <s v=""/>
    <s v="Oui"/>
    <s v="1"/>
    <s v="0"/>
    <s v="0"/>
    <s v="0"/>
    <s v="0"/>
    <s v="0"/>
    <s v="0"/>
    <s v="0"/>
    <s v="0"/>
    <s v="0"/>
    <s v="0"/>
    <s v="0"/>
    <s v="0"/>
    <s v="0"/>
    <s v="0"/>
    <s v="0"/>
    <s v=""/>
    <s v="0"/>
    <s v="1"/>
    <s v="1"/>
    <s v="1"/>
    <s v="1"/>
    <s v="1"/>
    <s v="0"/>
    <s v="0"/>
    <s v="0"/>
    <s v="Oui"/>
    <s v="Ouest"/>
    <s v="Tabarre"/>
    <s v="Non"/>
    <s v="Non"/>
  </r>
  <r>
    <s v="79258fba-d3e2-4eaf-b161-25f9eef2974a"/>
    <n v="29"/>
    <s v="2020-11-24"/>
    <x v="10"/>
    <x v="4"/>
    <x v="13"/>
    <x v="17"/>
    <x v="1"/>
    <x v="20"/>
    <x v="0"/>
    <x v="0"/>
    <x v="0"/>
    <x v="0"/>
    <x v="0"/>
    <x v="0"/>
    <n v="0"/>
    <s v=""/>
    <x v="2"/>
    <x v="1"/>
    <m/>
    <m/>
    <m/>
    <m/>
    <m/>
    <m/>
    <m/>
    <s v=""/>
    <s v=""/>
    <s v=""/>
    <s v=""/>
    <s v=""/>
    <s v=""/>
    <s v=""/>
    <s v=""/>
    <s v=""/>
    <s v=""/>
    <s v=""/>
    <s v=""/>
    <s v=""/>
    <s v=""/>
    <s v=""/>
    <s v=""/>
    <s v=""/>
    <s v=""/>
    <s v=""/>
    <s v=""/>
    <s v=""/>
    <s v=""/>
    <s v=""/>
    <s v=""/>
    <s v=""/>
    <s v=""/>
    <s v=""/>
    <s v=""/>
    <s v=""/>
    <s v=""/>
    <s v=""/>
    <s v=""/>
    <s v=""/>
    <s v=""/>
    <s v=""/>
    <s v=""/>
    <s v=""/>
    <s v=""/>
    <s v=""/>
    <s v=""/>
    <s v=""/>
    <n v="15"/>
    <n v="75"/>
    <s v=""/>
    <s v=""/>
    <s v=""/>
    <m/>
    <n v="25"/>
    <s v=""/>
    <s v="Non"/>
    <s v="Non"/>
    <s v=""/>
    <s v=""/>
    <s v=""/>
    <s v=""/>
    <s v="Oui"/>
    <s v="Oui"/>
    <s v="0"/>
    <s v="0"/>
    <s v="0"/>
    <s v="0"/>
    <s v="0"/>
    <s v="0"/>
    <s v="0"/>
    <s v="0"/>
    <s v="0"/>
    <s v="1"/>
    <s v="0"/>
    <s v="0"/>
    <s v="0"/>
    <s v="0"/>
    <s v="0"/>
    <s v="0"/>
    <s v=""/>
    <s v="0"/>
    <s v="0"/>
    <s v="0"/>
    <s v="0"/>
    <s v="0"/>
    <s v="0"/>
    <s v="0"/>
    <s v="1"/>
    <s v="0"/>
    <s v="Oui"/>
    <s v="Ouest"/>
    <s v="Tabarre"/>
    <s v="Non"/>
    <s v="Non"/>
  </r>
  <r>
    <s v="1e713e3d-adae-4299-af22-68a42d83c6f2"/>
    <n v="45"/>
    <s v="2020-11-24"/>
    <x v="10"/>
    <x v="4"/>
    <x v="13"/>
    <x v="17"/>
    <x v="1"/>
    <x v="20"/>
    <x v="0"/>
    <x v="0"/>
    <x v="0"/>
    <x v="0"/>
    <x v="0"/>
    <x v="0"/>
    <n v="0"/>
    <s v=""/>
    <x v="1"/>
    <x v="1"/>
    <m/>
    <m/>
    <m/>
    <m/>
    <m/>
    <m/>
    <m/>
    <s v=""/>
    <s v=""/>
    <s v=""/>
    <s v=""/>
    <s v=""/>
    <s v=""/>
    <s v=""/>
    <s v=""/>
    <s v=""/>
    <s v=""/>
    <s v=""/>
    <s v=""/>
    <s v=""/>
    <s v=""/>
    <s v=""/>
    <s v=""/>
    <s v=""/>
    <s v=""/>
    <s v=""/>
    <s v=""/>
    <s v=""/>
    <s v=""/>
    <s v=""/>
    <s v=""/>
    <s v=""/>
    <s v=""/>
    <s v=""/>
    <s v=""/>
    <s v=""/>
    <s v=""/>
    <s v=""/>
    <s v=""/>
    <s v=""/>
    <s v=""/>
    <s v=""/>
    <s v=""/>
    <s v=""/>
    <s v=""/>
    <s v=""/>
    <s v=""/>
    <n v="25"/>
    <n v="20"/>
    <n v="50"/>
    <n v="20"/>
    <n v="50"/>
    <n v="35"/>
    <n v="75"/>
    <n v="25"/>
    <s v="Non"/>
    <s v="Oui"/>
    <s v="Oui"/>
    <s v="Oui"/>
    <s v="Oui"/>
    <s v="Non"/>
    <s v="Oui"/>
    <s v="Oui"/>
    <s v="Oui"/>
    <s v="1"/>
    <s v="0"/>
    <s v="0"/>
    <s v="0"/>
    <s v="0"/>
    <s v="0"/>
    <s v="0"/>
    <s v="0"/>
    <s v="0"/>
    <s v="1"/>
    <s v="0"/>
    <s v="0"/>
    <s v="0"/>
    <s v="0"/>
    <s v="0"/>
    <s v="0"/>
    <s v=""/>
    <s v="1"/>
    <s v="1"/>
    <s v="1"/>
    <s v="1"/>
    <s v="1"/>
    <s v="1"/>
    <s v="1"/>
    <s v="1"/>
    <s v="0"/>
    <s v="Oui"/>
    <s v="Ouest"/>
    <s v="Port-au-Prince"/>
    <s v="Non"/>
    <s v="Oui"/>
  </r>
  <r>
    <s v="c010dd1a-bc79-4ac3-b676-74302c28a800"/>
    <n v="48"/>
    <s v="2020-11-24"/>
    <x v="10"/>
    <x v="4"/>
    <x v="13"/>
    <x v="17"/>
    <x v="1"/>
    <x v="20"/>
    <x v="0"/>
    <x v="0"/>
    <x v="0"/>
    <x v="0"/>
    <x v="0"/>
    <x v="0"/>
    <n v="0"/>
    <s v=""/>
    <x v="3"/>
    <x v="0"/>
    <m/>
    <m/>
    <m/>
    <m/>
    <m/>
    <m/>
    <m/>
    <s v=""/>
    <s v=""/>
    <s v=""/>
    <s v=""/>
    <s v=""/>
    <s v=""/>
    <s v=""/>
    <s v=""/>
    <s v=""/>
    <s v=""/>
    <s v=""/>
    <s v=""/>
    <s v=""/>
    <s v=""/>
    <s v=""/>
    <s v=""/>
    <s v=""/>
    <s v=""/>
    <s v=""/>
    <s v=""/>
    <s v=""/>
    <s v=""/>
    <s v=""/>
    <s v=""/>
    <s v=""/>
    <s v=""/>
    <s v=""/>
    <s v=""/>
    <s v=""/>
    <s v=""/>
    <s v=""/>
    <s v=""/>
    <s v=""/>
    <s v=""/>
    <s v=""/>
    <s v=""/>
    <s v=""/>
    <s v=""/>
    <s v=""/>
    <s v=""/>
    <n v="25"/>
    <n v="15"/>
    <n v="50"/>
    <n v="15"/>
    <n v="50"/>
    <n v="205.70652173913044"/>
    <n v="75"/>
    <n v="15"/>
    <s v="Non"/>
    <s v="Oui"/>
    <s v="Non"/>
    <s v="Oui"/>
    <s v="Oui"/>
    <s v="Non"/>
    <s v="Oui"/>
    <s v="Je ne sais pas, je ne souhaite pas répondre"/>
    <s v="Oui"/>
    <s v="1"/>
    <s v="0"/>
    <s v="0"/>
    <s v="0"/>
    <s v="0"/>
    <s v="0"/>
    <s v="0"/>
    <s v="0"/>
    <s v="0"/>
    <s v="0"/>
    <s v="0"/>
    <s v="0"/>
    <s v="0"/>
    <s v="0"/>
    <s v="0"/>
    <s v="0"/>
    <s v=""/>
    <s v="0"/>
    <s v="1"/>
    <s v="1"/>
    <s v="1"/>
    <s v="1"/>
    <s v="1"/>
    <s v="0"/>
    <s v="1"/>
    <s v="0"/>
    <s v="Oui"/>
    <s v="Ouest"/>
    <s v="Cité Soleil"/>
    <s v="Non"/>
    <s v="Je ne sais pas, je ne souhaite pas répondre"/>
  </r>
  <r>
    <s v="71f01316-5f3b-46cb-9107-367c02433f9b"/>
    <n v="72"/>
    <s v="2020-11-24"/>
    <x v="10"/>
    <x v="4"/>
    <x v="13"/>
    <x v="17"/>
    <x v="1"/>
    <x v="20"/>
    <x v="0"/>
    <x v="0"/>
    <x v="0"/>
    <x v="0"/>
    <x v="0"/>
    <x v="0"/>
    <n v="0"/>
    <s v=""/>
    <x v="2"/>
    <x v="1"/>
    <m/>
    <n v="96.153846153846146"/>
    <m/>
    <n v="86.206896551724142"/>
    <n v="208.33333333333334"/>
    <m/>
    <n v="500"/>
    <s v="Non"/>
    <s v="Oui"/>
    <s v="Oui"/>
    <s v="Oui"/>
    <s v="Non"/>
    <s v=""/>
    <s v="Oui"/>
    <s v="Oui"/>
    <s v="0"/>
    <s v="0"/>
    <s v="0"/>
    <s v="0"/>
    <s v="0"/>
    <s v="0"/>
    <s v="0"/>
    <s v="0"/>
    <s v="0"/>
    <s v="0"/>
    <s v="1"/>
    <s v="0"/>
    <s v="1"/>
    <s v="0"/>
    <s v="0"/>
    <s v="0"/>
    <s v="0"/>
    <s v=""/>
    <s v="1"/>
    <s v="1"/>
    <s v="1"/>
    <s v="1"/>
    <s v="1"/>
    <s v="1"/>
    <s v="1"/>
    <s v="0"/>
    <s v="Oui"/>
    <s v="Ouest"/>
    <s v="Delmas"/>
    <s v="Non"/>
    <s v="Non"/>
    <s v="Oui"/>
    <n v="10"/>
    <s v=""/>
    <m/>
    <n v="20"/>
    <n v="60"/>
    <n v="205.70652173913044"/>
    <m/>
    <m/>
    <s v="Non"/>
    <s v=""/>
    <s v=""/>
    <s v="Oui"/>
    <s v="Oui"/>
    <s v="Non"/>
    <s v=""/>
    <s v=""/>
    <s v="Oui"/>
    <s v="0"/>
    <s v="0"/>
    <s v="0"/>
    <s v="0"/>
    <s v="0"/>
    <s v="0"/>
    <s v="0"/>
    <s v="0"/>
    <s v="0"/>
    <s v="0"/>
    <s v="0"/>
    <s v="0"/>
    <s v="0"/>
    <s v="0"/>
    <s v="1"/>
    <s v="0"/>
    <s v="Troubles politiques"/>
    <s v="1"/>
    <s v="0"/>
    <s v="0"/>
    <s v="1"/>
    <s v="1"/>
    <s v="0"/>
    <s v="0"/>
    <s v="0"/>
    <s v="0"/>
    <s v="Oui"/>
    <s v="Ouest"/>
    <s v="Cité Soleil"/>
    <s v="Non"/>
    <s v="Non"/>
  </r>
  <r>
    <s v="412d5dd9-da6e-4f35-b016-69cb1ab5fb59"/>
    <n v="73"/>
    <s v="2020-11-24"/>
    <x v="10"/>
    <x v="4"/>
    <x v="13"/>
    <x v="17"/>
    <x v="1"/>
    <x v="20"/>
    <x v="0"/>
    <x v="0"/>
    <x v="0"/>
    <x v="0"/>
    <x v="0"/>
    <x v="0"/>
    <n v="0"/>
    <s v=""/>
    <x v="1"/>
    <x v="0"/>
    <n v="100"/>
    <n v="96.153846153846146"/>
    <n v="108.69565217391305"/>
    <n v="86.206896551724142"/>
    <n v="208.33333333333334"/>
    <n v="312.5"/>
    <n v="400"/>
    <s v="Non"/>
    <s v="Non"/>
    <s v="Oui"/>
    <s v="Oui"/>
    <s v="Non"/>
    <s v="Non"/>
    <s v="Oui"/>
    <s v="Oui"/>
    <s v="1"/>
    <s v="0"/>
    <s v="0"/>
    <s v="0"/>
    <s v="0"/>
    <s v="0"/>
    <s v="0"/>
    <s v="0"/>
    <s v="0"/>
    <s v="0"/>
    <s v="0"/>
    <s v="0"/>
    <s v="0"/>
    <s v="0"/>
    <s v="0"/>
    <s v="0"/>
    <s v="0"/>
    <s v=""/>
    <s v="1"/>
    <s v="1"/>
    <s v="1"/>
    <s v="1"/>
    <s v="0"/>
    <s v="0"/>
    <s v="1"/>
    <s v="0"/>
    <s v="Oui"/>
    <s v="Ouest"/>
    <s v="Delmas"/>
    <s v="Non"/>
    <s v="Oui"/>
    <s v="Oui"/>
    <s v=""/>
    <s v=""/>
    <m/>
    <s v=""/>
    <s v=""/>
    <s v=""/>
    <m/>
    <m/>
    <s v=""/>
    <s v=""/>
    <s v=""/>
    <s v=""/>
    <s v=""/>
    <s v=""/>
    <s v=""/>
    <s v=""/>
    <s v=""/>
    <s v=""/>
    <s v=""/>
    <s v=""/>
    <s v=""/>
    <s v=""/>
    <s v=""/>
    <s v=""/>
    <s v=""/>
    <s v=""/>
    <s v=""/>
    <s v=""/>
    <s v=""/>
    <s v=""/>
    <s v=""/>
    <s v=""/>
    <s v=""/>
    <s v=""/>
    <s v=""/>
    <s v=""/>
    <s v=""/>
    <s v=""/>
    <s v=""/>
    <s v=""/>
    <s v=""/>
    <s v=""/>
    <s v=""/>
    <s v=""/>
    <s v=""/>
    <s v=""/>
    <s v=""/>
    <s v=""/>
  </r>
  <r>
    <s v="6d221665-df51-4c0e-b806-357a09dbfb11"/>
    <n v="74"/>
    <s v="2020-11-24"/>
    <x v="10"/>
    <x v="4"/>
    <x v="13"/>
    <x v="17"/>
    <x v="1"/>
    <x v="20"/>
    <x v="0"/>
    <x v="0"/>
    <x v="0"/>
    <x v="0"/>
    <x v="0"/>
    <x v="0"/>
    <n v="0"/>
    <s v=""/>
    <x v="0"/>
    <x v="0"/>
    <n v="100"/>
    <n v="96.153846153846146"/>
    <n v="86.956521739130437"/>
    <n v="86.206896551724142"/>
    <n v="208.33333333333334"/>
    <n v="354.16666666666669"/>
    <n v="450"/>
    <s v="Oui"/>
    <s v="Oui"/>
    <s v="Oui"/>
    <s v="Oui"/>
    <s v="Non"/>
    <s v="Non"/>
    <s v="Oui"/>
    <s v="Oui"/>
    <s v="0"/>
    <s v="0"/>
    <s v="0"/>
    <s v="0"/>
    <s v="0"/>
    <s v="0"/>
    <s v="0"/>
    <s v="0"/>
    <s v="0"/>
    <s v="0"/>
    <s v="1"/>
    <s v="0"/>
    <s v="1"/>
    <s v="0"/>
    <s v="0"/>
    <s v="0"/>
    <s v="0"/>
    <s v=""/>
    <s v="0"/>
    <s v="1"/>
    <s v="0"/>
    <s v="0"/>
    <s v="1"/>
    <s v="1"/>
    <s v="0"/>
    <s v="0"/>
    <s v="Oui"/>
    <s v="Ouest"/>
    <s v="Delmas"/>
    <s v="Non"/>
    <s v="Oui"/>
    <s v="Oui"/>
    <s v=""/>
    <s v=""/>
    <m/>
    <s v=""/>
    <s v=""/>
    <s v=""/>
    <m/>
    <m/>
    <s v=""/>
    <s v=""/>
    <s v=""/>
    <s v=""/>
    <s v=""/>
    <s v=""/>
    <s v=""/>
    <s v=""/>
    <s v=""/>
    <s v=""/>
    <s v=""/>
    <s v=""/>
    <s v=""/>
    <s v=""/>
    <s v=""/>
    <s v=""/>
    <s v=""/>
    <s v=""/>
    <s v=""/>
    <s v=""/>
    <s v=""/>
    <s v=""/>
    <s v=""/>
    <s v=""/>
    <s v=""/>
    <s v=""/>
    <s v=""/>
    <s v=""/>
    <s v=""/>
    <s v=""/>
    <s v=""/>
    <s v=""/>
    <s v=""/>
    <s v=""/>
    <s v=""/>
    <s v=""/>
    <s v=""/>
    <s v=""/>
    <s v=""/>
    <s v=""/>
  </r>
  <r>
    <s v="498b9f1e-a48d-44e9-9a85-690b10fbe483"/>
    <n v="75"/>
    <s v="2020-11-24"/>
    <x v="10"/>
    <x v="4"/>
    <x v="13"/>
    <x v="17"/>
    <x v="1"/>
    <x v="20"/>
    <x v="0"/>
    <x v="0"/>
    <x v="0"/>
    <x v="0"/>
    <x v="0"/>
    <x v="0"/>
    <n v="0"/>
    <s v=""/>
    <x v="1"/>
    <x v="0"/>
    <n v="100"/>
    <n v="96.153846153846146"/>
    <n v="86.956521739130437"/>
    <n v="77.58620689655173"/>
    <n v="208.33333333333334"/>
    <n v="260.41666666666669"/>
    <n v="500"/>
    <s v="Oui"/>
    <s v="Oui"/>
    <s v="Oui"/>
    <s v="Oui"/>
    <s v="Non"/>
    <s v="Oui"/>
    <s v="Oui"/>
    <s v="Oui"/>
    <s v="0"/>
    <s v="0"/>
    <s v="0"/>
    <s v="0"/>
    <s v="0"/>
    <s v="0"/>
    <s v="0"/>
    <s v="0"/>
    <s v="0"/>
    <s v="0"/>
    <s v="0"/>
    <s v="0"/>
    <s v="0"/>
    <s v="0"/>
    <s v="0"/>
    <s v="1"/>
    <s v="0"/>
    <s v="Pas assez d'argent pour pouvoir réapprovisioner"/>
    <s v="1"/>
    <s v="1"/>
    <s v="1"/>
    <s v="1"/>
    <s v="1"/>
    <s v="1"/>
    <s v="1"/>
    <s v="0"/>
    <s v="Oui"/>
    <s v="Ouest"/>
    <s v="Cité Soleil"/>
    <s v="Non"/>
    <s v="Non"/>
    <s v="Oui"/>
    <s v=""/>
    <s v=""/>
    <m/>
    <s v=""/>
    <s v=""/>
    <s v=""/>
    <m/>
    <m/>
    <s v=""/>
    <s v=""/>
    <s v=""/>
    <s v=""/>
    <s v=""/>
    <s v=""/>
    <s v=""/>
    <s v=""/>
    <s v=""/>
    <s v=""/>
    <s v=""/>
    <s v=""/>
    <s v=""/>
    <s v=""/>
    <s v=""/>
    <s v=""/>
    <s v=""/>
    <s v=""/>
    <s v=""/>
    <s v=""/>
    <s v=""/>
    <s v=""/>
    <s v=""/>
    <s v=""/>
    <s v=""/>
    <s v=""/>
    <s v=""/>
    <s v=""/>
    <s v=""/>
    <s v=""/>
    <s v=""/>
    <s v=""/>
    <s v=""/>
    <s v=""/>
    <s v=""/>
    <s v=""/>
    <s v=""/>
    <s v=""/>
    <s v=""/>
    <s v=""/>
  </r>
  <r>
    <s v="71bc9215-13f6-414e-baa1-f0e6bf1a826d"/>
    <n v="76"/>
    <s v="2020-11-24"/>
    <x v="10"/>
    <x v="4"/>
    <x v="13"/>
    <x v="17"/>
    <x v="1"/>
    <x v="20"/>
    <x v="0"/>
    <x v="0"/>
    <x v="0"/>
    <x v="0"/>
    <x v="0"/>
    <x v="0"/>
    <n v="0"/>
    <s v=""/>
    <x v="2"/>
    <x v="1"/>
    <n v="75"/>
    <n v="96.153846153846146"/>
    <n v="86.956521739130437"/>
    <n v="77.58620689655173"/>
    <n v="208.33333333333334"/>
    <n v="291.66666666666669"/>
    <n v="500"/>
    <s v="Oui"/>
    <s v="Oui"/>
    <s v="Oui"/>
    <s v="Oui"/>
    <s v="Non"/>
    <s v="Non"/>
    <s v="Oui"/>
    <s v="Oui"/>
    <s v="0"/>
    <s v="0"/>
    <s v="0"/>
    <s v="0"/>
    <s v="0"/>
    <s v="0"/>
    <s v="0"/>
    <s v="0"/>
    <s v="0"/>
    <s v="0"/>
    <s v="1"/>
    <s v="0"/>
    <s v="1"/>
    <s v="0"/>
    <s v="0"/>
    <s v="0"/>
    <s v="0"/>
    <s v=""/>
    <s v="1"/>
    <s v="1"/>
    <s v="1"/>
    <s v="1"/>
    <s v="1"/>
    <s v="1"/>
    <s v="1"/>
    <s v="0"/>
    <s v="Oui"/>
    <s v="Ouest"/>
    <s v="Cité Soleil"/>
    <s v="Non"/>
    <s v="Non"/>
    <s v="Oui"/>
    <s v=""/>
    <s v=""/>
    <m/>
    <s v=""/>
    <s v=""/>
    <s v=""/>
    <m/>
    <m/>
    <s v=""/>
    <s v=""/>
    <s v=""/>
    <s v=""/>
    <s v=""/>
    <s v=""/>
    <s v=""/>
    <s v=""/>
    <s v=""/>
    <s v=""/>
    <s v=""/>
    <s v=""/>
    <s v=""/>
    <s v=""/>
    <s v=""/>
    <s v=""/>
    <s v=""/>
    <s v=""/>
    <s v=""/>
    <s v=""/>
    <s v=""/>
    <s v=""/>
    <s v=""/>
    <s v=""/>
    <s v=""/>
    <s v=""/>
    <s v=""/>
    <s v=""/>
    <s v=""/>
    <s v=""/>
    <s v=""/>
    <s v=""/>
    <s v=""/>
    <s v=""/>
    <s v=""/>
    <s v=""/>
    <s v=""/>
    <s v=""/>
    <s v=""/>
    <s v=""/>
  </r>
  <r>
    <s v="08f5550c-8576-46ee-b087-e5a69b028da8"/>
    <n v="77"/>
    <s v="2020-11-24"/>
    <x v="10"/>
    <x v="4"/>
    <x v="13"/>
    <x v="17"/>
    <x v="1"/>
    <x v="20"/>
    <x v="0"/>
    <x v="0"/>
    <x v="0"/>
    <x v="0"/>
    <x v="0"/>
    <x v="0"/>
    <n v="0"/>
    <s v=""/>
    <x v="1"/>
    <x v="0"/>
    <n v="87.5"/>
    <n v="96.153846153846146"/>
    <n v="86.956521739130437"/>
    <n v="77.58620689655173"/>
    <n v="208.33333333333334"/>
    <n v="364.58333333333337"/>
    <n v="550"/>
    <s v="Non"/>
    <s v="Oui"/>
    <s v="Oui"/>
    <s v="Oui"/>
    <s v="Oui"/>
    <s v="Oui"/>
    <s v="Oui"/>
    <s v="Non"/>
    <s v=""/>
    <s v=""/>
    <s v=""/>
    <s v=""/>
    <s v=""/>
    <s v=""/>
    <s v=""/>
    <s v=""/>
    <s v=""/>
    <s v=""/>
    <s v=""/>
    <s v=""/>
    <s v=""/>
    <s v=""/>
    <s v=""/>
    <s v=""/>
    <s v=""/>
    <s v=""/>
    <s v=""/>
    <s v=""/>
    <s v=""/>
    <s v=""/>
    <s v=""/>
    <s v=""/>
    <s v=""/>
    <s v=""/>
    <s v="Oui"/>
    <s v="Ouest"/>
    <s v="Cité Soleil"/>
    <s v="Non"/>
    <s v="Oui"/>
    <s v="Oui"/>
    <s v=""/>
    <s v=""/>
    <m/>
    <s v=""/>
    <s v=""/>
    <s v=""/>
    <m/>
    <m/>
    <s v=""/>
    <s v=""/>
    <s v=""/>
    <s v=""/>
    <s v=""/>
    <s v=""/>
    <s v=""/>
    <s v=""/>
    <s v=""/>
    <s v=""/>
    <s v=""/>
    <s v=""/>
    <s v=""/>
    <s v=""/>
    <s v=""/>
    <s v=""/>
    <s v=""/>
    <s v=""/>
    <s v=""/>
    <s v=""/>
    <s v=""/>
    <s v=""/>
    <s v=""/>
    <s v=""/>
    <s v=""/>
    <s v=""/>
    <s v=""/>
    <s v=""/>
    <s v=""/>
    <s v=""/>
    <s v=""/>
    <s v=""/>
    <s v=""/>
    <s v=""/>
    <s v=""/>
    <s v=""/>
    <s v=""/>
    <s v=""/>
    <s v=""/>
    <s v=""/>
  </r>
  <r>
    <s v="9574bbcb-430a-4a6d-b61c-a4218f1c37bf"/>
    <n v="80"/>
    <s v="2020-11-23"/>
    <x v="10"/>
    <x v="4"/>
    <x v="13"/>
    <x v="17"/>
    <x v="1"/>
    <x v="21"/>
    <x v="0"/>
    <x v="0"/>
    <x v="0"/>
    <x v="0"/>
    <x v="0"/>
    <x v="0"/>
    <n v="0"/>
    <s v=""/>
    <x v="0"/>
    <x v="1"/>
    <m/>
    <n v="96.153846153846146"/>
    <m/>
    <m/>
    <m/>
    <m/>
    <m/>
    <s v=""/>
    <s v="Oui"/>
    <s v=""/>
    <s v=""/>
    <s v=""/>
    <s v=""/>
    <s v=""/>
    <s v="Non"/>
    <s v=""/>
    <s v=""/>
    <s v=""/>
    <s v=""/>
    <s v=""/>
    <s v=""/>
    <s v=""/>
    <s v=""/>
    <s v=""/>
    <s v=""/>
    <s v=""/>
    <s v=""/>
    <s v=""/>
    <s v=""/>
    <s v=""/>
    <s v=""/>
    <s v=""/>
    <s v=""/>
    <s v=""/>
    <s v=""/>
    <s v=""/>
    <s v=""/>
    <s v=""/>
    <s v=""/>
    <s v=""/>
    <s v=""/>
    <s v="Oui"/>
    <s v="Ouest"/>
    <s v="Cité Soleil"/>
    <s v="Non"/>
    <s v="Non"/>
    <s v="Oui"/>
    <s v=""/>
    <s v=""/>
    <m/>
    <s v=""/>
    <s v=""/>
    <s v=""/>
    <m/>
    <m/>
    <s v=""/>
    <s v=""/>
    <s v=""/>
    <s v=""/>
    <s v=""/>
    <s v=""/>
    <s v=""/>
    <s v=""/>
    <s v=""/>
    <s v=""/>
    <s v=""/>
    <s v=""/>
    <s v=""/>
    <s v=""/>
    <s v=""/>
    <s v=""/>
    <s v=""/>
    <s v=""/>
    <s v=""/>
    <s v=""/>
    <s v=""/>
    <s v=""/>
    <s v=""/>
    <s v=""/>
    <s v=""/>
    <s v=""/>
    <s v=""/>
    <s v=""/>
    <s v=""/>
    <s v=""/>
    <s v=""/>
    <s v=""/>
    <s v=""/>
    <s v=""/>
    <s v=""/>
    <s v=""/>
    <s v=""/>
    <s v=""/>
    <s v=""/>
    <s v=""/>
  </r>
  <r>
    <s v="80ed36ff-ba4a-4b8b-bcb9-6d136d8fd629"/>
    <n v="93"/>
    <s v="2020-11-24"/>
    <x v="10"/>
    <x v="4"/>
    <x v="13"/>
    <x v="17"/>
    <x v="1"/>
    <x v="20"/>
    <x v="0"/>
    <x v="0"/>
    <x v="0"/>
    <x v="0"/>
    <x v="0"/>
    <x v="0"/>
    <n v="0"/>
    <s v=""/>
    <x v="0"/>
    <x v="3"/>
    <n v="100"/>
    <n v="86.538461538461533"/>
    <n v="65.217391304347828"/>
    <n v="68.965517241379317"/>
    <n v="208.33333333333334"/>
    <m/>
    <n v="400"/>
    <s v="Oui"/>
    <s v="Oui"/>
    <s v="Oui"/>
    <s v="Oui"/>
    <s v="Non"/>
    <s v=""/>
    <s v="Oui"/>
    <s v="Oui"/>
    <s v="1"/>
    <s v="0"/>
    <s v="0"/>
    <s v="0"/>
    <s v="0"/>
    <s v="0"/>
    <s v="0"/>
    <s v="0"/>
    <s v="0"/>
    <s v="0"/>
    <s v="0"/>
    <s v="0"/>
    <s v="0"/>
    <s v="0"/>
    <s v="0"/>
    <s v="0"/>
    <s v="0"/>
    <s v=""/>
    <s v="0"/>
    <s v="0"/>
    <s v="0"/>
    <s v="0"/>
    <s v="0"/>
    <s v="1"/>
    <s v="0"/>
    <s v="0"/>
    <s v="Oui"/>
    <s v="Ouest"/>
    <s v="Cité Soleil"/>
    <s v="Non"/>
    <s v="Non"/>
    <s v="Oui"/>
    <s v=""/>
    <s v=""/>
    <m/>
    <s v=""/>
    <s v=""/>
    <s v=""/>
    <m/>
    <m/>
    <s v=""/>
    <s v=""/>
    <s v=""/>
    <s v=""/>
    <s v=""/>
    <s v=""/>
    <s v=""/>
    <s v=""/>
    <s v=""/>
    <s v=""/>
    <s v=""/>
    <s v=""/>
    <s v=""/>
    <s v=""/>
    <s v=""/>
    <s v=""/>
    <s v=""/>
    <s v=""/>
    <s v=""/>
    <s v=""/>
    <s v=""/>
    <s v=""/>
    <s v=""/>
    <s v=""/>
    <s v=""/>
    <s v=""/>
    <s v=""/>
    <s v=""/>
    <s v=""/>
    <s v=""/>
    <s v=""/>
    <s v=""/>
    <s v=""/>
    <s v=""/>
    <s v=""/>
    <s v=""/>
    <s v=""/>
    <s v=""/>
    <s v=""/>
    <s v=""/>
  </r>
  <r>
    <s v="9e485468-73d7-45bc-b8d2-e2eaf07006c2"/>
    <n v="94"/>
    <s v="2020-11-24"/>
    <x v="10"/>
    <x v="4"/>
    <x v="13"/>
    <x v="17"/>
    <x v="1"/>
    <x v="20"/>
    <x v="0"/>
    <x v="0"/>
    <x v="0"/>
    <x v="0"/>
    <x v="0"/>
    <x v="0"/>
    <n v="0"/>
    <s v=""/>
    <x v="0"/>
    <x v="1"/>
    <n v="75"/>
    <n v="86.538461538461533"/>
    <n v="108.69565217391305"/>
    <n v="68.965517241379317"/>
    <n v="208.33333333333334"/>
    <n v="312.5"/>
    <n v="500"/>
    <s v="Oui"/>
    <s v="Oui"/>
    <s v="Oui"/>
    <s v="Oui"/>
    <s v="Non"/>
    <s v="Non"/>
    <s v="Oui"/>
    <s v="Oui"/>
    <s v="0"/>
    <s v="0"/>
    <s v="0"/>
    <s v="0"/>
    <s v="0"/>
    <s v="0"/>
    <s v="0"/>
    <s v="0"/>
    <s v="0"/>
    <s v="0"/>
    <s v="0"/>
    <s v="0"/>
    <s v="0"/>
    <s v="0"/>
    <s v="0"/>
    <s v="0"/>
    <s v="1"/>
    <s v=""/>
    <s v="0"/>
    <s v="1"/>
    <s v="0"/>
    <s v="0"/>
    <s v="0"/>
    <s v="0"/>
    <s v="1"/>
    <s v="0"/>
    <s v="Oui"/>
    <s v="Ouest"/>
    <s v="Cité Soleil"/>
    <s v="Non"/>
    <s v="Non"/>
    <s v="Oui"/>
    <s v=""/>
    <s v=""/>
    <m/>
    <s v=""/>
    <s v=""/>
    <s v=""/>
    <m/>
    <m/>
    <s v=""/>
    <s v=""/>
    <s v=""/>
    <s v=""/>
    <s v=""/>
    <s v=""/>
    <s v=""/>
    <s v=""/>
    <s v=""/>
    <s v=""/>
    <s v=""/>
    <s v=""/>
    <s v=""/>
    <s v=""/>
    <s v=""/>
    <s v=""/>
    <s v=""/>
    <s v=""/>
    <s v=""/>
    <s v=""/>
    <s v=""/>
    <s v=""/>
    <s v=""/>
    <s v=""/>
    <s v=""/>
    <s v=""/>
    <s v=""/>
    <s v=""/>
    <s v=""/>
    <s v=""/>
    <s v=""/>
    <s v=""/>
    <s v=""/>
    <s v=""/>
    <s v=""/>
    <s v=""/>
    <s v=""/>
    <s v=""/>
    <s v=""/>
    <s v=""/>
  </r>
  <r>
    <s v="0ffcd59f-684e-418e-b922-4730f6745d93"/>
    <n v="95"/>
    <s v="2020-11-24"/>
    <x v="10"/>
    <x v="4"/>
    <x v="13"/>
    <x v="17"/>
    <x v="1"/>
    <x v="20"/>
    <x v="0"/>
    <x v="0"/>
    <x v="0"/>
    <x v="0"/>
    <x v="0"/>
    <x v="0"/>
    <n v="0"/>
    <s v=""/>
    <x v="1"/>
    <x v="0"/>
    <n v="75"/>
    <n v="86.538461538461533"/>
    <n v="86.956521739130437"/>
    <n v="68.965517241379317"/>
    <n v="208.33333333333334"/>
    <n v="312.5"/>
    <n v="500"/>
    <s v="Oui"/>
    <s v="Oui"/>
    <s v="Oui"/>
    <s v="Oui"/>
    <s v="Non"/>
    <s v="Non"/>
    <s v="Oui"/>
    <s v="Non"/>
    <s v=""/>
    <s v=""/>
    <s v=""/>
    <s v=""/>
    <s v=""/>
    <s v=""/>
    <s v=""/>
    <s v=""/>
    <s v=""/>
    <s v=""/>
    <s v=""/>
    <s v=""/>
    <s v=""/>
    <s v=""/>
    <s v=""/>
    <s v=""/>
    <s v=""/>
    <s v=""/>
    <s v=""/>
    <s v=""/>
    <s v=""/>
    <s v=""/>
    <s v=""/>
    <s v=""/>
    <s v=""/>
    <s v=""/>
    <s v="Oui"/>
    <s v="Ouest"/>
    <s v="Cité Soleil"/>
    <s v="Non"/>
    <s v="Oui"/>
    <s v="Oui"/>
    <n v="10"/>
    <s v=""/>
    <m/>
    <s v=""/>
    <s v=""/>
    <s v=""/>
    <m/>
    <m/>
    <s v="Non"/>
    <s v=""/>
    <s v=""/>
    <s v=""/>
    <s v=""/>
    <s v=""/>
    <s v=""/>
    <s v=""/>
    <s v="Non"/>
    <s v=""/>
    <s v=""/>
    <s v=""/>
    <s v=""/>
    <s v=""/>
    <s v=""/>
    <s v=""/>
    <s v=""/>
    <s v=""/>
    <s v=""/>
    <s v=""/>
    <s v=""/>
    <s v=""/>
    <s v=""/>
    <s v=""/>
    <s v=""/>
    <s v=""/>
    <s v=""/>
    <s v=""/>
    <s v=""/>
    <s v=""/>
    <s v=""/>
    <s v=""/>
    <s v=""/>
    <s v=""/>
    <s v=""/>
    <s v="Oui"/>
    <s v="Ouest"/>
    <s v="Cité Soleil"/>
    <s v="Non"/>
    <s v="Non"/>
  </r>
  <r>
    <s v="feb596f1-5fc3-4b52-b76f-94273bd285dc"/>
    <n v="109"/>
    <s v="2020-11-24"/>
    <x v="10"/>
    <x v="4"/>
    <x v="13"/>
    <x v="17"/>
    <x v="1"/>
    <x v="20"/>
    <x v="0"/>
    <x v="0"/>
    <x v="0"/>
    <x v="0"/>
    <x v="0"/>
    <x v="0"/>
    <n v="0"/>
    <s v=""/>
    <x v="0"/>
    <x v="3"/>
    <n v="87.5"/>
    <n v="76.92307692307692"/>
    <n v="65.217391304347828"/>
    <n v="60.344827586206897"/>
    <n v="208.33333333333334"/>
    <n v="312.5"/>
    <n v="400"/>
    <s v="Non"/>
    <s v="Oui"/>
    <s v="Non"/>
    <s v="Oui"/>
    <s v="Non"/>
    <s v="Non"/>
    <s v="Oui"/>
    <s v="Oui"/>
    <s v="1"/>
    <s v="0"/>
    <s v="0"/>
    <s v="0"/>
    <s v="0"/>
    <s v="0"/>
    <s v="0"/>
    <s v="0"/>
    <s v="0"/>
    <s v="0"/>
    <s v="0"/>
    <s v="0"/>
    <s v="0"/>
    <s v="0"/>
    <s v="0"/>
    <s v="0"/>
    <s v="0"/>
    <s v=""/>
    <s v="0"/>
    <s v="0"/>
    <s v="0"/>
    <s v="0"/>
    <s v="0"/>
    <s v="1"/>
    <s v="0"/>
    <s v="0"/>
    <s v="Oui"/>
    <s v="Ouest"/>
    <s v="Cité Soleil"/>
    <s v="Non"/>
    <s v="Non"/>
    <s v="Oui"/>
    <s v=""/>
    <s v=""/>
    <m/>
    <s v=""/>
    <s v=""/>
    <s v=""/>
    <m/>
    <m/>
    <s v=""/>
    <s v=""/>
    <s v=""/>
    <s v=""/>
    <s v=""/>
    <s v=""/>
    <s v=""/>
    <s v=""/>
    <s v=""/>
    <s v=""/>
    <s v=""/>
    <s v=""/>
    <s v=""/>
    <s v=""/>
    <s v=""/>
    <s v=""/>
    <s v=""/>
    <s v=""/>
    <s v=""/>
    <s v=""/>
    <s v=""/>
    <s v=""/>
    <s v=""/>
    <s v=""/>
    <s v=""/>
    <s v=""/>
    <s v=""/>
    <s v=""/>
    <s v=""/>
    <s v=""/>
    <s v=""/>
    <s v=""/>
    <s v=""/>
    <s v=""/>
    <s v=""/>
    <s v=""/>
    <s v=""/>
    <s v=""/>
    <s v=""/>
    <s v=""/>
  </r>
  <r>
    <s v="6f8d8526-0b33-4878-aff4-3c034a5fe445"/>
    <n v="110"/>
    <s v="2020-11-24"/>
    <x v="10"/>
    <x v="4"/>
    <x v="13"/>
    <x v="17"/>
    <x v="1"/>
    <x v="20"/>
    <x v="0"/>
    <x v="0"/>
    <x v="0"/>
    <x v="0"/>
    <x v="0"/>
    <x v="0"/>
    <n v="0"/>
    <s v=""/>
    <x v="2"/>
    <x v="1"/>
    <n v="87.5"/>
    <n v="76.92307692307692"/>
    <n v="86.956521739130437"/>
    <n v="60.344827586206897"/>
    <n v="208.33333333333334"/>
    <m/>
    <n v="450"/>
    <s v="Non"/>
    <s v="Oui"/>
    <s v="Oui"/>
    <s v="Oui"/>
    <s v="Non"/>
    <s v=""/>
    <s v="Oui"/>
    <s v="Oui"/>
    <s v="1"/>
    <s v="0"/>
    <s v="0"/>
    <s v="0"/>
    <s v="0"/>
    <s v="0"/>
    <s v="0"/>
    <s v="0"/>
    <s v="0"/>
    <s v="0"/>
    <s v="1"/>
    <s v="0"/>
    <s v="0"/>
    <s v="0"/>
    <s v="0"/>
    <s v="0"/>
    <s v="0"/>
    <s v=""/>
    <s v="0"/>
    <s v="1"/>
    <s v="0"/>
    <s v="0"/>
    <s v="0"/>
    <s v="0"/>
    <s v="1"/>
    <s v="0"/>
    <s v="Oui"/>
    <s v="Ouest"/>
    <s v="Cité Soleil"/>
    <s v="Non"/>
    <s v="Non"/>
    <s v="Oui"/>
    <s v=""/>
    <s v=""/>
    <m/>
    <s v=""/>
    <s v=""/>
    <s v=""/>
    <m/>
    <m/>
    <s v=""/>
    <s v=""/>
    <s v=""/>
    <s v=""/>
    <s v=""/>
    <s v=""/>
    <s v=""/>
    <s v=""/>
    <s v=""/>
    <s v=""/>
    <s v=""/>
    <s v=""/>
    <s v=""/>
    <s v=""/>
    <s v=""/>
    <s v=""/>
    <s v=""/>
    <s v=""/>
    <s v=""/>
    <s v=""/>
    <s v=""/>
    <s v=""/>
    <s v=""/>
    <s v=""/>
    <s v=""/>
    <s v=""/>
    <s v=""/>
    <s v=""/>
    <s v=""/>
    <s v=""/>
    <s v=""/>
    <s v=""/>
    <s v=""/>
    <s v=""/>
    <s v=""/>
    <s v=""/>
    <s v=""/>
    <s v=""/>
    <s v=""/>
    <s v=""/>
  </r>
  <r>
    <s v="69af655f-59c9-4009-ad40-f5d8bd01af02"/>
    <n v="119"/>
    <s v="2020-11-24"/>
    <x v="10"/>
    <x v="4"/>
    <x v="13"/>
    <x v="17"/>
    <x v="1"/>
    <x v="20"/>
    <x v="0"/>
    <x v="0"/>
    <x v="0"/>
    <x v="0"/>
    <x v="0"/>
    <x v="0"/>
    <n v="0"/>
    <s v=""/>
    <x v="1"/>
    <x v="0"/>
    <n v="100"/>
    <n v="76.92307692307692"/>
    <n v="86.956521739130437"/>
    <n v="68.965517241379317"/>
    <m/>
    <m/>
    <n v="500"/>
    <s v="Non"/>
    <s v="Oui"/>
    <s v="Oui"/>
    <s v="Oui"/>
    <s v="Non"/>
    <s v="Non"/>
    <s v="Oui"/>
    <s v="Oui"/>
    <s v="1"/>
    <s v="0"/>
    <s v="0"/>
    <s v="0"/>
    <s v="0"/>
    <s v="0"/>
    <s v="0"/>
    <s v="0"/>
    <s v="0"/>
    <s v="0"/>
    <s v="1"/>
    <s v="0"/>
    <s v="0"/>
    <s v="0"/>
    <s v="0"/>
    <s v="0"/>
    <s v="0"/>
    <s v=""/>
    <s v="1"/>
    <s v="1"/>
    <s v="1"/>
    <s v="1"/>
    <s v="1"/>
    <s v="1"/>
    <s v="1"/>
    <s v="0"/>
    <s v="Oui"/>
    <s v="Ouest"/>
    <s v="Cité Soleil"/>
    <s v="Non"/>
    <s v="Oui"/>
    <s v="Oui"/>
    <s v=""/>
    <s v=""/>
    <m/>
    <s v=""/>
    <s v=""/>
    <s v=""/>
    <m/>
    <m/>
    <s v=""/>
    <s v=""/>
    <s v=""/>
    <s v=""/>
    <s v=""/>
    <s v=""/>
    <s v=""/>
    <s v=""/>
    <s v=""/>
    <s v=""/>
    <s v=""/>
    <s v=""/>
    <s v=""/>
    <s v=""/>
    <s v=""/>
    <s v=""/>
    <s v=""/>
    <s v=""/>
    <s v=""/>
    <s v=""/>
    <s v=""/>
    <s v=""/>
    <s v=""/>
    <s v=""/>
    <s v=""/>
    <s v=""/>
    <s v=""/>
    <s v=""/>
    <s v=""/>
    <s v=""/>
    <s v=""/>
    <s v=""/>
    <s v=""/>
    <s v=""/>
    <s v=""/>
    <s v=""/>
    <s v=""/>
    <s v=""/>
    <s v=""/>
    <s v=""/>
  </r>
  <r>
    <s v="20c2e70a-ce69-4094-a2d1-71830a3d38cb"/>
    <n v="122"/>
    <s v="2020-11-24"/>
    <x v="10"/>
    <x v="4"/>
    <x v="13"/>
    <x v="17"/>
    <x v="1"/>
    <x v="20"/>
    <x v="0"/>
    <x v="0"/>
    <x v="0"/>
    <x v="0"/>
    <x v="0"/>
    <x v="0"/>
    <n v="0"/>
    <s v=""/>
    <x v="1"/>
    <x v="1"/>
    <n v="75"/>
    <m/>
    <m/>
    <m/>
    <n v="208.33333333333334"/>
    <n v="312.5"/>
    <n v="550"/>
    <s v="Oui"/>
    <s v="Oui"/>
    <s v="Oui"/>
    <s v="Oui"/>
    <s v="Non"/>
    <s v="Oui"/>
    <s v="Oui"/>
    <s v="Oui"/>
    <s v="1"/>
    <s v="0"/>
    <s v="0"/>
    <s v="0"/>
    <s v="0"/>
    <s v="0"/>
    <s v="0"/>
    <s v="0"/>
    <s v="0"/>
    <s v="0"/>
    <s v="0"/>
    <s v="0"/>
    <s v="0"/>
    <s v="0"/>
    <s v="0"/>
    <s v="0"/>
    <s v="0"/>
    <s v=""/>
    <s v="1"/>
    <s v="1"/>
    <s v="1"/>
    <s v="1"/>
    <s v="1"/>
    <s v="1"/>
    <s v="1"/>
    <s v="0"/>
    <s v="Oui"/>
    <s v="Ouest"/>
    <s v="Port-au-Prince"/>
    <s v="Oui"/>
    <s v="Non"/>
    <s v="Oui"/>
    <s v=""/>
    <s v=""/>
    <m/>
    <s v=""/>
    <s v=""/>
    <s v=""/>
    <m/>
    <m/>
    <s v=""/>
    <s v=""/>
    <s v=""/>
    <s v=""/>
    <s v=""/>
    <s v=""/>
    <s v=""/>
    <s v=""/>
    <s v=""/>
    <s v=""/>
    <s v=""/>
    <s v=""/>
    <s v=""/>
    <s v=""/>
    <s v=""/>
    <s v=""/>
    <s v=""/>
    <s v=""/>
    <s v=""/>
    <s v=""/>
    <s v=""/>
    <s v=""/>
    <s v=""/>
    <s v=""/>
    <s v=""/>
    <s v=""/>
    <s v=""/>
    <s v=""/>
    <s v=""/>
    <s v=""/>
    <s v=""/>
    <s v=""/>
    <s v=""/>
    <s v=""/>
    <s v=""/>
    <s v=""/>
    <s v=""/>
    <s v=""/>
    <s v=""/>
    <s v=""/>
  </r>
  <r>
    <s v="99b1ff5a-ed99-4f98-926a-d2e3e34b37b0"/>
    <n v="141"/>
    <s v="2020-11-24"/>
    <x v="10"/>
    <x v="4"/>
    <x v="13"/>
    <x v="17"/>
    <x v="1"/>
    <x v="20"/>
    <x v="0"/>
    <x v="0"/>
    <x v="0"/>
    <x v="0"/>
    <x v="0"/>
    <x v="0"/>
    <n v="0"/>
    <s v=""/>
    <x v="0"/>
    <x v="3"/>
    <m/>
    <m/>
    <m/>
    <m/>
    <m/>
    <m/>
    <m/>
    <s v=""/>
    <s v=""/>
    <s v=""/>
    <s v=""/>
    <s v=""/>
    <s v=""/>
    <s v=""/>
    <s v=""/>
    <s v=""/>
    <s v=""/>
    <s v=""/>
    <s v=""/>
    <s v=""/>
    <s v=""/>
    <s v=""/>
    <s v=""/>
    <s v=""/>
    <s v=""/>
    <s v=""/>
    <s v=""/>
    <s v=""/>
    <s v=""/>
    <s v=""/>
    <s v=""/>
    <s v=""/>
    <s v=""/>
    <s v=""/>
    <s v=""/>
    <s v=""/>
    <s v=""/>
    <s v=""/>
    <s v=""/>
    <s v=""/>
    <s v=""/>
    <s v=""/>
    <s v=""/>
    <s v=""/>
    <s v=""/>
    <s v=""/>
    <s v=""/>
    <n v="20"/>
    <s v=""/>
    <m/>
    <s v=""/>
    <s v=""/>
    <n v="630.83333333333337"/>
    <n v="15"/>
    <m/>
    <s v="Oui"/>
    <s v=""/>
    <s v=""/>
    <s v=""/>
    <s v=""/>
    <s v="Non"/>
    <s v="Oui"/>
    <s v=""/>
    <s v="Oui"/>
    <s v="1"/>
    <s v="0"/>
    <s v="0"/>
    <s v="0"/>
    <s v="0"/>
    <s v="0"/>
    <s v="0"/>
    <s v="0"/>
    <s v="0"/>
    <s v="0"/>
    <s v="0"/>
    <s v="0"/>
    <s v="0"/>
    <s v="0"/>
    <s v="0"/>
    <s v="0"/>
    <s v=""/>
    <s v="1"/>
    <s v="0"/>
    <s v="0"/>
    <s v="0"/>
    <s v="0"/>
    <s v="1"/>
    <s v="0"/>
    <s v="0"/>
    <s v="0"/>
    <s v="Oui"/>
    <s v="Ouest"/>
    <s v="Cité Soleil"/>
    <s v="Non"/>
    <s v="Non"/>
  </r>
  <r>
    <s v="d79efe6a-10c5-4bc4-bd10-a0cc5c12cb5d"/>
    <n v="142"/>
    <s v="2020-11-24"/>
    <x v="10"/>
    <x v="4"/>
    <x v="13"/>
    <x v="17"/>
    <x v="1"/>
    <x v="20"/>
    <x v="0"/>
    <x v="0"/>
    <x v="0"/>
    <x v="0"/>
    <x v="0"/>
    <x v="0"/>
    <n v="0"/>
    <s v=""/>
    <x v="2"/>
    <x v="0"/>
    <n v="87.5"/>
    <m/>
    <m/>
    <m/>
    <m/>
    <n v="291.66666666666669"/>
    <m/>
    <s v="Non"/>
    <s v=""/>
    <s v=""/>
    <s v=""/>
    <s v=""/>
    <s v="Non"/>
    <s v=""/>
    <s v="Oui"/>
    <s v="0"/>
    <s v="1"/>
    <s v="1"/>
    <s v="0"/>
    <s v="0"/>
    <s v="0"/>
    <s v="0"/>
    <s v="0"/>
    <s v="0"/>
    <s v="0"/>
    <s v="0"/>
    <s v="0"/>
    <s v="0"/>
    <s v="0"/>
    <s v="0"/>
    <s v="0"/>
    <s v="0"/>
    <s v=""/>
    <s v="0"/>
    <s v="0"/>
    <s v="0"/>
    <s v="0"/>
    <s v="0"/>
    <s v="1"/>
    <s v="1"/>
    <s v="0"/>
    <s v="Oui"/>
    <s v="Ouest"/>
    <s v="Cité Soleil"/>
    <s v="Oui"/>
    <s v="Non"/>
    <s v="Oui"/>
    <s v=""/>
    <s v=""/>
    <m/>
    <s v=""/>
    <s v=""/>
    <s v=""/>
    <m/>
    <m/>
    <s v=""/>
    <s v=""/>
    <s v=""/>
    <s v=""/>
    <s v=""/>
    <s v=""/>
    <s v=""/>
    <s v=""/>
    <s v=""/>
    <s v=""/>
    <s v=""/>
    <s v=""/>
    <s v=""/>
    <s v=""/>
    <s v=""/>
    <s v=""/>
    <s v=""/>
    <s v=""/>
    <s v=""/>
    <s v=""/>
    <s v=""/>
    <s v=""/>
    <s v=""/>
    <s v=""/>
    <s v=""/>
    <s v=""/>
    <s v=""/>
    <s v=""/>
    <s v=""/>
    <s v=""/>
    <s v=""/>
    <s v=""/>
    <s v=""/>
    <s v=""/>
    <s v=""/>
    <s v=""/>
    <s v=""/>
    <s v=""/>
    <s v=""/>
    <s v=""/>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4">
  <r>
    <s v="a5dfd924-1300-4e8d-95f0-a1bae1c019f0"/>
    <n v="51"/>
    <s v="2020-11-27"/>
    <s v="ATEPASE"/>
    <s v="Sud-Est"/>
    <s v="Bainet"/>
    <s v="Nan Ga"/>
    <s v="Rural"/>
    <s v="Marche Blokhauss"/>
    <n v="1"/>
    <n v="0"/>
    <n v="0"/>
    <n v="1"/>
    <n v="0"/>
    <n v="0"/>
    <n v="0"/>
    <s v=""/>
    <s v="Oui, il y a plus de commerçants par rapport au mois passé"/>
    <s v="Je ne sais pas / Je ne souhaite pas répondre"/>
    <n v="75"/>
    <n v="92.307692307692307"/>
    <n v="91.304347826086968"/>
    <n v="72.413793103448285"/>
    <s v="NA"/>
    <s v="NA"/>
    <n v="500"/>
    <x v="0"/>
    <x v="0"/>
    <x v="0"/>
    <x v="0"/>
    <x v="0"/>
    <x v="0"/>
    <x v="0"/>
    <x v="0"/>
    <n v="1"/>
    <n v="1"/>
    <n v="1"/>
    <n v="0"/>
    <n v="0"/>
    <n v="0"/>
    <n v="0"/>
    <n v="0"/>
    <n v="0"/>
    <n v="0"/>
    <n v="0"/>
    <n v="0"/>
    <n v="0"/>
    <n v="0"/>
    <n v="0"/>
    <n v="0"/>
    <n v="0"/>
    <s v=""/>
    <n v="1"/>
    <n v="0"/>
    <n v="1"/>
    <n v="1"/>
    <n v="0"/>
    <n v="0"/>
    <n v="1"/>
    <n v="0"/>
    <x v="0"/>
    <s v="Sud-Est"/>
    <s v="Jacmel"/>
    <x v="0"/>
    <x v="0"/>
    <x v="0"/>
    <x v="0"/>
    <s v="Non"/>
    <s v="NA"/>
    <n v="15"/>
    <n v="42.5"/>
    <n v="50"/>
    <n v="100"/>
    <s v="NA"/>
    <s v="NA"/>
    <s v="NA"/>
    <x v="0"/>
    <x v="0"/>
    <x v="0"/>
    <x v="0"/>
    <x v="0"/>
    <x v="0"/>
    <x v="0"/>
    <x v="0"/>
    <x v="0"/>
    <n v="1"/>
    <n v="1"/>
    <n v="1"/>
    <n v="0"/>
    <n v="1"/>
    <n v="0"/>
    <n v="0"/>
    <n v="0"/>
    <n v="0"/>
    <n v="0"/>
    <n v="0"/>
    <n v="0"/>
    <n v="0"/>
    <n v="0"/>
    <n v="0"/>
    <n v="0"/>
    <s v=""/>
    <n v="1"/>
    <n v="0"/>
    <n v="1"/>
    <n v="1"/>
    <n v="1"/>
    <n v="1"/>
    <n v="0"/>
    <n v="1"/>
    <n v="0"/>
    <x v="0"/>
    <s v="Sud-Est"/>
    <s v="Jacmel"/>
    <x v="0"/>
    <x v="0"/>
    <x v="0"/>
    <x v="0"/>
  </r>
  <r>
    <s v="712898c1-9204-40b1-bf2f-53aee6a9d06d"/>
    <n v="89"/>
    <s v="2020-11-25"/>
    <s v="ATEPASE"/>
    <s v="Sud-Est"/>
    <s v="Bainet"/>
    <s v="Camagnol"/>
    <s v="Rural"/>
    <s v="Marché communal de Bainet"/>
    <n v="1"/>
    <n v="0"/>
    <n v="0"/>
    <n v="1"/>
    <n v="0"/>
    <n v="0"/>
    <n v="0"/>
    <s v=""/>
    <s v="Non, il n'y a pas eu de variation"/>
    <s v="Je ne sais pas / Je ne souhaite pas répondre"/>
    <s v="NA"/>
    <n v="92.307692307692307"/>
    <n v="104.34782608695653"/>
    <n v="62.068965517241381"/>
    <n v="250"/>
    <s v="NA"/>
    <n v="500"/>
    <x v="0"/>
    <x v="0"/>
    <x v="0"/>
    <x v="0"/>
    <x v="1"/>
    <x v="0"/>
    <x v="0"/>
    <x v="1"/>
    <s v=""/>
    <s v=""/>
    <s v=""/>
    <s v=""/>
    <s v=""/>
    <s v=""/>
    <s v=""/>
    <s v=""/>
    <s v=""/>
    <s v=""/>
    <s v=""/>
    <s v=""/>
    <s v=""/>
    <s v=""/>
    <s v=""/>
    <s v=""/>
    <s v=""/>
    <s v=""/>
    <s v=""/>
    <s v=""/>
    <s v=""/>
    <s v=""/>
    <s v=""/>
    <s v=""/>
    <s v=""/>
    <s v=""/>
    <x v="0"/>
    <s v="Sud-Est"/>
    <s v="Jacmel"/>
    <x v="0"/>
    <x v="0"/>
    <x v="0"/>
    <x v="0"/>
    <s v="Non"/>
    <s v="NA"/>
    <n v="50"/>
    <s v="NA"/>
    <n v="50"/>
    <n v="75"/>
    <s v="NA"/>
    <s v="NA"/>
    <n v="25"/>
    <x v="0"/>
    <x v="1"/>
    <x v="1"/>
    <x v="1"/>
    <x v="1"/>
    <x v="1"/>
    <x v="0"/>
    <x v="0"/>
    <x v="1"/>
    <s v=""/>
    <s v=""/>
    <s v=""/>
    <s v=""/>
    <s v=""/>
    <s v=""/>
    <s v=""/>
    <s v=""/>
    <s v=""/>
    <s v=""/>
    <s v=""/>
    <s v=""/>
    <s v=""/>
    <s v=""/>
    <s v=""/>
    <s v=""/>
    <s v=""/>
    <s v=""/>
    <s v=""/>
    <s v=""/>
    <s v=""/>
    <s v=""/>
    <s v=""/>
    <s v=""/>
    <s v=""/>
    <s v=""/>
    <x v="0"/>
    <s v="Sud-Est"/>
    <s v="Jacmel"/>
    <x v="0"/>
    <x v="0"/>
    <x v="0"/>
    <x v="0"/>
  </r>
  <r>
    <s v="52efd045-5e5a-4e0a-98ba-f6154beaac02"/>
    <n v="90"/>
    <s v="2020-11-25"/>
    <s v="ATEPASE"/>
    <s v="Sud-Est"/>
    <s v="Bainet"/>
    <s v="Camagnol"/>
    <s v="Rural"/>
    <s v="Marché communal de Bainet"/>
    <n v="1"/>
    <n v="0"/>
    <n v="0"/>
    <n v="1"/>
    <n v="0"/>
    <n v="0"/>
    <n v="0"/>
    <s v=""/>
    <s v="Oui, il y a plus de commerçants par rapport au mois passé"/>
    <s v="Je ne sais pas / Je ne souhaite pas répondre"/>
    <n v="90"/>
    <n v="92.307692307692307"/>
    <n v="104.34782608695653"/>
    <n v="62.068965517241381"/>
    <s v="NA"/>
    <n v="250"/>
    <n v="500"/>
    <x v="0"/>
    <x v="0"/>
    <x v="0"/>
    <x v="0"/>
    <x v="1"/>
    <x v="1"/>
    <x v="0"/>
    <x v="1"/>
    <s v=""/>
    <s v=""/>
    <s v=""/>
    <s v=""/>
    <s v=""/>
    <s v=""/>
    <s v=""/>
    <s v=""/>
    <s v=""/>
    <s v=""/>
    <s v=""/>
    <s v=""/>
    <s v=""/>
    <s v=""/>
    <s v=""/>
    <s v=""/>
    <s v=""/>
    <s v=""/>
    <s v=""/>
    <s v=""/>
    <s v=""/>
    <s v=""/>
    <s v=""/>
    <s v=""/>
    <s v=""/>
    <s v=""/>
    <x v="0"/>
    <s v="Sud-Est"/>
    <s v="Bainet"/>
    <x v="0"/>
    <x v="1"/>
    <x v="1"/>
    <x v="0"/>
    <s v="Oui"/>
    <s v="NA"/>
    <n v="25"/>
    <s v="NA"/>
    <n v="75"/>
    <s v="NA"/>
    <n v="50"/>
    <s v="NA"/>
    <s v="NA"/>
    <x v="1"/>
    <x v="0"/>
    <x v="1"/>
    <x v="1"/>
    <x v="0"/>
    <x v="0"/>
    <x v="0"/>
    <x v="0"/>
    <x v="1"/>
    <s v=""/>
    <s v=""/>
    <s v=""/>
    <s v=""/>
    <s v=""/>
    <s v=""/>
    <s v=""/>
    <s v=""/>
    <s v=""/>
    <s v=""/>
    <s v=""/>
    <s v=""/>
    <s v=""/>
    <s v=""/>
    <s v=""/>
    <s v=""/>
    <s v=""/>
    <s v=""/>
    <s v=""/>
    <s v=""/>
    <s v=""/>
    <s v=""/>
    <s v=""/>
    <s v=""/>
    <s v=""/>
    <s v=""/>
    <x v="0"/>
    <s v="Sud-Est"/>
    <s v="Bainet"/>
    <x v="0"/>
    <x v="1"/>
    <x v="0"/>
    <x v="0"/>
  </r>
  <r>
    <s v="71a78602-0386-493d-9588-ce2765efabc2"/>
    <n v="4"/>
    <s v="2020-11-25"/>
    <s v="WFP"/>
    <s v="Sud"/>
    <s v="Les Cayes"/>
    <s v="Les Cayes"/>
    <s v="Urbain"/>
    <s v="Marché des Cayes"/>
    <n v="1"/>
    <n v="0"/>
    <n v="0"/>
    <n v="1"/>
    <n v="0"/>
    <n v="0"/>
    <n v="0"/>
    <s v=""/>
    <s v="Oui, il y a moins de commerçants par rapport au mois passé"/>
    <s v="Moins de 30"/>
    <n v="75"/>
    <n v="76.92307692307692"/>
    <n v="65.217391304347828"/>
    <n v="68.965517241379317"/>
    <s v="NA"/>
    <s v="NA"/>
    <s v="NA"/>
    <x v="1"/>
    <x v="0"/>
    <x v="0"/>
    <x v="0"/>
    <x v="1"/>
    <x v="2"/>
    <x v="1"/>
    <x v="1"/>
    <s v=""/>
    <s v=""/>
    <s v=""/>
    <s v=""/>
    <s v=""/>
    <s v=""/>
    <s v=""/>
    <s v=""/>
    <s v=""/>
    <s v=""/>
    <s v=""/>
    <s v=""/>
    <s v=""/>
    <s v=""/>
    <s v=""/>
    <s v=""/>
    <s v=""/>
    <s v=""/>
    <s v=""/>
    <s v=""/>
    <s v=""/>
    <s v=""/>
    <s v=""/>
    <s v=""/>
    <s v=""/>
    <s v=""/>
    <x v="0"/>
    <s v="Sud"/>
    <s v="Les Cayes"/>
    <x v="0"/>
    <x v="1"/>
    <x v="1"/>
    <x v="0"/>
    <s v="Oui"/>
    <n v="25"/>
    <n v="25"/>
    <n v="125"/>
    <n v="50"/>
    <n v="100"/>
    <s v="NA"/>
    <s v="NA"/>
    <n v="75"/>
    <x v="0"/>
    <x v="1"/>
    <x v="0"/>
    <x v="0"/>
    <x v="0"/>
    <x v="1"/>
    <x v="0"/>
    <x v="1"/>
    <x v="1"/>
    <s v=""/>
    <s v=""/>
    <s v=""/>
    <s v=""/>
    <s v=""/>
    <s v=""/>
    <s v=""/>
    <s v=""/>
    <s v=""/>
    <s v=""/>
    <s v=""/>
    <s v=""/>
    <s v=""/>
    <s v=""/>
    <s v=""/>
    <s v=""/>
    <s v=""/>
    <s v=""/>
    <s v=""/>
    <s v=""/>
    <s v=""/>
    <s v=""/>
    <s v=""/>
    <s v=""/>
    <s v=""/>
    <s v=""/>
    <x v="0"/>
    <s v="Sud"/>
    <s v="Les Cayes"/>
    <x v="0"/>
    <x v="1"/>
    <x v="1"/>
    <x v="0"/>
  </r>
  <r>
    <s v="4a4ee6bf-6767-41f7-9961-a91f448afe67"/>
    <n v="34"/>
    <s v="2020-11-25"/>
    <s v="WFP"/>
    <s v="Sud"/>
    <s v="Les Cayes"/>
    <s v="Les Cayes"/>
    <s v="Urbain"/>
    <s v="Marché des Cayes"/>
    <n v="1"/>
    <n v="0"/>
    <n v="0"/>
    <n v="0"/>
    <n v="0"/>
    <n v="0"/>
    <n v="0"/>
    <s v=""/>
    <s v="Non, il n'y a pas eu de variation"/>
    <s v="Moins de 30"/>
    <n v="75"/>
    <s v="NA"/>
    <s v="NA"/>
    <n v="68.965517241379317"/>
    <n v="208.33333333333334"/>
    <s v="NA"/>
    <n v="500"/>
    <x v="1"/>
    <x v="0"/>
    <x v="0"/>
    <x v="1"/>
    <x v="1"/>
    <x v="2"/>
    <x v="1"/>
    <x v="1"/>
    <s v=""/>
    <s v=""/>
    <s v=""/>
    <s v=""/>
    <s v=""/>
    <s v=""/>
    <s v=""/>
    <s v=""/>
    <s v=""/>
    <s v=""/>
    <s v=""/>
    <s v=""/>
    <s v=""/>
    <s v=""/>
    <s v=""/>
    <s v=""/>
    <s v=""/>
    <s v=""/>
    <s v=""/>
    <s v=""/>
    <s v=""/>
    <s v=""/>
    <s v=""/>
    <s v=""/>
    <s v=""/>
    <s v=""/>
    <x v="0"/>
    <s v="Sud"/>
    <s v="Les Cayes"/>
    <x v="0"/>
    <x v="1"/>
    <x v="1"/>
    <x v="1"/>
    <s v="Oui"/>
    <n v="15"/>
    <n v="25"/>
    <n v="56.666666666666664"/>
    <n v="30"/>
    <n v="100"/>
    <s v="NA"/>
    <s v="NA"/>
    <n v="25"/>
    <x v="0"/>
    <x v="0"/>
    <x v="1"/>
    <x v="1"/>
    <x v="2"/>
    <x v="1"/>
    <x v="0"/>
    <x v="0"/>
    <x v="1"/>
    <s v=""/>
    <s v=""/>
    <s v=""/>
    <s v=""/>
    <s v=""/>
    <s v=""/>
    <s v=""/>
    <s v=""/>
    <s v=""/>
    <s v=""/>
    <s v=""/>
    <s v=""/>
    <s v=""/>
    <s v=""/>
    <s v=""/>
    <s v=""/>
    <s v=""/>
    <s v=""/>
    <s v=""/>
    <s v=""/>
    <s v=""/>
    <s v=""/>
    <s v=""/>
    <s v=""/>
    <s v=""/>
    <s v=""/>
    <x v="0"/>
    <s v="Sud"/>
    <s v="Les Cayes"/>
    <x v="0"/>
    <x v="1"/>
    <x v="1"/>
    <x v="1"/>
  </r>
  <r>
    <s v="6c9d7e30-fef3-4e55-9000-c60652805d7d"/>
    <n v="37"/>
    <s v="2020-11-20"/>
    <s v="CRS"/>
    <s v="Nippes"/>
    <s v="Baradères"/>
    <s v="Kaloran"/>
    <s v="Rural"/>
    <s v="Marché de Kaloran"/>
    <n v="1"/>
    <n v="0"/>
    <n v="0"/>
    <n v="0"/>
    <n v="0"/>
    <n v="0"/>
    <n v="0"/>
    <s v=""/>
    <s v="Non, il n'y a pas eu de variation"/>
    <s v="Moins de 30"/>
    <n v="50"/>
    <n v="96.153846153846146"/>
    <n v="86.956521739130437"/>
    <n v="68.965517241379317"/>
    <n v="250"/>
    <s v="NA"/>
    <s v="NA"/>
    <x v="0"/>
    <x v="0"/>
    <x v="1"/>
    <x v="1"/>
    <x v="1"/>
    <x v="1"/>
    <x v="0"/>
    <x v="0"/>
    <n v="1"/>
    <n v="0"/>
    <n v="0"/>
    <n v="0"/>
    <n v="0"/>
    <n v="0"/>
    <n v="0"/>
    <n v="0"/>
    <n v="0"/>
    <n v="0"/>
    <n v="0"/>
    <n v="0"/>
    <n v="0"/>
    <n v="0"/>
    <n v="0"/>
    <n v="0"/>
    <n v="0"/>
    <s v=""/>
    <n v="0"/>
    <n v="1"/>
    <n v="0"/>
    <n v="1"/>
    <n v="0"/>
    <n v="0"/>
    <n v="1"/>
    <n v="0"/>
    <x v="0"/>
    <s v="Sud"/>
    <s v="Cavaillon"/>
    <x v="1"/>
    <x v="0"/>
    <x v="1"/>
    <x v="1"/>
    <s v="Non"/>
    <n v="25"/>
    <s v="NA"/>
    <n v="50"/>
    <n v="50"/>
    <n v="75"/>
    <s v="NA"/>
    <s v="NA"/>
    <n v="25"/>
    <x v="0"/>
    <x v="2"/>
    <x v="0"/>
    <x v="0"/>
    <x v="0"/>
    <x v="1"/>
    <x v="0"/>
    <x v="1"/>
    <x v="1"/>
    <s v=""/>
    <s v=""/>
    <s v=""/>
    <s v=""/>
    <s v=""/>
    <s v=""/>
    <s v=""/>
    <s v=""/>
    <s v=""/>
    <s v=""/>
    <s v=""/>
    <s v=""/>
    <s v=""/>
    <s v=""/>
    <s v=""/>
    <s v=""/>
    <s v=""/>
    <s v=""/>
    <s v=""/>
    <s v=""/>
    <s v=""/>
    <s v=""/>
    <s v=""/>
    <s v=""/>
    <s v=""/>
    <s v=""/>
    <x v="0"/>
    <s v="Sud"/>
    <s v="Les Cayes"/>
    <x v="1"/>
    <x v="0"/>
    <x v="1"/>
    <x v="1"/>
  </r>
  <r>
    <s v="3a551b57-a639-4011-8340-ef1474422cbc"/>
    <n v="7"/>
    <s v="2020-11-21"/>
    <s v="MOJDDE"/>
    <s v="Sud"/>
    <s v="Port-à-Piment"/>
    <s v="Port-à-piment"/>
    <s v="Rural"/>
    <s v="Marché de Port-à-Piment"/>
    <n v="1"/>
    <n v="0"/>
    <n v="0"/>
    <n v="0"/>
    <n v="0"/>
    <n v="0"/>
    <n v="0"/>
    <s v=""/>
    <s v="Oui, il y a moins de commerçants par rapport au mois passé"/>
    <s v="Moins de 30"/>
    <s v="NA"/>
    <s v="NA"/>
    <s v="NA"/>
    <s v="NA"/>
    <s v="NA"/>
    <s v="NA"/>
    <s v="NA"/>
    <x v="2"/>
    <x v="1"/>
    <x v="2"/>
    <x v="2"/>
    <x v="0"/>
    <x v="0"/>
    <x v="2"/>
    <x v="2"/>
    <s v=""/>
    <s v=""/>
    <s v=""/>
    <s v=""/>
    <s v=""/>
    <s v=""/>
    <s v=""/>
    <s v=""/>
    <s v=""/>
    <s v=""/>
    <s v=""/>
    <s v=""/>
    <s v=""/>
    <s v=""/>
    <s v=""/>
    <s v=""/>
    <s v=""/>
    <s v=""/>
    <s v=""/>
    <s v=""/>
    <s v=""/>
    <s v=""/>
    <s v=""/>
    <s v=""/>
    <s v=""/>
    <s v=""/>
    <x v="1"/>
    <s v=""/>
    <s v=""/>
    <x v="2"/>
    <x v="2"/>
    <x v="2"/>
    <x v="2"/>
    <s v=""/>
    <n v="25"/>
    <n v="25"/>
    <n v="100"/>
    <n v="75"/>
    <s v="NA"/>
    <n v="236.5625"/>
    <n v="50"/>
    <n v="20"/>
    <x v="2"/>
    <x v="3"/>
    <x v="2"/>
    <x v="2"/>
    <x v="1"/>
    <x v="2"/>
    <x v="1"/>
    <x v="2"/>
    <x v="0"/>
    <n v="1"/>
    <n v="0"/>
    <n v="0"/>
    <n v="0"/>
    <n v="0"/>
    <n v="0"/>
    <n v="0"/>
    <n v="0"/>
    <n v="0"/>
    <n v="0"/>
    <n v="0"/>
    <n v="0"/>
    <n v="0"/>
    <n v="0"/>
    <n v="0"/>
    <n v="0"/>
    <s v=""/>
    <n v="1"/>
    <n v="0"/>
    <n v="0"/>
    <n v="0"/>
    <n v="0"/>
    <n v="0"/>
    <n v="0"/>
    <n v="0"/>
    <n v="0"/>
    <x v="0"/>
    <s v="Sud"/>
    <s v="Les Cayes"/>
    <x v="0"/>
    <x v="0"/>
    <x v="1"/>
    <x v="0"/>
  </r>
  <r>
    <s v="bfda6955-6d6b-4670-b44f-3c0161272765"/>
    <n v="8"/>
    <s v="2020-11-22"/>
    <s v="MOJDDE"/>
    <s v="Sud"/>
    <s v="Port-à-Piment"/>
    <s v="Port-à-piment"/>
    <s v="Rural"/>
    <s v="Marché de Port-à-Piment"/>
    <n v="1"/>
    <n v="0"/>
    <n v="0"/>
    <n v="0"/>
    <n v="0"/>
    <n v="0"/>
    <n v="0"/>
    <s v=""/>
    <s v="Non, il n'y a pas eu de variation"/>
    <s v="Moins de 30"/>
    <s v="NA"/>
    <s v="NA"/>
    <s v="NA"/>
    <s v="NA"/>
    <s v="NA"/>
    <s v="NA"/>
    <s v="NA"/>
    <x v="2"/>
    <x v="1"/>
    <x v="2"/>
    <x v="2"/>
    <x v="0"/>
    <x v="0"/>
    <x v="2"/>
    <x v="2"/>
    <s v=""/>
    <s v=""/>
    <s v=""/>
    <s v=""/>
    <s v=""/>
    <s v=""/>
    <s v=""/>
    <s v=""/>
    <s v=""/>
    <s v=""/>
    <s v=""/>
    <s v=""/>
    <s v=""/>
    <s v=""/>
    <s v=""/>
    <s v=""/>
    <s v=""/>
    <s v=""/>
    <s v=""/>
    <s v=""/>
    <s v=""/>
    <s v=""/>
    <s v=""/>
    <s v=""/>
    <s v=""/>
    <s v=""/>
    <x v="1"/>
    <s v=""/>
    <s v=""/>
    <x v="2"/>
    <x v="2"/>
    <x v="2"/>
    <x v="2"/>
    <s v=""/>
    <n v="20"/>
    <n v="25"/>
    <n v="100"/>
    <n v="50"/>
    <n v="75"/>
    <n v="473.125"/>
    <n v="50"/>
    <n v="25"/>
    <x v="2"/>
    <x v="1"/>
    <x v="2"/>
    <x v="2"/>
    <x v="1"/>
    <x v="2"/>
    <x v="1"/>
    <x v="2"/>
    <x v="0"/>
    <n v="1"/>
    <n v="0"/>
    <n v="0"/>
    <n v="0"/>
    <n v="0"/>
    <n v="0"/>
    <n v="0"/>
    <n v="0"/>
    <n v="0"/>
    <n v="0"/>
    <n v="0"/>
    <n v="0"/>
    <n v="0"/>
    <n v="0"/>
    <n v="0"/>
    <n v="0"/>
    <s v=""/>
    <n v="1"/>
    <n v="0"/>
    <n v="0"/>
    <n v="0"/>
    <n v="0"/>
    <n v="0"/>
    <n v="0"/>
    <n v="0"/>
    <n v="0"/>
    <x v="0"/>
    <s v="Sud"/>
    <s v="Port-à-Piment"/>
    <x v="0"/>
    <x v="1"/>
    <x v="0"/>
    <x v="0"/>
  </r>
  <r>
    <s v="5ee48165-1fd5-41be-9d2a-1d1d8603be62"/>
    <n v="9"/>
    <s v="2020-11-21"/>
    <s v="MOJDDE"/>
    <s v="Sud"/>
    <s v="Port-à-Piment"/>
    <s v="Port-à-piment"/>
    <s v="Rural"/>
    <s v="Marché de Port-à-Piment"/>
    <n v="1"/>
    <n v="0"/>
    <n v="0"/>
    <n v="1"/>
    <n v="0"/>
    <n v="0"/>
    <n v="0"/>
    <s v=""/>
    <s v="Non, il n'y a pas eu de variation"/>
    <s v="Entre 30 et 100"/>
    <s v="NA"/>
    <s v="NA"/>
    <s v="NA"/>
    <s v="NA"/>
    <s v="NA"/>
    <s v="NA"/>
    <s v="NA"/>
    <x v="2"/>
    <x v="1"/>
    <x v="2"/>
    <x v="2"/>
    <x v="0"/>
    <x v="0"/>
    <x v="2"/>
    <x v="2"/>
    <s v=""/>
    <s v=""/>
    <s v=""/>
    <s v=""/>
    <s v=""/>
    <s v=""/>
    <s v=""/>
    <s v=""/>
    <s v=""/>
    <s v=""/>
    <s v=""/>
    <s v=""/>
    <s v=""/>
    <s v=""/>
    <s v=""/>
    <s v=""/>
    <s v=""/>
    <s v=""/>
    <s v=""/>
    <s v=""/>
    <s v=""/>
    <s v=""/>
    <s v=""/>
    <s v=""/>
    <s v=""/>
    <s v=""/>
    <x v="1"/>
    <s v=""/>
    <s v=""/>
    <x v="2"/>
    <x v="2"/>
    <x v="2"/>
    <x v="2"/>
    <s v=""/>
    <n v="20"/>
    <n v="25"/>
    <n v="100"/>
    <n v="30"/>
    <n v="100"/>
    <s v="NA"/>
    <n v="50"/>
    <n v="20"/>
    <x v="1"/>
    <x v="1"/>
    <x v="0"/>
    <x v="0"/>
    <x v="0"/>
    <x v="1"/>
    <x v="2"/>
    <x v="1"/>
    <x v="1"/>
    <s v=""/>
    <s v=""/>
    <s v=""/>
    <s v=""/>
    <s v=""/>
    <s v=""/>
    <s v=""/>
    <s v=""/>
    <s v=""/>
    <s v=""/>
    <s v=""/>
    <s v=""/>
    <s v=""/>
    <s v=""/>
    <s v=""/>
    <s v=""/>
    <s v=""/>
    <s v=""/>
    <s v=""/>
    <s v=""/>
    <s v=""/>
    <s v=""/>
    <s v=""/>
    <s v=""/>
    <s v=""/>
    <s v=""/>
    <x v="0"/>
    <s v="Sud"/>
    <s v="Les Cayes"/>
    <x v="0"/>
    <x v="0"/>
    <x v="0"/>
    <x v="0"/>
  </r>
  <r>
    <s v="fc0084d1-9736-4a42-9077-c589b3ed07dd"/>
    <n v="10"/>
    <s v="2020-11-21"/>
    <s v="MOJDDE"/>
    <s v="Sud"/>
    <s v="Port-à-Piment"/>
    <s v="Port-à-piment"/>
    <s v="Rural"/>
    <s v="Marché de Port-à-Piment"/>
    <n v="1"/>
    <n v="0"/>
    <n v="0"/>
    <n v="1"/>
    <n v="0"/>
    <n v="0"/>
    <n v="0"/>
    <s v=""/>
    <s v="Non, il n'y a pas eu de variation"/>
    <s v="Entre 30 et 100"/>
    <s v="NA"/>
    <s v="NA"/>
    <s v="NA"/>
    <s v="NA"/>
    <s v="NA"/>
    <s v="NA"/>
    <s v="NA"/>
    <x v="2"/>
    <x v="1"/>
    <x v="2"/>
    <x v="2"/>
    <x v="0"/>
    <x v="0"/>
    <x v="2"/>
    <x v="2"/>
    <s v=""/>
    <s v=""/>
    <s v=""/>
    <s v=""/>
    <s v=""/>
    <s v=""/>
    <s v=""/>
    <s v=""/>
    <s v=""/>
    <s v=""/>
    <s v=""/>
    <s v=""/>
    <s v=""/>
    <s v=""/>
    <s v=""/>
    <s v=""/>
    <s v=""/>
    <s v=""/>
    <s v=""/>
    <s v=""/>
    <s v=""/>
    <s v=""/>
    <s v=""/>
    <s v=""/>
    <s v=""/>
    <s v=""/>
    <x v="1"/>
    <s v=""/>
    <s v=""/>
    <x v="2"/>
    <x v="2"/>
    <x v="2"/>
    <x v="2"/>
    <s v=""/>
    <n v="20"/>
    <n v="25"/>
    <n v="100"/>
    <n v="50"/>
    <n v="75"/>
    <n v="10"/>
    <n v="100"/>
    <n v="50"/>
    <x v="1"/>
    <x v="1"/>
    <x v="0"/>
    <x v="0"/>
    <x v="0"/>
    <x v="0"/>
    <x v="2"/>
    <x v="1"/>
    <x v="0"/>
    <n v="1"/>
    <n v="0"/>
    <n v="0"/>
    <n v="0"/>
    <n v="0"/>
    <n v="0"/>
    <n v="0"/>
    <n v="0"/>
    <n v="0"/>
    <n v="0"/>
    <n v="0"/>
    <n v="0"/>
    <n v="0"/>
    <n v="0"/>
    <n v="0"/>
    <n v="0"/>
    <s v=""/>
    <n v="1"/>
    <n v="1"/>
    <n v="1"/>
    <n v="1"/>
    <n v="0"/>
    <n v="0"/>
    <n v="0"/>
    <n v="1"/>
    <n v="0"/>
    <x v="0"/>
    <s v="Sud"/>
    <s v="Les Cayes"/>
    <x v="0"/>
    <x v="0"/>
    <x v="0"/>
    <x v="1"/>
  </r>
  <r>
    <s v="f1d80da1-b068-4ce5-bed4-952689979b65"/>
    <n v="11"/>
    <s v="2020-11-23"/>
    <s v="MOJDDE"/>
    <s v="Sud"/>
    <s v="Port-à-Piment"/>
    <s v="Port-à-piment"/>
    <s v="Rural"/>
    <s v="Marché de Port-à-Piment"/>
    <n v="1"/>
    <n v="0"/>
    <n v="0"/>
    <n v="1"/>
    <n v="0"/>
    <n v="0"/>
    <n v="0"/>
    <s v=""/>
    <s v="Non, il n'y a pas eu de variation"/>
    <s v="Entre 30 et 100"/>
    <s v="NA"/>
    <s v="NA"/>
    <s v="NA"/>
    <s v="NA"/>
    <s v="NA"/>
    <s v="NA"/>
    <s v="NA"/>
    <x v="2"/>
    <x v="1"/>
    <x v="2"/>
    <x v="2"/>
    <x v="0"/>
    <x v="0"/>
    <x v="2"/>
    <x v="2"/>
    <s v=""/>
    <s v=""/>
    <s v=""/>
    <s v=""/>
    <s v=""/>
    <s v=""/>
    <s v=""/>
    <s v=""/>
    <s v=""/>
    <s v=""/>
    <s v=""/>
    <s v=""/>
    <s v=""/>
    <s v=""/>
    <s v=""/>
    <s v=""/>
    <s v=""/>
    <s v=""/>
    <s v=""/>
    <s v=""/>
    <s v=""/>
    <s v=""/>
    <s v=""/>
    <s v=""/>
    <s v=""/>
    <s v=""/>
    <x v="1"/>
    <s v=""/>
    <s v=""/>
    <x v="2"/>
    <x v="2"/>
    <x v="2"/>
    <x v="2"/>
    <s v=""/>
    <n v="20"/>
    <n v="25"/>
    <n v="100"/>
    <n v="50"/>
    <n v="100"/>
    <s v="NA"/>
    <s v="NA"/>
    <n v="50"/>
    <x v="1"/>
    <x v="1"/>
    <x v="0"/>
    <x v="0"/>
    <x v="0"/>
    <x v="1"/>
    <x v="0"/>
    <x v="1"/>
    <x v="0"/>
    <n v="1"/>
    <n v="0"/>
    <n v="1"/>
    <n v="0"/>
    <n v="0"/>
    <n v="0"/>
    <n v="0"/>
    <n v="0"/>
    <n v="0"/>
    <n v="0"/>
    <n v="0"/>
    <n v="0"/>
    <n v="0"/>
    <n v="0"/>
    <n v="0"/>
    <n v="0"/>
    <s v=""/>
    <n v="1"/>
    <n v="1"/>
    <n v="1"/>
    <n v="1"/>
    <n v="1"/>
    <n v="0"/>
    <n v="0"/>
    <n v="1"/>
    <n v="0"/>
    <x v="0"/>
    <s v="Sud"/>
    <s v="Les Cayes"/>
    <x v="0"/>
    <x v="0"/>
    <x v="0"/>
    <x v="0"/>
  </r>
  <r>
    <s v="bb6833aa-8b35-4ec7-86a6-5014631235af"/>
    <n v="24"/>
    <s v="2020-11-21"/>
    <s v="MOJDDE"/>
    <s v="Sud"/>
    <s v="Port-à-Piment"/>
    <s v="Port-à-piment"/>
    <s v="Rural"/>
    <s v="Marché de Port-à-Piment"/>
    <n v="1"/>
    <n v="0"/>
    <n v="0"/>
    <n v="1"/>
    <n v="0"/>
    <n v="0"/>
    <n v="0"/>
    <s v=""/>
    <s v="Oui, il y a plus de commerçants par rapport au mois passé"/>
    <s v="Entre 30 et 100"/>
    <s v="NA"/>
    <s v="NA"/>
    <s v="NA"/>
    <s v="NA"/>
    <s v="NA"/>
    <s v="NA"/>
    <s v="NA"/>
    <x v="2"/>
    <x v="1"/>
    <x v="2"/>
    <x v="2"/>
    <x v="0"/>
    <x v="0"/>
    <x v="2"/>
    <x v="2"/>
    <s v=""/>
    <s v=""/>
    <s v=""/>
    <s v=""/>
    <s v=""/>
    <s v=""/>
    <s v=""/>
    <s v=""/>
    <s v=""/>
    <s v=""/>
    <s v=""/>
    <s v=""/>
    <s v=""/>
    <s v=""/>
    <s v=""/>
    <s v=""/>
    <s v=""/>
    <s v=""/>
    <s v=""/>
    <s v=""/>
    <s v=""/>
    <s v=""/>
    <s v=""/>
    <s v=""/>
    <s v=""/>
    <s v=""/>
    <x v="1"/>
    <s v=""/>
    <s v=""/>
    <x v="2"/>
    <x v="2"/>
    <x v="2"/>
    <x v="2"/>
    <s v=""/>
    <n v="20"/>
    <n v="25"/>
    <n v="75"/>
    <n v="75"/>
    <n v="75"/>
    <s v="NA"/>
    <n v="100"/>
    <n v="25"/>
    <x v="1"/>
    <x v="1"/>
    <x v="0"/>
    <x v="0"/>
    <x v="0"/>
    <x v="1"/>
    <x v="2"/>
    <x v="1"/>
    <x v="0"/>
    <n v="1"/>
    <n v="0"/>
    <n v="0"/>
    <n v="0"/>
    <n v="0"/>
    <n v="0"/>
    <n v="0"/>
    <n v="0"/>
    <n v="0"/>
    <n v="0"/>
    <n v="0"/>
    <n v="0"/>
    <n v="0"/>
    <n v="0"/>
    <n v="0"/>
    <n v="0"/>
    <s v=""/>
    <n v="1"/>
    <n v="1"/>
    <n v="1"/>
    <n v="0"/>
    <n v="0"/>
    <n v="0"/>
    <n v="0"/>
    <n v="1"/>
    <n v="0"/>
    <x v="0"/>
    <s v="Sud"/>
    <s v="Les Cayes"/>
    <x v="0"/>
    <x v="0"/>
    <x v="0"/>
    <x v="0"/>
  </r>
  <r>
    <s v="6e5eddc9-7d77-4633-bd81-c161cef019bd"/>
    <n v="60"/>
    <s v="2020-11-21"/>
    <s v="MOJDDE"/>
    <s v="Sud"/>
    <s v="Port-à-Piment"/>
    <s v="Port-à-piment"/>
    <s v="Rural"/>
    <s v="Marché de Port-à-Piment"/>
    <n v="1"/>
    <n v="0"/>
    <n v="0"/>
    <n v="0"/>
    <n v="0"/>
    <n v="0"/>
    <n v="0"/>
    <s v=""/>
    <s v="Non, il n'y a pas eu de variation"/>
    <s v="Entre 30 et 100"/>
    <s v="NA"/>
    <s v="NA"/>
    <s v="NA"/>
    <s v="NA"/>
    <s v="NA"/>
    <s v="NA"/>
    <s v="NA"/>
    <x v="2"/>
    <x v="1"/>
    <x v="2"/>
    <x v="2"/>
    <x v="0"/>
    <x v="0"/>
    <x v="2"/>
    <x v="2"/>
    <s v=""/>
    <s v=""/>
    <s v=""/>
    <s v=""/>
    <s v=""/>
    <s v=""/>
    <s v=""/>
    <s v=""/>
    <s v=""/>
    <s v=""/>
    <s v=""/>
    <s v=""/>
    <s v=""/>
    <s v=""/>
    <s v=""/>
    <s v=""/>
    <s v=""/>
    <s v=""/>
    <s v=""/>
    <s v=""/>
    <s v=""/>
    <s v=""/>
    <s v=""/>
    <s v=""/>
    <s v=""/>
    <s v=""/>
    <x v="1"/>
    <s v=""/>
    <s v=""/>
    <x v="2"/>
    <x v="2"/>
    <x v="2"/>
    <x v="2"/>
    <s v=""/>
    <n v="20"/>
    <n v="25"/>
    <n v="25"/>
    <n v="50"/>
    <n v="100"/>
    <s v="NA"/>
    <s v="NA"/>
    <n v="25"/>
    <x v="1"/>
    <x v="1"/>
    <x v="0"/>
    <x v="0"/>
    <x v="0"/>
    <x v="1"/>
    <x v="0"/>
    <x v="1"/>
    <x v="1"/>
    <s v=""/>
    <s v=""/>
    <s v=""/>
    <s v=""/>
    <s v=""/>
    <s v=""/>
    <s v=""/>
    <s v=""/>
    <s v=""/>
    <s v=""/>
    <s v=""/>
    <s v=""/>
    <s v=""/>
    <s v=""/>
    <s v=""/>
    <s v=""/>
    <s v=""/>
    <s v=""/>
    <s v=""/>
    <s v=""/>
    <s v=""/>
    <s v=""/>
    <s v=""/>
    <s v=""/>
    <s v=""/>
    <s v=""/>
    <x v="0"/>
    <s v="Sud"/>
    <s v="Les Cayes"/>
    <x v="0"/>
    <x v="0"/>
    <x v="0"/>
    <x v="0"/>
  </r>
  <r>
    <s v="9c767058-7ca4-408e-941c-cc875d529f60"/>
    <n v="123"/>
    <s v="2020-11-25"/>
    <s v="WFP"/>
    <s v="Sud"/>
    <s v="Les Cayes"/>
    <s v="Les Cayes"/>
    <s v="Urbain"/>
    <s v="Marché des Cayes"/>
    <n v="1"/>
    <n v="0"/>
    <n v="0"/>
    <n v="0"/>
    <n v="0"/>
    <n v="0"/>
    <n v="0"/>
    <s v=""/>
    <s v="Non, il n'y a pas eu de variation"/>
    <s v="Entre 30 et 100"/>
    <s v="NA"/>
    <s v="NA"/>
    <s v="NA"/>
    <s v="NA"/>
    <s v="NA"/>
    <s v="NA"/>
    <s v="NA"/>
    <x v="2"/>
    <x v="1"/>
    <x v="2"/>
    <x v="2"/>
    <x v="0"/>
    <x v="0"/>
    <x v="2"/>
    <x v="2"/>
    <s v=""/>
    <s v=""/>
    <s v=""/>
    <s v=""/>
    <s v=""/>
    <s v=""/>
    <s v=""/>
    <s v=""/>
    <s v=""/>
    <s v=""/>
    <s v=""/>
    <s v=""/>
    <s v=""/>
    <s v=""/>
    <s v=""/>
    <s v=""/>
    <s v=""/>
    <s v=""/>
    <s v=""/>
    <s v=""/>
    <s v=""/>
    <s v=""/>
    <s v=""/>
    <s v=""/>
    <s v=""/>
    <s v=""/>
    <x v="1"/>
    <s v=""/>
    <s v=""/>
    <x v="2"/>
    <x v="2"/>
    <x v="2"/>
    <x v="2"/>
    <s v=""/>
    <s v="NA"/>
    <s v="NA"/>
    <s v="NA"/>
    <s v="NA"/>
    <s v="NA"/>
    <n v="25"/>
    <s v="NA"/>
    <s v="NA"/>
    <x v="3"/>
    <x v="2"/>
    <x v="3"/>
    <x v="3"/>
    <x v="3"/>
    <x v="0"/>
    <x v="0"/>
    <x v="3"/>
    <x v="1"/>
    <s v=""/>
    <s v=""/>
    <s v=""/>
    <s v=""/>
    <s v=""/>
    <s v=""/>
    <s v=""/>
    <s v=""/>
    <s v=""/>
    <s v=""/>
    <s v=""/>
    <s v=""/>
    <s v=""/>
    <s v=""/>
    <s v=""/>
    <s v=""/>
    <s v=""/>
    <s v=""/>
    <s v=""/>
    <s v=""/>
    <s v=""/>
    <s v=""/>
    <s v=""/>
    <s v=""/>
    <s v=""/>
    <s v=""/>
    <x v="0"/>
    <s v="Sud"/>
    <s v="Les Cayes"/>
    <x v="0"/>
    <x v="1"/>
    <x v="1"/>
    <x v="1"/>
  </r>
  <r>
    <s v="dfdd7f9c-4d73-48be-b735-8a144587663d"/>
    <n v="124"/>
    <s v="2020-11-25"/>
    <s v="WFP"/>
    <s v="Sud"/>
    <s v="Les Cayes"/>
    <s v="Les Cayes"/>
    <s v="Urbain"/>
    <s v="Marché des Cayes"/>
    <n v="1"/>
    <n v="0"/>
    <n v="0"/>
    <n v="0"/>
    <n v="0"/>
    <n v="0"/>
    <n v="0"/>
    <s v=""/>
    <s v="Non, il n'y a pas eu de variation"/>
    <s v="Entre 30 et 100"/>
    <s v="NA"/>
    <s v="NA"/>
    <s v="NA"/>
    <s v="NA"/>
    <s v="NA"/>
    <s v="NA"/>
    <s v="NA"/>
    <x v="2"/>
    <x v="1"/>
    <x v="2"/>
    <x v="2"/>
    <x v="0"/>
    <x v="0"/>
    <x v="2"/>
    <x v="2"/>
    <s v=""/>
    <s v=""/>
    <s v=""/>
    <s v=""/>
    <s v=""/>
    <s v=""/>
    <s v=""/>
    <s v=""/>
    <s v=""/>
    <s v=""/>
    <s v=""/>
    <s v=""/>
    <s v=""/>
    <s v=""/>
    <s v=""/>
    <s v=""/>
    <s v=""/>
    <s v=""/>
    <s v=""/>
    <s v=""/>
    <s v=""/>
    <s v=""/>
    <s v=""/>
    <s v=""/>
    <s v=""/>
    <s v=""/>
    <x v="1"/>
    <s v=""/>
    <s v=""/>
    <x v="2"/>
    <x v="2"/>
    <x v="2"/>
    <x v="2"/>
    <s v=""/>
    <s v="NA"/>
    <s v="NA"/>
    <s v="NA"/>
    <s v="NA"/>
    <s v="NA"/>
    <n v="150"/>
    <s v="NA"/>
    <s v="NA"/>
    <x v="3"/>
    <x v="2"/>
    <x v="3"/>
    <x v="3"/>
    <x v="3"/>
    <x v="0"/>
    <x v="0"/>
    <x v="3"/>
    <x v="1"/>
    <s v=""/>
    <s v=""/>
    <s v=""/>
    <s v=""/>
    <s v=""/>
    <s v=""/>
    <s v=""/>
    <s v=""/>
    <s v=""/>
    <s v=""/>
    <s v=""/>
    <s v=""/>
    <s v=""/>
    <s v=""/>
    <s v=""/>
    <s v=""/>
    <s v=""/>
    <s v=""/>
    <s v=""/>
    <s v=""/>
    <s v=""/>
    <s v=""/>
    <s v=""/>
    <s v=""/>
    <s v=""/>
    <s v=""/>
    <x v="0"/>
    <s v="Sud"/>
    <s v="Les Cayes"/>
    <x v="0"/>
    <x v="1"/>
    <x v="1"/>
    <x v="1"/>
  </r>
  <r>
    <s v="4d40e818-9b1e-4897-ba76-b6eaf8e78a44"/>
    <n v="125"/>
    <s v="2020-11-25"/>
    <s v="WFP"/>
    <s v="Sud"/>
    <s v="Les Cayes"/>
    <s v="Les Cayes"/>
    <s v="Urbain"/>
    <s v="Marché des Cayes"/>
    <n v="1"/>
    <n v="0"/>
    <n v="0"/>
    <n v="0"/>
    <n v="0"/>
    <n v="0"/>
    <n v="0"/>
    <s v=""/>
    <s v="Non, il n'y a pas eu de variation"/>
    <s v="Entre 30 et 100"/>
    <s v="NA"/>
    <s v="NA"/>
    <s v="NA"/>
    <s v="NA"/>
    <s v="NA"/>
    <s v="NA"/>
    <s v="NA"/>
    <x v="2"/>
    <x v="1"/>
    <x v="2"/>
    <x v="2"/>
    <x v="0"/>
    <x v="0"/>
    <x v="2"/>
    <x v="2"/>
    <s v=""/>
    <s v=""/>
    <s v=""/>
    <s v=""/>
    <s v=""/>
    <s v=""/>
    <s v=""/>
    <s v=""/>
    <s v=""/>
    <s v=""/>
    <s v=""/>
    <s v=""/>
    <s v=""/>
    <s v=""/>
    <s v=""/>
    <s v=""/>
    <s v=""/>
    <s v=""/>
    <s v=""/>
    <s v=""/>
    <s v=""/>
    <s v=""/>
    <s v=""/>
    <s v=""/>
    <s v=""/>
    <s v=""/>
    <x v="1"/>
    <s v=""/>
    <s v=""/>
    <x v="2"/>
    <x v="2"/>
    <x v="2"/>
    <x v="2"/>
    <s v=""/>
    <s v="NA"/>
    <s v="NA"/>
    <s v="NA"/>
    <s v="NA"/>
    <s v="NA"/>
    <n v="125"/>
    <s v="NA"/>
    <s v="NA"/>
    <x v="3"/>
    <x v="2"/>
    <x v="3"/>
    <x v="3"/>
    <x v="3"/>
    <x v="0"/>
    <x v="0"/>
    <x v="3"/>
    <x v="1"/>
    <s v=""/>
    <s v=""/>
    <s v=""/>
    <s v=""/>
    <s v=""/>
    <s v=""/>
    <s v=""/>
    <s v=""/>
    <s v=""/>
    <s v=""/>
    <s v=""/>
    <s v=""/>
    <s v=""/>
    <s v=""/>
    <s v=""/>
    <s v=""/>
    <s v=""/>
    <s v=""/>
    <s v=""/>
    <s v=""/>
    <s v=""/>
    <s v=""/>
    <s v=""/>
    <s v=""/>
    <s v=""/>
    <s v=""/>
    <x v="0"/>
    <s v="Sud"/>
    <s v="Les Cayes"/>
    <x v="0"/>
    <x v="1"/>
    <x v="1"/>
    <x v="1"/>
  </r>
  <r>
    <s v="73aefd62-7765-404f-a216-fba244e2b27a"/>
    <n v="2"/>
    <s v="2020-11-25"/>
    <s v="WFP"/>
    <s v="Sud"/>
    <s v="Les Cayes"/>
    <s v="Les Cayes"/>
    <s v="Urbain"/>
    <s v="Marché des Cayes"/>
    <n v="1"/>
    <n v="0"/>
    <n v="0"/>
    <n v="0"/>
    <n v="0"/>
    <n v="0"/>
    <n v="0"/>
    <s v=""/>
    <s v="Non, il n'y a pas eu de variation"/>
    <s v="Moins de 30"/>
    <n v="50"/>
    <n v="76.92307692307692"/>
    <n v="65.217391304347828"/>
    <n v="68.965517241379317"/>
    <n v="208.33333333333334"/>
    <n v="270.83333333333337"/>
    <n v="500"/>
    <x v="1"/>
    <x v="0"/>
    <x v="0"/>
    <x v="0"/>
    <x v="1"/>
    <x v="2"/>
    <x v="1"/>
    <x v="1"/>
    <s v=""/>
    <s v=""/>
    <s v=""/>
    <s v=""/>
    <s v=""/>
    <s v=""/>
    <s v=""/>
    <s v=""/>
    <s v=""/>
    <s v=""/>
    <s v=""/>
    <s v=""/>
    <s v=""/>
    <s v=""/>
    <s v=""/>
    <s v=""/>
    <s v=""/>
    <s v=""/>
    <s v=""/>
    <s v=""/>
    <s v=""/>
    <s v=""/>
    <s v=""/>
    <s v=""/>
    <s v=""/>
    <s v=""/>
    <x v="0"/>
    <s v="Sud"/>
    <s v="Les Cayes"/>
    <x v="0"/>
    <x v="1"/>
    <x v="1"/>
    <x v="0"/>
    <s v="Oui"/>
    <n v="20"/>
    <n v="25"/>
    <n v="125"/>
    <n v="15"/>
    <n v="75"/>
    <s v="NA"/>
    <s v="NA"/>
    <n v="50"/>
    <x v="0"/>
    <x v="1"/>
    <x v="0"/>
    <x v="1"/>
    <x v="2"/>
    <x v="1"/>
    <x v="0"/>
    <x v="0"/>
    <x v="1"/>
    <s v=""/>
    <s v=""/>
    <s v=""/>
    <s v=""/>
    <s v=""/>
    <s v=""/>
    <s v=""/>
    <s v=""/>
    <s v=""/>
    <s v=""/>
    <s v=""/>
    <s v=""/>
    <s v=""/>
    <s v=""/>
    <s v=""/>
    <s v=""/>
    <s v=""/>
    <s v=""/>
    <s v=""/>
    <s v=""/>
    <s v=""/>
    <s v=""/>
    <s v=""/>
    <s v=""/>
    <s v=""/>
    <s v=""/>
    <x v="0"/>
    <s v="Ouest"/>
    <s v="Port-au-Prince"/>
    <x v="1"/>
    <x v="0"/>
    <x v="1"/>
    <x v="1"/>
  </r>
  <r>
    <s v="94403d56-90aa-4bad-b13d-46b0b70d2dd2"/>
    <n v="3"/>
    <s v="2020-11-28"/>
    <s v="Mercy Corps"/>
    <s v="Ouest"/>
    <s v="Croix-Des-Bouquets"/>
    <s v="Dargout"/>
    <s v="Urbain"/>
    <s v="Marché Dargout"/>
    <n v="1"/>
    <n v="0"/>
    <n v="1"/>
    <n v="0"/>
    <n v="0"/>
    <n v="0"/>
    <n v="0"/>
    <s v=""/>
    <s v="Non, il n'y a pas eu de variation"/>
    <s v="Entre 30 et 100"/>
    <n v="87.5"/>
    <n v="76.92307692307692"/>
    <n v="76.08695652173914"/>
    <n v="77.58620689655173"/>
    <n v="312.5"/>
    <n v="250"/>
    <n v="500"/>
    <x v="0"/>
    <x v="0"/>
    <x v="0"/>
    <x v="0"/>
    <x v="1"/>
    <x v="2"/>
    <x v="0"/>
    <x v="1"/>
    <s v=""/>
    <s v=""/>
    <s v=""/>
    <s v=""/>
    <s v=""/>
    <s v=""/>
    <s v=""/>
    <s v=""/>
    <s v=""/>
    <s v=""/>
    <s v=""/>
    <s v=""/>
    <s v=""/>
    <s v=""/>
    <s v=""/>
    <s v=""/>
    <s v=""/>
    <s v=""/>
    <s v=""/>
    <s v=""/>
    <s v=""/>
    <s v=""/>
    <s v=""/>
    <s v=""/>
    <s v=""/>
    <s v=""/>
    <x v="0"/>
    <s v="Ouest"/>
    <s v="Croix-Des-Bouquets"/>
    <x v="0"/>
    <x v="1"/>
    <x v="0"/>
    <x v="3"/>
    <s v="Oui"/>
    <n v="25"/>
    <n v="25"/>
    <n v="125"/>
    <n v="50"/>
    <n v="50"/>
    <s v="NA"/>
    <s v="NA"/>
    <s v="NA"/>
    <x v="1"/>
    <x v="1"/>
    <x v="0"/>
    <x v="0"/>
    <x v="0"/>
    <x v="1"/>
    <x v="0"/>
    <x v="3"/>
    <x v="0"/>
    <n v="1"/>
    <n v="0"/>
    <n v="0"/>
    <n v="0"/>
    <n v="0"/>
    <n v="0"/>
    <n v="0"/>
    <n v="0"/>
    <n v="0"/>
    <n v="0"/>
    <n v="0"/>
    <n v="0"/>
    <n v="0"/>
    <n v="0"/>
    <n v="0"/>
    <n v="0"/>
    <s v=""/>
    <n v="1"/>
    <n v="1"/>
    <n v="1"/>
    <n v="1"/>
    <n v="1"/>
    <n v="0"/>
    <n v="0"/>
    <n v="0"/>
    <n v="0"/>
    <x v="0"/>
    <s v="Ouest"/>
    <s v="Croix-Des-Bouquets"/>
    <x v="0"/>
    <x v="1"/>
    <x v="0"/>
    <x v="2"/>
  </r>
  <r>
    <s v="ca68ff4e-aeab-4e00-9c8d-02cc4f6660f6"/>
    <n v="17"/>
    <s v="2020-11-24"/>
    <s v="ACTED"/>
    <s v="Centre"/>
    <s v="Mirebalais"/>
    <s v="Mirebalais"/>
    <s v="Urbain"/>
    <s v="Marché communal de Mirebalais"/>
    <n v="1"/>
    <n v="0"/>
    <n v="0"/>
    <n v="1"/>
    <n v="0"/>
    <n v="1"/>
    <n v="0"/>
    <s v="Cheque"/>
    <s v="Oui, il y a moins de commerçants par rapport au mois passé"/>
    <s v="Plus de 100"/>
    <n v="120"/>
    <n v="94.230769230769226"/>
    <n v="104.34782608695653"/>
    <s v="NA"/>
    <s v="NA"/>
    <s v="NA"/>
    <n v="500"/>
    <x v="0"/>
    <x v="0"/>
    <x v="0"/>
    <x v="0"/>
    <x v="2"/>
    <x v="2"/>
    <x v="0"/>
    <x v="0"/>
    <n v="1"/>
    <n v="0"/>
    <n v="0"/>
    <n v="0"/>
    <n v="0"/>
    <n v="0"/>
    <n v="0"/>
    <n v="0"/>
    <n v="0"/>
    <n v="0"/>
    <n v="0"/>
    <n v="0"/>
    <n v="0"/>
    <n v="0"/>
    <n v="0"/>
    <n v="0"/>
    <n v="0"/>
    <s v=""/>
    <n v="1"/>
    <n v="1"/>
    <n v="1"/>
    <n v="1"/>
    <n v="1"/>
    <n v="1"/>
    <n v="1"/>
    <n v="0"/>
    <x v="0"/>
    <s v="Ouest"/>
    <s v="Cité Soleil"/>
    <x v="1"/>
    <x v="0"/>
    <x v="1"/>
    <x v="1"/>
    <s v="Non"/>
    <n v="30"/>
    <s v="NA"/>
    <n v="75"/>
    <n v="50"/>
    <n v="100"/>
    <s v="NA"/>
    <n v="106.24169986719787"/>
    <n v="20"/>
    <x v="0"/>
    <x v="2"/>
    <x v="1"/>
    <x v="1"/>
    <x v="2"/>
    <x v="1"/>
    <x v="2"/>
    <x v="0"/>
    <x v="0"/>
    <n v="1"/>
    <n v="0"/>
    <n v="0"/>
    <n v="0"/>
    <n v="0"/>
    <n v="0"/>
    <n v="0"/>
    <n v="0"/>
    <n v="0"/>
    <n v="0"/>
    <n v="0"/>
    <n v="0"/>
    <n v="0"/>
    <n v="0"/>
    <n v="0"/>
    <n v="0"/>
    <s v=""/>
    <n v="1"/>
    <n v="0"/>
    <n v="1"/>
    <n v="1"/>
    <n v="1"/>
    <n v="0"/>
    <n v="1"/>
    <n v="1"/>
    <n v="0"/>
    <x v="0"/>
    <s v="Ouest"/>
    <s v="Croix-Des-Bouquets"/>
    <x v="1"/>
    <x v="0"/>
    <x v="1"/>
    <x v="1"/>
  </r>
  <r>
    <s v="294d56f2-10b8-4203-a809-31562cc568f3"/>
    <n v="19"/>
    <s v="2020-11-24"/>
    <s v="Concern"/>
    <s v="Ouest"/>
    <s v="Cité Soleil"/>
    <s v="Terre-noire"/>
    <s v="Urbain"/>
    <s v="Marché de Terre Noire"/>
    <n v="1"/>
    <n v="0"/>
    <n v="0"/>
    <n v="0"/>
    <n v="0"/>
    <n v="0"/>
    <n v="0"/>
    <s v=""/>
    <s v="Oui, il y a plus de commerçants par rapport au mois passé"/>
    <s v="Entre 30 et 100"/>
    <s v="NA"/>
    <n v="76.92307692307692"/>
    <n v="86.956521739130437"/>
    <n v="68.965517241379317"/>
    <n v="187.5"/>
    <s v="NA"/>
    <n v="400"/>
    <x v="2"/>
    <x v="0"/>
    <x v="0"/>
    <x v="0"/>
    <x v="1"/>
    <x v="0"/>
    <x v="0"/>
    <x v="0"/>
    <n v="1"/>
    <n v="0"/>
    <n v="0"/>
    <n v="0"/>
    <n v="0"/>
    <n v="0"/>
    <n v="0"/>
    <n v="0"/>
    <n v="0"/>
    <n v="0"/>
    <n v="0"/>
    <n v="1"/>
    <n v="0"/>
    <n v="0"/>
    <n v="0"/>
    <n v="0"/>
    <n v="0"/>
    <s v=""/>
    <n v="1"/>
    <n v="1"/>
    <n v="1"/>
    <n v="1"/>
    <n v="1"/>
    <n v="1"/>
    <n v="1"/>
    <n v="0"/>
    <x v="0"/>
    <s v="Ouest"/>
    <s v="Cité Soleil"/>
    <x v="0"/>
    <x v="1"/>
    <x v="0"/>
    <x v="1"/>
    <s v="Oui"/>
    <n v="25"/>
    <n v="25"/>
    <n v="75"/>
    <n v="25"/>
    <n v="75"/>
    <s v="NA"/>
    <s v="NA"/>
    <n v="25"/>
    <x v="1"/>
    <x v="1"/>
    <x v="0"/>
    <x v="0"/>
    <x v="0"/>
    <x v="0"/>
    <x v="2"/>
    <x v="1"/>
    <x v="0"/>
    <n v="1"/>
    <n v="0"/>
    <n v="0"/>
    <n v="0"/>
    <n v="0"/>
    <n v="0"/>
    <n v="0"/>
    <n v="0"/>
    <n v="0"/>
    <n v="0"/>
    <n v="0"/>
    <n v="0"/>
    <n v="0"/>
    <n v="0"/>
    <n v="0"/>
    <n v="0"/>
    <s v=""/>
    <n v="1"/>
    <n v="0"/>
    <n v="1"/>
    <n v="0"/>
    <n v="0"/>
    <n v="0"/>
    <n v="1"/>
    <n v="1"/>
    <n v="0"/>
    <x v="0"/>
    <s v="Ouest"/>
    <s v="Cité Soleil"/>
    <x v="0"/>
    <x v="1"/>
    <x v="0"/>
    <x v="1"/>
  </r>
  <r>
    <s v="3bfc1e83-e570-4864-8618-755e344d24a4"/>
    <n v="38"/>
    <s v="2020-11-28"/>
    <s v="Mercy Corps"/>
    <s v="Ouest"/>
    <s v="Croix-Des-Bouquets"/>
    <s v="Dargout"/>
    <s v="Urbain"/>
    <s v="Marché Dargout"/>
    <n v="1"/>
    <n v="0"/>
    <n v="0"/>
    <n v="0"/>
    <n v="0"/>
    <n v="0"/>
    <n v="0"/>
    <s v=""/>
    <s v="Oui, il y a moins de commerçants par rapport au mois passé"/>
    <s v="Moins de 30"/>
    <s v="NA"/>
    <n v="96.153846153846146"/>
    <n v="108.69565217391305"/>
    <n v="86.206896551724142"/>
    <n v="208.33333333333334"/>
    <n v="270.83333333333337"/>
    <n v="500"/>
    <x v="2"/>
    <x v="2"/>
    <x v="1"/>
    <x v="1"/>
    <x v="1"/>
    <x v="1"/>
    <x v="0"/>
    <x v="0"/>
    <n v="1"/>
    <n v="0"/>
    <n v="0"/>
    <n v="0"/>
    <n v="0"/>
    <n v="0"/>
    <n v="0"/>
    <n v="0"/>
    <n v="0"/>
    <n v="0"/>
    <n v="0"/>
    <n v="0"/>
    <n v="0"/>
    <n v="0"/>
    <n v="0"/>
    <n v="0"/>
    <n v="0"/>
    <s v=""/>
    <n v="0"/>
    <n v="1"/>
    <n v="1"/>
    <n v="1"/>
    <n v="1"/>
    <n v="1"/>
    <n v="1"/>
    <n v="0"/>
    <x v="0"/>
    <s v="Ouest"/>
    <s v="Croix-Des-Bouquets"/>
    <x v="0"/>
    <x v="1"/>
    <x v="0"/>
    <x v="0"/>
    <s v="Oui"/>
    <n v="20"/>
    <n v="25"/>
    <n v="50"/>
    <n v="50"/>
    <n v="50"/>
    <s v="NA"/>
    <s v="NA"/>
    <n v="25"/>
    <x v="1"/>
    <x v="1"/>
    <x v="0"/>
    <x v="0"/>
    <x v="0"/>
    <x v="1"/>
    <x v="0"/>
    <x v="1"/>
    <x v="0"/>
    <n v="1"/>
    <n v="0"/>
    <n v="0"/>
    <n v="0"/>
    <n v="0"/>
    <n v="0"/>
    <n v="0"/>
    <n v="0"/>
    <n v="0"/>
    <n v="0"/>
    <n v="0"/>
    <n v="0"/>
    <n v="0"/>
    <n v="0"/>
    <n v="0"/>
    <n v="0"/>
    <s v=""/>
    <n v="1"/>
    <n v="1"/>
    <n v="1"/>
    <n v="1"/>
    <n v="1"/>
    <n v="1"/>
    <n v="0"/>
    <n v="1"/>
    <n v="0"/>
    <x v="0"/>
    <s v="Ouest"/>
    <s v="Croix-Des-Bouquets"/>
    <x v="0"/>
    <x v="1"/>
    <x v="0"/>
    <x v="2"/>
  </r>
  <r>
    <s v="5bfa7321-2522-46c3-9bf9-b51549030fcc"/>
    <n v="39"/>
    <s v="2020-11-25"/>
    <s v="ACTED"/>
    <s v="Centre"/>
    <s v="Belladère"/>
    <s v="Belladère"/>
    <s v="Rural"/>
    <s v="Marché public de Belladère"/>
    <n v="1"/>
    <n v="0"/>
    <n v="0"/>
    <n v="0"/>
    <n v="0"/>
    <n v="0"/>
    <n v="0"/>
    <s v=""/>
    <s v="Oui, il y a moins de commerçants par rapport au mois passé"/>
    <s v="Moins de 30"/>
    <n v="100"/>
    <n v="96.153846153846146"/>
    <n v="86.956521739130437"/>
    <n v="68.965517241379317"/>
    <n v="187.5"/>
    <n v="291.66666666666669"/>
    <n v="500"/>
    <x v="0"/>
    <x v="0"/>
    <x v="0"/>
    <x v="0"/>
    <x v="2"/>
    <x v="2"/>
    <x v="0"/>
    <x v="0"/>
    <n v="1"/>
    <n v="0"/>
    <n v="0"/>
    <n v="0"/>
    <n v="0"/>
    <n v="0"/>
    <n v="0"/>
    <n v="0"/>
    <n v="0"/>
    <n v="0"/>
    <n v="0"/>
    <n v="0"/>
    <n v="0"/>
    <n v="0"/>
    <n v="0"/>
    <n v="0"/>
    <n v="0"/>
    <s v=""/>
    <n v="1"/>
    <n v="1"/>
    <n v="1"/>
    <n v="1"/>
    <n v="1"/>
    <n v="1"/>
    <n v="1"/>
    <n v="0"/>
    <x v="0"/>
    <s v="Ouest"/>
    <s v="Cité Soleil"/>
    <x v="1"/>
    <x v="0"/>
    <x v="1"/>
    <x v="1"/>
    <s v="Non"/>
    <n v="20"/>
    <n v="15"/>
    <n v="50"/>
    <n v="20"/>
    <n v="65"/>
    <n v="100"/>
    <n v="79.681274900398407"/>
    <n v="25"/>
    <x v="0"/>
    <x v="1"/>
    <x v="1"/>
    <x v="0"/>
    <x v="0"/>
    <x v="0"/>
    <x v="2"/>
    <x v="0"/>
    <x v="0"/>
    <n v="1"/>
    <n v="0"/>
    <n v="0"/>
    <n v="0"/>
    <n v="0"/>
    <n v="0"/>
    <n v="0"/>
    <n v="0"/>
    <n v="0"/>
    <n v="0"/>
    <n v="0"/>
    <n v="0"/>
    <n v="0"/>
    <n v="0"/>
    <n v="0"/>
    <n v="0"/>
    <s v=""/>
    <n v="1"/>
    <n v="1"/>
    <n v="1"/>
    <n v="1"/>
    <n v="1"/>
    <n v="1"/>
    <n v="1"/>
    <n v="1"/>
    <n v="0"/>
    <x v="0"/>
    <s v="Ouest"/>
    <s v="Cité Soleil"/>
    <x v="1"/>
    <x v="0"/>
    <x v="1"/>
    <x v="1"/>
  </r>
  <r>
    <s v="2bc7ad94-db38-41cc-9109-9758045b35be"/>
    <n v="41"/>
    <s v="2020-11-28"/>
    <s v="Mercy Corps"/>
    <s v="Ouest"/>
    <s v="Croix-Des-Bouquets"/>
    <s v="Dargout"/>
    <s v="Urbain"/>
    <s v="Marché Dargout"/>
    <n v="1"/>
    <n v="0"/>
    <n v="0"/>
    <n v="0"/>
    <n v="0"/>
    <n v="0"/>
    <n v="0"/>
    <s v=""/>
    <s v="Oui, il y a plus de commerçants par rapport au mois passé"/>
    <s v="Moins de 30"/>
    <n v="75"/>
    <n v="76.92307692307692"/>
    <n v="76.08695652173914"/>
    <n v="77.58620689655173"/>
    <s v="NA"/>
    <s v="NA"/>
    <n v="492.05"/>
    <x v="1"/>
    <x v="0"/>
    <x v="0"/>
    <x v="0"/>
    <x v="0"/>
    <x v="0"/>
    <x v="0"/>
    <x v="0"/>
    <n v="1"/>
    <n v="0"/>
    <n v="0"/>
    <n v="0"/>
    <n v="0"/>
    <n v="0"/>
    <n v="0"/>
    <n v="0"/>
    <n v="0"/>
    <n v="0"/>
    <n v="0"/>
    <n v="0"/>
    <n v="0"/>
    <n v="0"/>
    <n v="0"/>
    <n v="0"/>
    <n v="0"/>
    <s v=""/>
    <n v="1"/>
    <n v="1"/>
    <n v="1"/>
    <n v="1"/>
    <n v="0"/>
    <n v="0"/>
    <n v="1"/>
    <n v="0"/>
    <x v="0"/>
    <s v="Ouest"/>
    <s v="Croix-Des-Bouquets"/>
    <x v="0"/>
    <x v="1"/>
    <x v="0"/>
    <x v="0"/>
    <s v="Oui"/>
    <n v="25"/>
    <n v="25"/>
    <n v="50"/>
    <n v="35"/>
    <n v="50"/>
    <s v="NA"/>
    <s v="NA"/>
    <s v="NA"/>
    <x v="1"/>
    <x v="1"/>
    <x v="0"/>
    <x v="0"/>
    <x v="0"/>
    <x v="1"/>
    <x v="2"/>
    <x v="3"/>
    <x v="0"/>
    <n v="1"/>
    <n v="0"/>
    <n v="0"/>
    <n v="0"/>
    <n v="0"/>
    <n v="0"/>
    <n v="0"/>
    <n v="0"/>
    <n v="0"/>
    <n v="0"/>
    <n v="0"/>
    <n v="0"/>
    <n v="0"/>
    <n v="0"/>
    <n v="0"/>
    <n v="0"/>
    <s v=""/>
    <n v="1"/>
    <n v="1"/>
    <n v="1"/>
    <n v="1"/>
    <n v="1"/>
    <n v="0"/>
    <n v="1"/>
    <n v="0"/>
    <n v="0"/>
    <x v="0"/>
    <s v="Ouest"/>
    <s v="Croix-Des-Bouquets"/>
    <x v="0"/>
    <x v="1"/>
    <x v="0"/>
    <x v="0"/>
  </r>
  <r>
    <s v="966a060f-246e-4c1d-8440-72dc82e898c5"/>
    <n v="42"/>
    <s v="2020-11-21"/>
    <s v="CRS"/>
    <s v="Nippes"/>
    <s v="Baradères"/>
    <s v="Baradères"/>
    <s v="Rural"/>
    <s v="Marché Du Centre-Ville Barradères"/>
    <n v="1"/>
    <n v="0"/>
    <n v="0"/>
    <n v="0"/>
    <n v="0"/>
    <n v="0"/>
    <n v="0"/>
    <s v=""/>
    <s v="Oui, il y a plus de commerçants par rapport au mois passé"/>
    <s v="Plus de 100"/>
    <n v="55"/>
    <n v="67.307692307692307"/>
    <n v="76.08695652173914"/>
    <n v="60.344827586206897"/>
    <n v="208.33333333333334"/>
    <s v="NA"/>
    <n v="567.75"/>
    <x v="0"/>
    <x v="0"/>
    <x v="0"/>
    <x v="1"/>
    <x v="2"/>
    <x v="0"/>
    <x v="0"/>
    <x v="0"/>
    <n v="1"/>
    <n v="0"/>
    <n v="0"/>
    <n v="0"/>
    <n v="0"/>
    <n v="0"/>
    <n v="0"/>
    <n v="0"/>
    <n v="0"/>
    <n v="0"/>
    <n v="0"/>
    <n v="0"/>
    <n v="0"/>
    <n v="0"/>
    <n v="0"/>
    <n v="0"/>
    <n v="0"/>
    <s v=""/>
    <n v="1"/>
    <n v="1"/>
    <n v="1"/>
    <n v="1"/>
    <n v="1"/>
    <n v="0"/>
    <n v="1"/>
    <n v="0"/>
    <x v="0"/>
    <s v="Ouest"/>
    <s v="Port-au-Prince"/>
    <x v="1"/>
    <x v="0"/>
    <x v="0"/>
    <x v="1"/>
    <s v="Oui"/>
    <n v="25"/>
    <n v="12.5"/>
    <n v="50"/>
    <n v="15"/>
    <n v="60"/>
    <s v="NA"/>
    <s v="NA"/>
    <n v="15"/>
    <x v="0"/>
    <x v="1"/>
    <x v="0"/>
    <x v="0"/>
    <x v="0"/>
    <x v="1"/>
    <x v="0"/>
    <x v="1"/>
    <x v="1"/>
    <s v=""/>
    <s v=""/>
    <s v=""/>
    <s v=""/>
    <s v=""/>
    <s v=""/>
    <s v=""/>
    <s v=""/>
    <s v=""/>
    <s v=""/>
    <s v=""/>
    <s v=""/>
    <s v=""/>
    <s v=""/>
    <s v=""/>
    <s v=""/>
    <s v=""/>
    <s v=""/>
    <s v=""/>
    <s v=""/>
    <s v=""/>
    <s v=""/>
    <s v=""/>
    <s v=""/>
    <s v=""/>
    <s v=""/>
    <x v="0"/>
    <s v="Ouest"/>
    <s v="Port-au-Prince"/>
    <x v="1"/>
    <x v="0"/>
    <x v="0"/>
    <x v="1"/>
  </r>
  <r>
    <s v="dacfa9c9-f8cf-4577-89bb-0b5bcaed5e4c"/>
    <n v="43"/>
    <s v="2020-11-24"/>
    <s v="ACTED"/>
    <s v="Centre"/>
    <s v="Mirebalais"/>
    <s v="Mirebalais"/>
    <s v="Urbain"/>
    <s v="Marché communal de Mirebalais"/>
    <n v="1"/>
    <n v="0"/>
    <n v="0"/>
    <n v="0"/>
    <n v="0"/>
    <n v="0"/>
    <n v="0"/>
    <s v=""/>
    <s v="Oui, il y a moins de commerçants par rapport au mois passé"/>
    <s v="Plus de 100"/>
    <n v="120"/>
    <s v="NA"/>
    <n v="76.08695652173914"/>
    <n v="84.482758620689651"/>
    <n v="218.75"/>
    <n v="291.66666666666669"/>
    <n v="500"/>
    <x v="0"/>
    <x v="0"/>
    <x v="0"/>
    <x v="0"/>
    <x v="2"/>
    <x v="2"/>
    <x v="0"/>
    <x v="0"/>
    <n v="1"/>
    <n v="0"/>
    <n v="0"/>
    <n v="0"/>
    <n v="0"/>
    <n v="0"/>
    <n v="0"/>
    <n v="0"/>
    <n v="0"/>
    <n v="0"/>
    <n v="0"/>
    <n v="0"/>
    <n v="0"/>
    <n v="0"/>
    <n v="0"/>
    <n v="0"/>
    <n v="0"/>
    <s v=""/>
    <n v="1"/>
    <n v="1"/>
    <n v="1"/>
    <n v="1"/>
    <n v="1"/>
    <n v="1"/>
    <n v="1"/>
    <n v="0"/>
    <x v="0"/>
    <s v="Ouest"/>
    <s v="Cité Soleil"/>
    <x v="1"/>
    <x v="0"/>
    <x v="0"/>
    <x v="1"/>
    <s v="Non"/>
    <n v="25"/>
    <n v="25"/>
    <n v="50"/>
    <n v="50"/>
    <n v="70"/>
    <n v="946.25"/>
    <n v="132.80212483399734"/>
    <n v="25"/>
    <x v="0"/>
    <x v="1"/>
    <x v="1"/>
    <x v="0"/>
    <x v="0"/>
    <x v="0"/>
    <x v="2"/>
    <x v="0"/>
    <x v="0"/>
    <n v="1"/>
    <n v="0"/>
    <n v="0"/>
    <n v="0"/>
    <n v="0"/>
    <n v="0"/>
    <n v="0"/>
    <n v="0"/>
    <n v="0"/>
    <n v="0"/>
    <n v="0"/>
    <n v="0"/>
    <n v="0"/>
    <n v="0"/>
    <n v="0"/>
    <n v="0"/>
    <s v=""/>
    <n v="1"/>
    <n v="1"/>
    <n v="1"/>
    <n v="1"/>
    <n v="1"/>
    <n v="1"/>
    <n v="1"/>
    <n v="1"/>
    <n v="0"/>
    <x v="0"/>
    <s v="Ouest"/>
    <s v="Cité Soleil"/>
    <x v="1"/>
    <x v="0"/>
    <x v="1"/>
    <x v="1"/>
  </r>
  <r>
    <s v="89687956-54f5-40da-9c3a-3d0d22700562"/>
    <n v="44"/>
    <s v="2020-11-24"/>
    <s v="ACTED"/>
    <s v="Centre"/>
    <s v="Mirebalais"/>
    <s v="Mirebalais"/>
    <s v="Urbain"/>
    <s v="Marché communal de Mirebalais"/>
    <n v="1"/>
    <n v="0"/>
    <n v="0"/>
    <n v="0"/>
    <n v="0"/>
    <n v="0"/>
    <n v="0"/>
    <s v=""/>
    <s v="Oui, il y a moins de commerçants par rapport au mois passé"/>
    <s v="Entre 30 et 100"/>
    <n v="70"/>
    <s v="NA"/>
    <s v="NA"/>
    <s v="NA"/>
    <s v="NA"/>
    <s v="NA"/>
    <n v="500"/>
    <x v="0"/>
    <x v="0"/>
    <x v="0"/>
    <x v="0"/>
    <x v="2"/>
    <x v="2"/>
    <x v="0"/>
    <x v="0"/>
    <n v="1"/>
    <n v="0"/>
    <n v="0"/>
    <n v="0"/>
    <n v="0"/>
    <n v="0"/>
    <n v="0"/>
    <n v="0"/>
    <n v="0"/>
    <n v="0"/>
    <n v="0"/>
    <n v="0"/>
    <n v="0"/>
    <n v="0"/>
    <n v="0"/>
    <n v="0"/>
    <n v="0"/>
    <s v=""/>
    <n v="1"/>
    <n v="1"/>
    <n v="1"/>
    <n v="1"/>
    <n v="1"/>
    <n v="1"/>
    <n v="1"/>
    <n v="0"/>
    <x v="0"/>
    <s v="Ouest"/>
    <s v="Cité Soleil"/>
    <x v="1"/>
    <x v="0"/>
    <x v="0"/>
    <x v="1"/>
    <s v="Non"/>
    <n v="25"/>
    <n v="25"/>
    <n v="50"/>
    <n v="25"/>
    <n v="75"/>
    <n v="35"/>
    <n v="132.80212483399734"/>
    <n v="40"/>
    <x v="1"/>
    <x v="1"/>
    <x v="0"/>
    <x v="0"/>
    <x v="0"/>
    <x v="0"/>
    <x v="2"/>
    <x v="1"/>
    <x v="0"/>
    <n v="1"/>
    <n v="0"/>
    <n v="0"/>
    <n v="0"/>
    <n v="0"/>
    <n v="0"/>
    <n v="0"/>
    <n v="0"/>
    <n v="0"/>
    <n v="0"/>
    <n v="0"/>
    <n v="0"/>
    <n v="0"/>
    <n v="0"/>
    <n v="0"/>
    <n v="0"/>
    <s v=""/>
    <n v="1"/>
    <n v="1"/>
    <n v="1"/>
    <n v="1"/>
    <n v="1"/>
    <n v="1"/>
    <n v="1"/>
    <n v="1"/>
    <n v="0"/>
    <x v="0"/>
    <s v="Ouest"/>
    <s v="Croix-Des-Bouquets"/>
    <x v="1"/>
    <x v="0"/>
    <x v="0"/>
    <x v="1"/>
  </r>
  <r>
    <s v="1d7cdcf0-f53f-4974-b988-1e594ebd261a"/>
    <n v="46"/>
    <s v="2020-11-25"/>
    <s v="ACTED"/>
    <s v="Centre"/>
    <s v="Belladère"/>
    <s v="Belladère"/>
    <s v="Rural"/>
    <s v="Marché public de Belladère"/>
    <n v="1"/>
    <n v="1"/>
    <n v="0"/>
    <n v="0"/>
    <n v="0"/>
    <n v="0"/>
    <n v="0"/>
    <s v=""/>
    <s v="Oui, il y a moins de commerçants par rapport au mois passé"/>
    <s v="Plus de 100"/>
    <s v="NA"/>
    <s v="NA"/>
    <s v="NA"/>
    <s v="NA"/>
    <s v="NA"/>
    <s v="NA"/>
    <n v="450"/>
    <x v="0"/>
    <x v="0"/>
    <x v="0"/>
    <x v="0"/>
    <x v="2"/>
    <x v="2"/>
    <x v="0"/>
    <x v="0"/>
    <n v="1"/>
    <n v="0"/>
    <n v="0"/>
    <n v="0"/>
    <n v="0"/>
    <n v="0"/>
    <n v="0"/>
    <n v="0"/>
    <n v="0"/>
    <n v="0"/>
    <n v="0"/>
    <n v="0"/>
    <n v="0"/>
    <n v="0"/>
    <n v="0"/>
    <n v="0"/>
    <n v="0"/>
    <s v=""/>
    <n v="1"/>
    <n v="1"/>
    <n v="1"/>
    <n v="1"/>
    <n v="1"/>
    <n v="1"/>
    <n v="1"/>
    <n v="0"/>
    <x v="0"/>
    <s v="Ouest"/>
    <s v="Cité Soleil"/>
    <x v="1"/>
    <x v="0"/>
    <x v="1"/>
    <x v="1"/>
    <s v="Non"/>
    <n v="25"/>
    <n v="20"/>
    <n v="50"/>
    <n v="25"/>
    <n v="75"/>
    <n v="25"/>
    <n v="106.24169986719787"/>
    <n v="25"/>
    <x v="0"/>
    <x v="1"/>
    <x v="1"/>
    <x v="0"/>
    <x v="0"/>
    <x v="0"/>
    <x v="2"/>
    <x v="1"/>
    <x v="0"/>
    <n v="1"/>
    <n v="0"/>
    <n v="0"/>
    <n v="0"/>
    <n v="0"/>
    <n v="0"/>
    <n v="0"/>
    <n v="0"/>
    <n v="0"/>
    <n v="0"/>
    <n v="0"/>
    <n v="0"/>
    <n v="0"/>
    <n v="0"/>
    <n v="0"/>
    <n v="0"/>
    <s v=""/>
    <n v="1"/>
    <n v="1"/>
    <n v="1"/>
    <n v="1"/>
    <n v="1"/>
    <n v="1"/>
    <n v="1"/>
    <n v="1"/>
    <n v="0"/>
    <x v="0"/>
    <s v="Ouest"/>
    <s v="Cité Soleil"/>
    <x v="1"/>
    <x v="0"/>
    <x v="1"/>
    <x v="1"/>
  </r>
  <r>
    <s v="f95decc4-8781-4f52-bf77-dddb626d05fa"/>
    <n v="49"/>
    <s v="2020-11-25"/>
    <s v="ACTED"/>
    <s v="Centre"/>
    <s v="Belladère"/>
    <s v="Belladère"/>
    <s v="Rural"/>
    <s v="Marché public de Belladère"/>
    <n v="1"/>
    <n v="1"/>
    <n v="0"/>
    <n v="0"/>
    <n v="0"/>
    <n v="0"/>
    <n v="0"/>
    <s v=""/>
    <s v="Oui, il y a moins de commerçants par rapport au mois passé"/>
    <s v="Entre 30 et 100"/>
    <s v="NA"/>
    <s v="NA"/>
    <s v="NA"/>
    <s v="NA"/>
    <s v="NA"/>
    <s v="NA"/>
    <n v="600"/>
    <x v="0"/>
    <x v="0"/>
    <x v="0"/>
    <x v="0"/>
    <x v="2"/>
    <x v="2"/>
    <x v="0"/>
    <x v="0"/>
    <n v="1"/>
    <n v="0"/>
    <n v="0"/>
    <n v="0"/>
    <n v="0"/>
    <n v="0"/>
    <n v="0"/>
    <n v="0"/>
    <n v="0"/>
    <n v="0"/>
    <n v="0"/>
    <n v="0"/>
    <n v="0"/>
    <n v="0"/>
    <n v="0"/>
    <n v="0"/>
    <n v="0"/>
    <s v=""/>
    <n v="1"/>
    <n v="1"/>
    <n v="1"/>
    <n v="1"/>
    <n v="1"/>
    <n v="1"/>
    <n v="1"/>
    <n v="0"/>
    <x v="0"/>
    <s v="Ouest"/>
    <s v="Cité Soleil"/>
    <x v="1"/>
    <x v="0"/>
    <x v="1"/>
    <x v="0"/>
    <s v="Non"/>
    <n v="25"/>
    <n v="20"/>
    <n v="45"/>
    <n v="25"/>
    <n v="75"/>
    <n v="946.25"/>
    <n v="106.24169986719787"/>
    <n v="30"/>
    <x v="0"/>
    <x v="1"/>
    <x v="1"/>
    <x v="0"/>
    <x v="0"/>
    <x v="0"/>
    <x v="2"/>
    <x v="0"/>
    <x v="0"/>
    <n v="1"/>
    <n v="0"/>
    <n v="0"/>
    <n v="0"/>
    <n v="0"/>
    <n v="0"/>
    <n v="0"/>
    <n v="0"/>
    <n v="0"/>
    <n v="0"/>
    <n v="0"/>
    <n v="0"/>
    <n v="0"/>
    <n v="0"/>
    <n v="0"/>
    <n v="0"/>
    <s v=""/>
    <n v="1"/>
    <n v="1"/>
    <n v="1"/>
    <n v="1"/>
    <n v="1"/>
    <n v="1"/>
    <n v="1"/>
    <n v="1"/>
    <n v="0"/>
    <x v="0"/>
    <s v="Ouest"/>
    <s v="Cité Soleil"/>
    <x v="1"/>
    <x v="0"/>
    <x v="0"/>
    <x v="1"/>
  </r>
  <r>
    <s v="09ef1344-0542-4a18-8c28-40643520502e"/>
    <n v="61"/>
    <s v="2020-11-25"/>
    <s v="ACTED"/>
    <s v="Centre"/>
    <s v="Belladère"/>
    <s v="Belladère"/>
    <s v="Rural"/>
    <s v="Marché public de Belladère"/>
    <n v="1"/>
    <n v="0"/>
    <n v="0"/>
    <n v="0"/>
    <n v="0"/>
    <n v="0"/>
    <n v="0"/>
    <s v=""/>
    <s v="Oui, il y a moins de commerçants par rapport au mois passé"/>
    <s v="Moins de 30"/>
    <s v="NA"/>
    <s v="NA"/>
    <s v="NA"/>
    <s v="NA"/>
    <s v="NA"/>
    <s v="NA"/>
    <n v="400"/>
    <x v="0"/>
    <x v="0"/>
    <x v="0"/>
    <x v="0"/>
    <x v="2"/>
    <x v="2"/>
    <x v="0"/>
    <x v="0"/>
    <n v="1"/>
    <n v="0"/>
    <n v="0"/>
    <n v="0"/>
    <n v="0"/>
    <n v="0"/>
    <n v="0"/>
    <n v="0"/>
    <n v="0"/>
    <n v="0"/>
    <n v="0"/>
    <n v="0"/>
    <n v="0"/>
    <n v="0"/>
    <n v="0"/>
    <n v="0"/>
    <n v="0"/>
    <s v=""/>
    <n v="1"/>
    <n v="1"/>
    <n v="1"/>
    <n v="1"/>
    <n v="1"/>
    <n v="1"/>
    <n v="1"/>
    <n v="0"/>
    <x v="0"/>
    <s v="Ouest"/>
    <s v="Cité Soleil"/>
    <x v="1"/>
    <x v="0"/>
    <x v="1"/>
    <x v="0"/>
    <s v="Non"/>
    <n v="25"/>
    <n v="25"/>
    <n v="25"/>
    <n v="35"/>
    <n v="75"/>
    <n v="946.25"/>
    <n v="106.24169986719787"/>
    <n v="30"/>
    <x v="0"/>
    <x v="1"/>
    <x v="1"/>
    <x v="0"/>
    <x v="0"/>
    <x v="0"/>
    <x v="2"/>
    <x v="0"/>
    <x v="0"/>
    <n v="1"/>
    <n v="0"/>
    <n v="0"/>
    <n v="0"/>
    <n v="0"/>
    <n v="0"/>
    <n v="0"/>
    <n v="0"/>
    <n v="0"/>
    <n v="0"/>
    <n v="0"/>
    <n v="0"/>
    <n v="0"/>
    <n v="0"/>
    <n v="0"/>
    <n v="0"/>
    <s v=""/>
    <n v="1"/>
    <n v="1"/>
    <n v="1"/>
    <n v="1"/>
    <n v="1"/>
    <n v="1"/>
    <n v="1"/>
    <n v="1"/>
    <n v="0"/>
    <x v="0"/>
    <s v="Ouest"/>
    <s v="Cité Soleil"/>
    <x v="1"/>
    <x v="0"/>
    <x v="1"/>
    <x v="1"/>
  </r>
  <r>
    <s v="6acbbfa9-33fe-43a9-948f-af0e5b117a31"/>
    <n v="67"/>
    <s v="2020-11-26"/>
    <s v="ACF"/>
    <s v="Nord-Ouest"/>
    <s v="Port-de-Paix"/>
    <s v="Port-de-Paix"/>
    <s v="Urbain"/>
    <s v="Marché Dumarsais Estimé"/>
    <n v="1"/>
    <n v="0"/>
    <n v="0"/>
    <n v="0"/>
    <n v="0"/>
    <n v="0"/>
    <n v="0"/>
    <s v=""/>
    <s v="Oui, il y a plus de commerçants par rapport au mois passé"/>
    <s v="Je ne sais pas / Je ne souhaite pas répondre"/>
    <n v="150"/>
    <n v="105.76923076923076"/>
    <n v="108.69565217391305"/>
    <s v="NA"/>
    <n v="229.16666666666669"/>
    <s v="NA"/>
    <n v="650"/>
    <x v="0"/>
    <x v="0"/>
    <x v="0"/>
    <x v="2"/>
    <x v="2"/>
    <x v="0"/>
    <x v="0"/>
    <x v="0"/>
    <n v="1"/>
    <n v="1"/>
    <n v="1"/>
    <n v="1"/>
    <n v="0"/>
    <n v="0"/>
    <n v="0"/>
    <n v="1"/>
    <n v="1"/>
    <n v="0"/>
    <n v="1"/>
    <n v="0"/>
    <n v="0"/>
    <n v="0"/>
    <n v="0"/>
    <n v="0"/>
    <n v="0"/>
    <s v=""/>
    <n v="1"/>
    <n v="1"/>
    <n v="1"/>
    <n v="1"/>
    <n v="1"/>
    <n v="0"/>
    <n v="1"/>
    <n v="0"/>
    <x v="0"/>
    <s v="Ouest"/>
    <s v="Croix-Des-Bouquets"/>
    <x v="1"/>
    <x v="0"/>
    <x v="0"/>
    <x v="0"/>
    <s v="Oui"/>
    <s v="NA"/>
    <n v="25"/>
    <s v="NA"/>
    <n v="50"/>
    <n v="57"/>
    <s v="NA"/>
    <s v="NA"/>
    <n v="75"/>
    <x v="1"/>
    <x v="1"/>
    <x v="0"/>
    <x v="0"/>
    <x v="0"/>
    <x v="1"/>
    <x v="0"/>
    <x v="1"/>
    <x v="0"/>
    <n v="1"/>
    <n v="1"/>
    <n v="1"/>
    <n v="1"/>
    <n v="1"/>
    <n v="0"/>
    <n v="0"/>
    <n v="1"/>
    <n v="1"/>
    <n v="0"/>
    <n v="0"/>
    <n v="0"/>
    <n v="0"/>
    <n v="0"/>
    <n v="0"/>
    <n v="0"/>
    <s v=""/>
    <n v="1"/>
    <n v="1"/>
    <n v="1"/>
    <n v="1"/>
    <n v="1"/>
    <n v="0"/>
    <n v="0"/>
    <n v="1"/>
    <n v="0"/>
    <x v="0"/>
    <s v="Ouest"/>
    <s v="Croix-Des-Bouquets"/>
    <x v="1"/>
    <x v="0"/>
    <x v="0"/>
    <x v="0"/>
  </r>
  <r>
    <s v="71f01316-5f3b-46cb-9107-367c02433f9b"/>
    <n v="72"/>
    <s v="2020-11-24"/>
    <s v="Concern"/>
    <s v="Ouest"/>
    <s v="Cité Soleil"/>
    <s v="Terre-noire"/>
    <s v="Urbain"/>
    <s v="Marché de Terre Noire"/>
    <n v="1"/>
    <n v="0"/>
    <n v="0"/>
    <n v="0"/>
    <n v="0"/>
    <n v="0"/>
    <n v="0"/>
    <s v=""/>
    <s v="Oui, il y a moins de commerçants par rapport au mois passé"/>
    <s v="Moins de 30"/>
    <s v="NA"/>
    <n v="96.153846153846146"/>
    <s v="NA"/>
    <n v="86.206896551724142"/>
    <n v="208.33333333333334"/>
    <s v="NA"/>
    <n v="500"/>
    <x v="1"/>
    <x v="0"/>
    <x v="0"/>
    <x v="0"/>
    <x v="1"/>
    <x v="0"/>
    <x v="0"/>
    <x v="0"/>
    <n v="0"/>
    <n v="0"/>
    <n v="0"/>
    <n v="0"/>
    <n v="0"/>
    <n v="0"/>
    <n v="0"/>
    <n v="0"/>
    <n v="0"/>
    <n v="0"/>
    <n v="1"/>
    <n v="0"/>
    <n v="1"/>
    <n v="0"/>
    <n v="0"/>
    <n v="0"/>
    <n v="0"/>
    <s v=""/>
    <n v="1"/>
    <n v="1"/>
    <n v="1"/>
    <n v="1"/>
    <n v="1"/>
    <n v="1"/>
    <n v="1"/>
    <n v="0"/>
    <x v="0"/>
    <s v="Ouest"/>
    <s v="Delmas"/>
    <x v="0"/>
    <x v="0"/>
    <x v="0"/>
    <x v="0"/>
    <s v="Oui"/>
    <n v="10"/>
    <s v="NA"/>
    <s v="NA"/>
    <n v="20"/>
    <n v="60"/>
    <n v="205.70652173913044"/>
    <s v="NA"/>
    <s v="NA"/>
    <x v="0"/>
    <x v="2"/>
    <x v="3"/>
    <x v="0"/>
    <x v="0"/>
    <x v="0"/>
    <x v="0"/>
    <x v="3"/>
    <x v="0"/>
    <n v="0"/>
    <n v="0"/>
    <n v="0"/>
    <n v="0"/>
    <n v="0"/>
    <n v="0"/>
    <n v="0"/>
    <n v="0"/>
    <n v="0"/>
    <n v="0"/>
    <n v="0"/>
    <n v="0"/>
    <n v="0"/>
    <n v="0"/>
    <n v="1"/>
    <n v="0"/>
    <s v="Troubles politiques"/>
    <n v="1"/>
    <n v="0"/>
    <n v="0"/>
    <n v="1"/>
    <n v="1"/>
    <n v="0"/>
    <n v="0"/>
    <n v="0"/>
    <n v="0"/>
    <x v="0"/>
    <s v="Ouest"/>
    <s v="Cité Soleil"/>
    <x v="0"/>
    <x v="1"/>
    <x v="0"/>
    <x v="0"/>
  </r>
  <r>
    <s v="0ffcd59f-684e-418e-b922-4730f6745d93"/>
    <n v="95"/>
    <s v="2020-11-24"/>
    <s v="Concern"/>
    <s v="Ouest"/>
    <s v="Cité Soleil"/>
    <s v="Terre-noire"/>
    <s v="Urbain"/>
    <s v="Marché de Terre Noire"/>
    <n v="1"/>
    <n v="0"/>
    <n v="0"/>
    <n v="0"/>
    <n v="0"/>
    <n v="0"/>
    <n v="0"/>
    <s v=""/>
    <s v="Oui, il y a plus de commerçants par rapport au mois passé"/>
    <s v="Entre 30 et 100"/>
    <n v="75"/>
    <n v="86.538461538461533"/>
    <n v="86.956521739130437"/>
    <n v="68.965517241379317"/>
    <n v="208.33333333333334"/>
    <n v="312.5"/>
    <n v="500"/>
    <x v="0"/>
    <x v="0"/>
    <x v="0"/>
    <x v="0"/>
    <x v="1"/>
    <x v="1"/>
    <x v="0"/>
    <x v="1"/>
    <s v=""/>
    <s v=""/>
    <s v=""/>
    <s v=""/>
    <s v=""/>
    <s v=""/>
    <s v=""/>
    <s v=""/>
    <s v=""/>
    <s v=""/>
    <s v=""/>
    <s v=""/>
    <s v=""/>
    <s v=""/>
    <s v=""/>
    <s v=""/>
    <s v=""/>
    <s v=""/>
    <s v=""/>
    <s v=""/>
    <s v=""/>
    <s v=""/>
    <s v=""/>
    <s v=""/>
    <s v=""/>
    <s v=""/>
    <x v="0"/>
    <s v="Ouest"/>
    <s v="Cité Soleil"/>
    <x v="0"/>
    <x v="1"/>
    <x v="0"/>
    <x v="1"/>
    <s v="Oui"/>
    <n v="10"/>
    <s v="NA"/>
    <s v="NA"/>
    <s v="NA"/>
    <s v="NA"/>
    <s v="NA"/>
    <s v="NA"/>
    <s v="NA"/>
    <x v="0"/>
    <x v="2"/>
    <x v="3"/>
    <x v="3"/>
    <x v="3"/>
    <x v="1"/>
    <x v="0"/>
    <x v="3"/>
    <x v="1"/>
    <s v=""/>
    <s v=""/>
    <s v=""/>
    <s v=""/>
    <s v=""/>
    <s v=""/>
    <s v=""/>
    <s v=""/>
    <s v=""/>
    <s v=""/>
    <s v=""/>
    <s v=""/>
    <s v=""/>
    <s v=""/>
    <s v=""/>
    <s v=""/>
    <s v=""/>
    <s v=""/>
    <s v=""/>
    <s v=""/>
    <s v=""/>
    <s v=""/>
    <s v=""/>
    <s v=""/>
    <s v=""/>
    <s v=""/>
    <x v="0"/>
    <s v="Ouest"/>
    <s v="Cité Soleil"/>
    <x v="0"/>
    <x v="1"/>
    <x v="0"/>
    <x v="0"/>
  </r>
  <r>
    <s v="39d69a96-c9e5-4fb4-9035-39b3f4cb26d8"/>
    <n v="113"/>
    <s v="2020-11-20"/>
    <s v="CRS"/>
    <s v="Nippes"/>
    <s v="Baradères"/>
    <s v="Kaloran"/>
    <s v="Rural"/>
    <s v="Marché de Kaloran"/>
    <n v="1"/>
    <n v="0"/>
    <n v="0"/>
    <n v="0"/>
    <n v="0"/>
    <n v="0"/>
    <n v="0"/>
    <s v=""/>
    <s v="Non, il n'y a pas eu de variation"/>
    <s v="Moins de 30"/>
    <n v="75"/>
    <n v="76.92307692307692"/>
    <n v="86.956521739130437"/>
    <n v="68.965517241379317"/>
    <n v="250"/>
    <n v="250"/>
    <s v="NA"/>
    <x v="0"/>
    <x v="0"/>
    <x v="1"/>
    <x v="1"/>
    <x v="1"/>
    <x v="2"/>
    <x v="0"/>
    <x v="0"/>
    <n v="1"/>
    <n v="1"/>
    <n v="0"/>
    <n v="0"/>
    <n v="0"/>
    <n v="0"/>
    <n v="0"/>
    <n v="0"/>
    <n v="0"/>
    <n v="0"/>
    <n v="0"/>
    <n v="0"/>
    <n v="0"/>
    <n v="0"/>
    <n v="0"/>
    <n v="0"/>
    <n v="0"/>
    <s v=""/>
    <n v="1"/>
    <n v="0"/>
    <n v="1"/>
    <n v="1"/>
    <n v="0"/>
    <n v="1"/>
    <n v="1"/>
    <n v="0"/>
    <x v="0"/>
    <s v="Ouest"/>
    <s v="Port-au-Prince"/>
    <x v="1"/>
    <x v="0"/>
    <x v="1"/>
    <x v="1"/>
    <s v="Oui"/>
    <n v="25"/>
    <s v="NA"/>
    <s v="NA"/>
    <s v="NA"/>
    <s v="NA"/>
    <s v="NA"/>
    <s v="NA"/>
    <s v="NA"/>
    <x v="0"/>
    <x v="2"/>
    <x v="3"/>
    <x v="3"/>
    <x v="3"/>
    <x v="1"/>
    <x v="0"/>
    <x v="3"/>
    <x v="1"/>
    <s v=""/>
    <s v=""/>
    <s v=""/>
    <s v=""/>
    <s v=""/>
    <s v=""/>
    <s v=""/>
    <s v=""/>
    <s v=""/>
    <s v=""/>
    <s v=""/>
    <s v=""/>
    <s v=""/>
    <s v=""/>
    <s v=""/>
    <s v=""/>
    <s v=""/>
    <s v=""/>
    <s v=""/>
    <s v=""/>
    <s v=""/>
    <s v=""/>
    <s v=""/>
    <s v=""/>
    <s v=""/>
    <s v=""/>
    <x v="0"/>
    <s v="Ouest"/>
    <s v="Port-au-Prince"/>
    <x v="1"/>
    <x v="0"/>
    <x v="0"/>
    <x v="1"/>
  </r>
  <r>
    <s v="66f4e9ba-b089-4a51-a692-11378ac08ef5"/>
    <n v="143"/>
    <s v="2020-11-24"/>
    <s v="ACTED"/>
    <s v="Centre"/>
    <s v="Mirebalais"/>
    <s v="Mirebalais"/>
    <s v="Urbain"/>
    <s v="Marché communal de Mirebalais"/>
    <n v="1"/>
    <n v="0"/>
    <n v="0"/>
    <n v="0"/>
    <n v="0"/>
    <n v="0"/>
    <n v="0"/>
    <s v=""/>
    <s v="Oui, il y a moins de commerçants par rapport au mois passé"/>
    <s v="Plus de 100"/>
    <s v="NA"/>
    <s v="NA"/>
    <s v="NA"/>
    <s v="NA"/>
    <s v="NA"/>
    <s v="NA"/>
    <n v="500"/>
    <x v="0"/>
    <x v="0"/>
    <x v="0"/>
    <x v="0"/>
    <x v="0"/>
    <x v="2"/>
    <x v="0"/>
    <x v="0"/>
    <n v="1"/>
    <n v="0"/>
    <n v="0"/>
    <n v="0"/>
    <n v="0"/>
    <n v="0"/>
    <n v="0"/>
    <n v="0"/>
    <n v="0"/>
    <n v="0"/>
    <n v="0"/>
    <n v="0"/>
    <n v="0"/>
    <n v="0"/>
    <n v="0"/>
    <n v="0"/>
    <n v="0"/>
    <s v=""/>
    <n v="1"/>
    <n v="1"/>
    <n v="1"/>
    <n v="1"/>
    <n v="0"/>
    <n v="1"/>
    <n v="1"/>
    <n v="0"/>
    <x v="0"/>
    <s v="Ouest"/>
    <s v="Cité Soleil"/>
    <x v="1"/>
    <x v="0"/>
    <x v="1"/>
    <x v="0"/>
    <s v="Non"/>
    <s v="NA"/>
    <s v="NA"/>
    <s v="NA"/>
    <s v="NA"/>
    <n v="75"/>
    <s v="NA"/>
    <n v="111.11111111111111"/>
    <s v="NA"/>
    <x v="0"/>
    <x v="2"/>
    <x v="3"/>
    <x v="0"/>
    <x v="0"/>
    <x v="1"/>
    <x v="2"/>
    <x v="3"/>
    <x v="0"/>
    <n v="1"/>
    <n v="0"/>
    <n v="0"/>
    <n v="0"/>
    <n v="0"/>
    <n v="0"/>
    <n v="0"/>
    <n v="0"/>
    <n v="0"/>
    <n v="0"/>
    <n v="0"/>
    <n v="0"/>
    <n v="0"/>
    <n v="0"/>
    <n v="0"/>
    <n v="0"/>
    <s v=""/>
    <n v="1"/>
    <n v="0"/>
    <n v="0"/>
    <n v="1"/>
    <n v="1"/>
    <n v="0"/>
    <n v="1"/>
    <n v="0"/>
    <n v="0"/>
    <x v="0"/>
    <s v="Ouest"/>
    <s v="Croix-Des-Bouquets"/>
    <x v="1"/>
    <x v="0"/>
    <x v="0"/>
    <x v="1"/>
  </r>
  <r>
    <s v="39193829-a26c-4851-86da-2f54da31e6da"/>
    <n v="144"/>
    <s v="2020-11-24"/>
    <s v="ACTED"/>
    <s v="Centre"/>
    <s v="Mirebalais"/>
    <s v="Mirebalais"/>
    <s v="Urbain"/>
    <s v="Marché communal de Mirebalais"/>
    <n v="1"/>
    <n v="0"/>
    <n v="0"/>
    <n v="0"/>
    <n v="0"/>
    <n v="0"/>
    <n v="0"/>
    <s v=""/>
    <s v="Oui, il y a moins de commerçants par rapport au mois passé"/>
    <s v="Entre 30 et 100"/>
    <s v="NA"/>
    <s v="NA"/>
    <s v="NA"/>
    <s v="NA"/>
    <s v="NA"/>
    <s v="NA"/>
    <n v="400"/>
    <x v="0"/>
    <x v="0"/>
    <x v="0"/>
    <x v="0"/>
    <x v="2"/>
    <x v="2"/>
    <x v="0"/>
    <x v="0"/>
    <n v="1"/>
    <n v="0"/>
    <n v="0"/>
    <n v="0"/>
    <n v="0"/>
    <n v="0"/>
    <n v="0"/>
    <n v="0"/>
    <n v="0"/>
    <n v="0"/>
    <n v="0"/>
    <n v="0"/>
    <n v="0"/>
    <n v="0"/>
    <n v="0"/>
    <n v="0"/>
    <n v="0"/>
    <s v=""/>
    <n v="1"/>
    <n v="1"/>
    <n v="1"/>
    <n v="1"/>
    <n v="1"/>
    <n v="1"/>
    <n v="1"/>
    <n v="0"/>
    <x v="0"/>
    <s v="Ouest"/>
    <s v="Cité Soleil"/>
    <x v="1"/>
    <x v="0"/>
    <x v="0"/>
    <x v="1"/>
    <s v="Je ne sais pas, je ne souhaite pas répondre"/>
    <n v="25"/>
    <s v="NA"/>
    <s v="NA"/>
    <s v="NA"/>
    <n v="75"/>
    <n v="946.25"/>
    <n v="106.24169986719787"/>
    <s v="NA"/>
    <x v="1"/>
    <x v="2"/>
    <x v="3"/>
    <x v="0"/>
    <x v="2"/>
    <x v="0"/>
    <x v="2"/>
    <x v="3"/>
    <x v="0"/>
    <n v="1"/>
    <n v="0"/>
    <n v="0"/>
    <n v="0"/>
    <n v="0"/>
    <n v="0"/>
    <n v="0"/>
    <n v="0"/>
    <n v="0"/>
    <n v="0"/>
    <n v="0"/>
    <n v="0"/>
    <n v="0"/>
    <n v="0"/>
    <n v="0"/>
    <n v="0"/>
    <s v=""/>
    <n v="1"/>
    <n v="0"/>
    <n v="0"/>
    <n v="1"/>
    <n v="1"/>
    <n v="1"/>
    <n v="1"/>
    <n v="0"/>
    <n v="0"/>
    <x v="0"/>
    <s v="Ouest"/>
    <s v="Croix-Des-Bouquets"/>
    <x v="1"/>
    <x v="0"/>
    <x v="0"/>
    <x v="1"/>
  </r>
  <r>
    <s v="1f4059dd-3b54-4dd4-846a-0ef4151ddc5d"/>
    <n v="153"/>
    <s v="2020-11-27"/>
    <s v="ATEPASE"/>
    <s v="Sud-Est"/>
    <s v="Bainet"/>
    <s v="Nan Ga"/>
    <s v="Rural"/>
    <s v="Marche Blokhauss"/>
    <n v="1"/>
    <n v="0"/>
    <n v="0"/>
    <n v="1"/>
    <n v="0"/>
    <n v="0"/>
    <n v="0"/>
    <s v=""/>
    <s v="Oui, il y a plus de commerçants par rapport au mois passé"/>
    <s v="Je ne sais pas / Je ne souhaite pas répondre"/>
    <n v="75"/>
    <s v="NA"/>
    <n v="65.217391304347828"/>
    <n v="68.965517241379317"/>
    <n v="208.33333333333334"/>
    <s v="NA"/>
    <n v="400"/>
    <x v="0"/>
    <x v="1"/>
    <x v="0"/>
    <x v="0"/>
    <x v="1"/>
    <x v="0"/>
    <x v="0"/>
    <x v="0"/>
    <n v="1"/>
    <n v="0"/>
    <n v="0"/>
    <n v="0"/>
    <n v="0"/>
    <n v="0"/>
    <n v="0"/>
    <n v="0"/>
    <n v="1"/>
    <n v="0"/>
    <n v="0"/>
    <n v="0"/>
    <n v="0"/>
    <n v="0"/>
    <n v="0"/>
    <n v="0"/>
    <n v="0"/>
    <s v=""/>
    <n v="1"/>
    <n v="1"/>
    <n v="1"/>
    <n v="1"/>
    <n v="0"/>
    <n v="0"/>
    <n v="1"/>
    <n v="0"/>
    <x v="0"/>
    <s v="Ouest"/>
    <s v="Port-au-Prince"/>
    <x v="1"/>
    <x v="0"/>
    <x v="1"/>
    <x v="0"/>
    <s v="Non"/>
    <s v="NA"/>
    <n v="25"/>
    <s v="NA"/>
    <n v="50"/>
    <s v="NA"/>
    <s v="NA"/>
    <s v="NA"/>
    <s v="NA"/>
    <x v="0"/>
    <x v="1"/>
    <x v="0"/>
    <x v="0"/>
    <x v="0"/>
    <x v="1"/>
    <x v="0"/>
    <x v="0"/>
    <x v="0"/>
    <n v="1"/>
    <n v="1"/>
    <n v="0"/>
    <n v="0"/>
    <n v="1"/>
    <n v="0"/>
    <n v="0"/>
    <n v="0"/>
    <n v="1"/>
    <n v="0"/>
    <n v="0"/>
    <n v="0"/>
    <n v="0"/>
    <n v="0"/>
    <n v="0"/>
    <n v="0"/>
    <s v=""/>
    <n v="1"/>
    <n v="1"/>
    <n v="1"/>
    <n v="1"/>
    <n v="0"/>
    <n v="0"/>
    <n v="0"/>
    <n v="0"/>
    <n v="0"/>
    <x v="0"/>
    <s v="Ouest"/>
    <s v="Port-au-Prince"/>
    <x v="1"/>
    <x v="0"/>
    <x v="1"/>
    <x v="0"/>
  </r>
  <r>
    <s v="e5cbd657-2e0e-4bad-8e3f-7d18abc9fec4"/>
    <n v="5"/>
    <s v="2020-11-23"/>
    <s v="CRS"/>
    <s v="Nippes"/>
    <s v="Baradères"/>
    <s v="Rivière Salée"/>
    <s v="Rural"/>
    <s v="Maché Rivière Salée"/>
    <n v="1"/>
    <n v="0"/>
    <n v="0"/>
    <n v="1"/>
    <n v="0"/>
    <n v="0"/>
    <n v="0"/>
    <s v=""/>
    <s v="Non, il n'y a pas eu de variation"/>
    <s v="Moins de 30"/>
    <s v="NA"/>
    <s v="NA"/>
    <s v="NA"/>
    <s v="NA"/>
    <s v="NA"/>
    <s v="NA"/>
    <s v="NA"/>
    <x v="2"/>
    <x v="1"/>
    <x v="2"/>
    <x v="2"/>
    <x v="0"/>
    <x v="0"/>
    <x v="2"/>
    <x v="2"/>
    <s v=""/>
    <s v=""/>
    <s v=""/>
    <s v=""/>
    <s v=""/>
    <s v=""/>
    <s v=""/>
    <s v=""/>
    <s v=""/>
    <s v=""/>
    <s v=""/>
    <s v=""/>
    <s v=""/>
    <s v=""/>
    <s v=""/>
    <s v=""/>
    <s v=""/>
    <s v=""/>
    <s v=""/>
    <s v=""/>
    <s v=""/>
    <s v=""/>
    <s v=""/>
    <s v=""/>
    <s v=""/>
    <s v=""/>
    <x v="1"/>
    <s v=""/>
    <s v=""/>
    <x v="2"/>
    <x v="2"/>
    <x v="2"/>
    <x v="2"/>
    <s v=""/>
    <s v="NA"/>
    <n v="20"/>
    <n v="125"/>
    <n v="50"/>
    <n v="75"/>
    <s v="NA"/>
    <s v="NA"/>
    <n v="25"/>
    <x v="3"/>
    <x v="1"/>
    <x v="0"/>
    <x v="0"/>
    <x v="0"/>
    <x v="1"/>
    <x v="0"/>
    <x v="1"/>
    <x v="1"/>
    <s v=""/>
    <s v=""/>
    <s v=""/>
    <s v=""/>
    <s v=""/>
    <s v=""/>
    <s v=""/>
    <s v=""/>
    <s v=""/>
    <s v=""/>
    <s v=""/>
    <s v=""/>
    <s v=""/>
    <s v=""/>
    <s v=""/>
    <s v=""/>
    <s v=""/>
    <s v=""/>
    <s v=""/>
    <s v=""/>
    <s v=""/>
    <s v=""/>
    <s v=""/>
    <s v=""/>
    <s v=""/>
    <s v=""/>
    <x v="0"/>
    <s v="Ouest"/>
    <s v="Carrefour"/>
    <x v="1"/>
    <x v="0"/>
    <x v="1"/>
    <x v="1"/>
  </r>
  <r>
    <s v="fad93e10-6ae3-482d-8575-04190e04371c"/>
    <n v="12"/>
    <s v="2020-11-21"/>
    <s v="CRS"/>
    <s v="Nippes"/>
    <s v="Baradères"/>
    <s v="Baradères"/>
    <s v="Rural"/>
    <s v="Marché Du Centre-Ville Barradères"/>
    <n v="1"/>
    <n v="0"/>
    <n v="0"/>
    <n v="0"/>
    <n v="0"/>
    <n v="0"/>
    <n v="0"/>
    <s v=""/>
    <s v="Non, il n'y a pas eu de variation"/>
    <s v="Entre 30 et 100"/>
    <s v="NA"/>
    <s v="NA"/>
    <s v="NA"/>
    <s v="NA"/>
    <s v="NA"/>
    <s v="NA"/>
    <s v="NA"/>
    <x v="2"/>
    <x v="1"/>
    <x v="2"/>
    <x v="2"/>
    <x v="0"/>
    <x v="0"/>
    <x v="2"/>
    <x v="2"/>
    <s v=""/>
    <s v=""/>
    <s v=""/>
    <s v=""/>
    <s v=""/>
    <s v=""/>
    <s v=""/>
    <s v=""/>
    <s v=""/>
    <s v=""/>
    <s v=""/>
    <s v=""/>
    <s v=""/>
    <s v=""/>
    <s v=""/>
    <s v=""/>
    <s v=""/>
    <s v=""/>
    <s v=""/>
    <s v=""/>
    <s v=""/>
    <s v=""/>
    <s v=""/>
    <s v=""/>
    <s v=""/>
    <s v=""/>
    <x v="1"/>
    <s v=""/>
    <s v=""/>
    <x v="2"/>
    <x v="2"/>
    <x v="2"/>
    <x v="2"/>
    <s v=""/>
    <s v="NA"/>
    <n v="25"/>
    <n v="100"/>
    <n v="40"/>
    <n v="75"/>
    <s v="NA"/>
    <s v="NA"/>
    <n v="25"/>
    <x v="3"/>
    <x v="1"/>
    <x v="0"/>
    <x v="0"/>
    <x v="0"/>
    <x v="1"/>
    <x v="0"/>
    <x v="1"/>
    <x v="0"/>
    <n v="1"/>
    <n v="0"/>
    <n v="1"/>
    <n v="1"/>
    <n v="0"/>
    <n v="0"/>
    <n v="0"/>
    <n v="0"/>
    <n v="0"/>
    <n v="0"/>
    <n v="0"/>
    <n v="0"/>
    <n v="0"/>
    <n v="0"/>
    <n v="0"/>
    <n v="0"/>
    <s v=""/>
    <n v="0"/>
    <n v="1"/>
    <n v="1"/>
    <n v="1"/>
    <n v="1"/>
    <n v="0"/>
    <n v="0"/>
    <n v="1"/>
    <n v="0"/>
    <x v="0"/>
    <s v="Ouest"/>
    <s v="Port-au-Prince"/>
    <x v="1"/>
    <x v="0"/>
    <x v="0"/>
    <x v="1"/>
  </r>
  <r>
    <s v="ecec9acb-1683-4198-a804-87811bb6f698"/>
    <n v="13"/>
    <s v="2020-11-21"/>
    <s v="CRS"/>
    <s v="Nippes"/>
    <s v="Baradères"/>
    <s v="Baradères"/>
    <s v="Rural"/>
    <s v="Marché Du Centre-Ville Barradères"/>
    <n v="1"/>
    <n v="0"/>
    <n v="0"/>
    <n v="0"/>
    <n v="0"/>
    <n v="0"/>
    <n v="0"/>
    <s v=""/>
    <s v="Non, il n'y a pas eu de variation"/>
    <s v="Entre 30 et 100"/>
    <s v="NA"/>
    <s v="NA"/>
    <s v="NA"/>
    <s v="NA"/>
    <s v="NA"/>
    <s v="NA"/>
    <s v="NA"/>
    <x v="2"/>
    <x v="1"/>
    <x v="2"/>
    <x v="2"/>
    <x v="0"/>
    <x v="0"/>
    <x v="2"/>
    <x v="2"/>
    <s v=""/>
    <s v=""/>
    <s v=""/>
    <s v=""/>
    <s v=""/>
    <s v=""/>
    <s v=""/>
    <s v=""/>
    <s v=""/>
    <s v=""/>
    <s v=""/>
    <s v=""/>
    <s v=""/>
    <s v=""/>
    <s v=""/>
    <s v=""/>
    <s v=""/>
    <s v=""/>
    <s v=""/>
    <s v=""/>
    <s v=""/>
    <s v=""/>
    <s v=""/>
    <s v=""/>
    <s v=""/>
    <s v=""/>
    <x v="1"/>
    <s v=""/>
    <s v=""/>
    <x v="2"/>
    <x v="2"/>
    <x v="2"/>
    <x v="2"/>
    <s v=""/>
    <s v="NA"/>
    <n v="25"/>
    <n v="100"/>
    <n v="50"/>
    <n v="75"/>
    <s v="NA"/>
    <s v="NA"/>
    <n v="25"/>
    <x v="3"/>
    <x v="1"/>
    <x v="0"/>
    <x v="0"/>
    <x v="0"/>
    <x v="1"/>
    <x v="0"/>
    <x v="1"/>
    <x v="1"/>
    <s v=""/>
    <s v=""/>
    <s v=""/>
    <s v=""/>
    <s v=""/>
    <s v=""/>
    <s v=""/>
    <s v=""/>
    <s v=""/>
    <s v=""/>
    <s v=""/>
    <s v=""/>
    <s v=""/>
    <s v=""/>
    <s v=""/>
    <s v=""/>
    <s v=""/>
    <s v=""/>
    <s v=""/>
    <s v=""/>
    <s v=""/>
    <s v=""/>
    <s v=""/>
    <s v=""/>
    <s v=""/>
    <s v=""/>
    <x v="0"/>
    <s v="Ouest"/>
    <s v="Port-au-Prince"/>
    <x v="1"/>
    <x v="0"/>
    <x v="0"/>
    <x v="1"/>
  </r>
  <r>
    <s v="d8f9e866-17de-486e-be2e-cc02b527221b"/>
    <n v="14"/>
    <s v="2020-11-23"/>
    <s v="MOJDDE"/>
    <s v="Sud"/>
    <s v="Port-à-Piment"/>
    <s v="Port-à-piment"/>
    <s v="Rural"/>
    <s v="Marché de Port-à-Piment"/>
    <n v="1"/>
    <n v="0"/>
    <n v="0"/>
    <n v="1"/>
    <n v="0"/>
    <n v="0"/>
    <n v="0"/>
    <s v=""/>
    <s v="Non, il n'y a pas eu de variation"/>
    <s v="Entre 30 et 100"/>
    <s v="NA"/>
    <s v="NA"/>
    <s v="NA"/>
    <s v="NA"/>
    <s v="NA"/>
    <s v="NA"/>
    <s v="NA"/>
    <x v="2"/>
    <x v="1"/>
    <x v="2"/>
    <x v="2"/>
    <x v="0"/>
    <x v="0"/>
    <x v="2"/>
    <x v="2"/>
    <s v=""/>
    <s v=""/>
    <s v=""/>
    <s v=""/>
    <s v=""/>
    <s v=""/>
    <s v=""/>
    <s v=""/>
    <s v=""/>
    <s v=""/>
    <s v=""/>
    <s v=""/>
    <s v=""/>
    <s v=""/>
    <s v=""/>
    <s v=""/>
    <s v=""/>
    <s v=""/>
    <s v=""/>
    <s v=""/>
    <s v=""/>
    <s v=""/>
    <s v=""/>
    <s v=""/>
    <s v=""/>
    <s v=""/>
    <x v="1"/>
    <s v=""/>
    <s v=""/>
    <x v="2"/>
    <x v="2"/>
    <x v="2"/>
    <x v="2"/>
    <s v=""/>
    <n v="28"/>
    <n v="20"/>
    <n v="100"/>
    <n v="60"/>
    <n v="50"/>
    <n v="10"/>
    <n v="100"/>
    <n v="25"/>
    <x v="1"/>
    <x v="1"/>
    <x v="0"/>
    <x v="0"/>
    <x v="0"/>
    <x v="0"/>
    <x v="2"/>
    <x v="1"/>
    <x v="1"/>
    <s v=""/>
    <s v=""/>
    <s v=""/>
    <s v=""/>
    <s v=""/>
    <s v=""/>
    <s v=""/>
    <s v=""/>
    <s v=""/>
    <s v=""/>
    <s v=""/>
    <s v=""/>
    <s v=""/>
    <s v=""/>
    <s v=""/>
    <s v=""/>
    <s v=""/>
    <s v=""/>
    <s v=""/>
    <s v=""/>
    <s v=""/>
    <s v=""/>
    <s v=""/>
    <s v=""/>
    <s v=""/>
    <s v=""/>
    <x v="0"/>
    <s v="Ouest"/>
    <s v="Tabarre"/>
    <x v="1"/>
    <x v="0"/>
    <x v="0"/>
    <x v="1"/>
  </r>
  <r>
    <s v="0a9e8ce1-187e-4597-ac7e-38a985a436b5"/>
    <n v="15"/>
    <s v="2020-11-24"/>
    <s v="Concern"/>
    <s v="Ouest"/>
    <s v="Cité Soleil"/>
    <s v="Terre-noire"/>
    <s v="Urbain"/>
    <s v="Marché de Terre Noire"/>
    <n v="1"/>
    <n v="0"/>
    <n v="0"/>
    <n v="0"/>
    <n v="0"/>
    <n v="0"/>
    <n v="0"/>
    <s v=""/>
    <s v="Oui, il y a plus de commerçants par rapport au mois passé"/>
    <s v="Entre 30 et 100"/>
    <s v="NA"/>
    <s v="NA"/>
    <s v="NA"/>
    <s v="NA"/>
    <s v="NA"/>
    <s v="NA"/>
    <s v="NA"/>
    <x v="2"/>
    <x v="1"/>
    <x v="2"/>
    <x v="2"/>
    <x v="0"/>
    <x v="0"/>
    <x v="2"/>
    <x v="2"/>
    <s v=""/>
    <s v=""/>
    <s v=""/>
    <s v=""/>
    <s v=""/>
    <s v=""/>
    <s v=""/>
    <s v=""/>
    <s v=""/>
    <s v=""/>
    <s v=""/>
    <s v=""/>
    <s v=""/>
    <s v=""/>
    <s v=""/>
    <s v=""/>
    <s v=""/>
    <s v=""/>
    <s v=""/>
    <s v=""/>
    <s v=""/>
    <s v=""/>
    <s v=""/>
    <s v=""/>
    <s v=""/>
    <s v=""/>
    <x v="1"/>
    <s v=""/>
    <s v=""/>
    <x v="2"/>
    <x v="2"/>
    <x v="2"/>
    <x v="2"/>
    <s v=""/>
    <s v="NA"/>
    <n v="15"/>
    <n v="100"/>
    <n v="20"/>
    <n v="60"/>
    <n v="801.90677966101703"/>
    <s v="NA"/>
    <n v="25"/>
    <x v="3"/>
    <x v="1"/>
    <x v="0"/>
    <x v="0"/>
    <x v="0"/>
    <x v="0"/>
    <x v="0"/>
    <x v="1"/>
    <x v="1"/>
    <s v=""/>
    <s v=""/>
    <s v=""/>
    <s v=""/>
    <s v=""/>
    <s v=""/>
    <s v=""/>
    <s v=""/>
    <s v=""/>
    <s v=""/>
    <s v=""/>
    <s v=""/>
    <s v=""/>
    <s v=""/>
    <s v=""/>
    <s v=""/>
    <s v=""/>
    <s v=""/>
    <s v=""/>
    <s v=""/>
    <s v=""/>
    <s v=""/>
    <s v=""/>
    <s v=""/>
    <s v=""/>
    <s v=""/>
    <x v="0"/>
    <s v="Ouest"/>
    <s v="Cité Soleil"/>
    <x v="0"/>
    <x v="1"/>
    <x v="0"/>
    <x v="0"/>
  </r>
  <r>
    <s v="d359b554-05b2-4687-9e5b-25bb2b7fd827"/>
    <n v="16"/>
    <s v="2020-11-25"/>
    <s v="ACF"/>
    <s v="Nord-Ouest"/>
    <s v="Chamsolme"/>
    <s v="Chamsolme"/>
    <s v="Rural"/>
    <s v="Marché Erla Jean Francois"/>
    <n v="1"/>
    <n v="0"/>
    <n v="0"/>
    <n v="0"/>
    <n v="0"/>
    <n v="0"/>
    <n v="0"/>
    <s v=""/>
    <s v="Oui, il y a moins de commerçants par rapport au mois passé"/>
    <s v="Moins de 30"/>
    <s v="NA"/>
    <s v="NA"/>
    <s v="NA"/>
    <s v="NA"/>
    <s v="NA"/>
    <s v="NA"/>
    <s v="NA"/>
    <x v="2"/>
    <x v="1"/>
    <x v="2"/>
    <x v="2"/>
    <x v="0"/>
    <x v="0"/>
    <x v="2"/>
    <x v="2"/>
    <s v=""/>
    <s v=""/>
    <s v=""/>
    <s v=""/>
    <s v=""/>
    <s v=""/>
    <s v=""/>
    <s v=""/>
    <s v=""/>
    <s v=""/>
    <s v=""/>
    <s v=""/>
    <s v=""/>
    <s v=""/>
    <s v=""/>
    <s v=""/>
    <s v=""/>
    <s v=""/>
    <s v=""/>
    <s v=""/>
    <s v=""/>
    <s v=""/>
    <s v=""/>
    <s v=""/>
    <s v=""/>
    <s v=""/>
    <x v="1"/>
    <s v=""/>
    <s v=""/>
    <x v="2"/>
    <x v="2"/>
    <x v="2"/>
    <x v="2"/>
    <s v=""/>
    <s v="NA"/>
    <n v="20"/>
    <n v="77.743902439024396"/>
    <n v="50"/>
    <n v="75"/>
    <s v="NA"/>
    <s v="NA"/>
    <n v="50"/>
    <x v="2"/>
    <x v="1"/>
    <x v="0"/>
    <x v="0"/>
    <x v="0"/>
    <x v="1"/>
    <x v="0"/>
    <x v="1"/>
    <x v="1"/>
    <s v=""/>
    <s v=""/>
    <s v=""/>
    <s v=""/>
    <s v=""/>
    <s v=""/>
    <s v=""/>
    <s v=""/>
    <s v=""/>
    <s v=""/>
    <s v=""/>
    <s v=""/>
    <s v=""/>
    <s v=""/>
    <s v=""/>
    <s v=""/>
    <s v=""/>
    <s v=""/>
    <s v=""/>
    <s v=""/>
    <s v=""/>
    <s v=""/>
    <s v=""/>
    <s v=""/>
    <s v=""/>
    <s v=""/>
    <x v="0"/>
    <s v="Ouest"/>
    <s v="Port-au-Prince"/>
    <x v="1"/>
    <x v="0"/>
    <x v="0"/>
    <x v="0"/>
  </r>
  <r>
    <s v="d3e8b631-ecf2-4770-a75d-98d6f34be152"/>
    <n v="21"/>
    <s v="2020-11-24"/>
    <s v="Concern"/>
    <s v="Ouest"/>
    <s v="Cité Soleil"/>
    <s v="Terre-noire"/>
    <s v="Urbain"/>
    <s v="Marché de Terre Noire"/>
    <n v="1"/>
    <n v="0"/>
    <n v="0"/>
    <n v="0"/>
    <n v="0"/>
    <n v="0"/>
    <n v="0"/>
    <s v=""/>
    <s v="Oui, il y a plus de commerçants par rapport au mois passé"/>
    <s v="Entre 30 et 100"/>
    <s v="NA"/>
    <s v="NA"/>
    <s v="NA"/>
    <s v="NA"/>
    <s v="NA"/>
    <s v="NA"/>
    <s v="NA"/>
    <x v="2"/>
    <x v="1"/>
    <x v="2"/>
    <x v="2"/>
    <x v="0"/>
    <x v="0"/>
    <x v="2"/>
    <x v="2"/>
    <s v=""/>
    <s v=""/>
    <s v=""/>
    <s v=""/>
    <s v=""/>
    <s v=""/>
    <s v=""/>
    <s v=""/>
    <s v=""/>
    <s v=""/>
    <s v=""/>
    <s v=""/>
    <s v=""/>
    <s v=""/>
    <s v=""/>
    <s v=""/>
    <s v=""/>
    <s v=""/>
    <s v=""/>
    <s v=""/>
    <s v=""/>
    <s v=""/>
    <s v=""/>
    <s v=""/>
    <s v=""/>
    <s v=""/>
    <x v="1"/>
    <s v=""/>
    <s v=""/>
    <x v="2"/>
    <x v="2"/>
    <x v="2"/>
    <x v="2"/>
    <s v=""/>
    <n v="30"/>
    <s v="NA"/>
    <n v="75"/>
    <n v="50"/>
    <n v="50"/>
    <n v="801.90677966101703"/>
    <n v="20"/>
    <n v="50"/>
    <x v="0"/>
    <x v="1"/>
    <x v="0"/>
    <x v="0"/>
    <x v="0"/>
    <x v="0"/>
    <x v="2"/>
    <x v="1"/>
    <x v="0"/>
    <n v="0"/>
    <n v="0"/>
    <n v="0"/>
    <n v="0"/>
    <n v="0"/>
    <n v="0"/>
    <n v="0"/>
    <n v="0"/>
    <n v="0"/>
    <n v="0"/>
    <n v="0"/>
    <n v="0"/>
    <n v="0"/>
    <n v="0"/>
    <n v="1"/>
    <n v="0"/>
    <s v="Pas assez d' argent pour réapprovisioner"/>
    <n v="1"/>
    <n v="1"/>
    <n v="1"/>
    <n v="1"/>
    <n v="1"/>
    <n v="0"/>
    <n v="1"/>
    <n v="1"/>
    <n v="0"/>
    <x v="0"/>
    <s v="Ouest"/>
    <s v="Cité Soleil"/>
    <x v="0"/>
    <x v="1"/>
    <x v="0"/>
    <x v="0"/>
  </r>
  <r>
    <s v="e6c6fd10-0c1f-4b89-9703-5980d723e68c"/>
    <n v="25"/>
    <s v="2020-11-24"/>
    <s v="Concern"/>
    <s v="Ouest"/>
    <s v="Cité Soleil"/>
    <s v="Terre-noire"/>
    <s v="Urbain"/>
    <s v="Marché de Terre Noire"/>
    <n v="1"/>
    <n v="0"/>
    <n v="0"/>
    <n v="0"/>
    <n v="0"/>
    <n v="0"/>
    <n v="0"/>
    <s v=""/>
    <s v="Non, il n'y a pas eu de variation"/>
    <s v="Je ne sais pas / Je ne souhaite pas répondre"/>
    <s v="NA"/>
    <s v="NA"/>
    <s v="NA"/>
    <s v="NA"/>
    <s v="NA"/>
    <s v="NA"/>
    <s v="NA"/>
    <x v="2"/>
    <x v="1"/>
    <x v="2"/>
    <x v="2"/>
    <x v="0"/>
    <x v="0"/>
    <x v="2"/>
    <x v="2"/>
    <s v=""/>
    <s v=""/>
    <s v=""/>
    <s v=""/>
    <s v=""/>
    <s v=""/>
    <s v=""/>
    <s v=""/>
    <s v=""/>
    <s v=""/>
    <s v=""/>
    <s v=""/>
    <s v=""/>
    <s v=""/>
    <s v=""/>
    <s v=""/>
    <s v=""/>
    <s v=""/>
    <s v=""/>
    <s v=""/>
    <s v=""/>
    <s v=""/>
    <s v=""/>
    <s v=""/>
    <s v=""/>
    <s v=""/>
    <x v="1"/>
    <s v=""/>
    <s v=""/>
    <x v="2"/>
    <x v="2"/>
    <x v="2"/>
    <x v="2"/>
    <s v=""/>
    <s v="NA"/>
    <n v="20"/>
    <n v="75"/>
    <n v="25"/>
    <n v="75"/>
    <s v="NA"/>
    <s v="NA"/>
    <s v="NA"/>
    <x v="3"/>
    <x v="1"/>
    <x v="0"/>
    <x v="0"/>
    <x v="0"/>
    <x v="1"/>
    <x v="0"/>
    <x v="3"/>
    <x v="0"/>
    <n v="1"/>
    <n v="0"/>
    <n v="0"/>
    <n v="0"/>
    <n v="0"/>
    <n v="0"/>
    <n v="0"/>
    <n v="0"/>
    <n v="0"/>
    <n v="0"/>
    <n v="0"/>
    <n v="0"/>
    <n v="0"/>
    <n v="0"/>
    <n v="0"/>
    <n v="0"/>
    <s v=""/>
    <n v="0"/>
    <n v="1"/>
    <n v="1"/>
    <n v="1"/>
    <n v="1"/>
    <n v="1"/>
    <n v="0"/>
    <n v="0"/>
    <n v="0"/>
    <x v="0"/>
    <s v="Ouest"/>
    <s v="Tabarre"/>
    <x v="0"/>
    <x v="0"/>
    <x v="0"/>
    <x v="0"/>
  </r>
  <r>
    <s v="5c2ab90b-47da-44d8-9fa3-94842c027af7"/>
    <n v="27"/>
    <s v="2020-11-25"/>
    <s v="FOKA DAI AYITI"/>
    <s v="Nippes"/>
    <s v="Miragoâne"/>
    <s v="Miragoane"/>
    <s v="Urbain"/>
    <s v="Marché de Miragoane"/>
    <n v="1"/>
    <n v="0"/>
    <n v="0"/>
    <n v="0"/>
    <n v="0"/>
    <n v="0"/>
    <n v="0"/>
    <s v=""/>
    <s v="Oui, il y a moins de commerçants par rapport au mois passé"/>
    <s v="Moins de 30"/>
    <s v="NA"/>
    <s v="NA"/>
    <s v="NA"/>
    <s v="NA"/>
    <s v="NA"/>
    <s v="NA"/>
    <s v="NA"/>
    <x v="2"/>
    <x v="1"/>
    <x v="2"/>
    <x v="2"/>
    <x v="0"/>
    <x v="0"/>
    <x v="2"/>
    <x v="2"/>
    <s v=""/>
    <s v=""/>
    <s v=""/>
    <s v=""/>
    <s v=""/>
    <s v=""/>
    <s v=""/>
    <s v=""/>
    <s v=""/>
    <s v=""/>
    <s v=""/>
    <s v=""/>
    <s v=""/>
    <s v=""/>
    <s v=""/>
    <s v=""/>
    <s v=""/>
    <s v=""/>
    <s v=""/>
    <s v=""/>
    <s v=""/>
    <s v=""/>
    <s v=""/>
    <s v=""/>
    <s v=""/>
    <s v=""/>
    <x v="1"/>
    <s v=""/>
    <s v=""/>
    <x v="2"/>
    <x v="2"/>
    <x v="2"/>
    <x v="2"/>
    <s v=""/>
    <s v="NA"/>
    <n v="15"/>
    <n v="75"/>
    <n v="35"/>
    <n v="50"/>
    <s v="NA"/>
    <s v="NA"/>
    <n v="25"/>
    <x v="3"/>
    <x v="1"/>
    <x v="0"/>
    <x v="0"/>
    <x v="0"/>
    <x v="1"/>
    <x v="0"/>
    <x v="1"/>
    <x v="0"/>
    <n v="0"/>
    <n v="0"/>
    <n v="0"/>
    <n v="0"/>
    <n v="0"/>
    <n v="0"/>
    <n v="0"/>
    <n v="0"/>
    <n v="0"/>
    <n v="0"/>
    <n v="0"/>
    <n v="1"/>
    <n v="0"/>
    <n v="0"/>
    <n v="0"/>
    <n v="0"/>
    <s v=""/>
    <n v="0"/>
    <n v="1"/>
    <n v="1"/>
    <n v="1"/>
    <n v="1"/>
    <n v="0"/>
    <n v="0"/>
    <n v="1"/>
    <n v="0"/>
    <x v="0"/>
    <s v="Ouest"/>
    <s v="Petit-Goâve"/>
    <x v="1"/>
    <x v="0"/>
    <x v="0"/>
    <x v="1"/>
  </r>
  <r>
    <s v="79258fba-d3e2-4eaf-b161-25f9eef2974a"/>
    <n v="29"/>
    <s v="2020-11-24"/>
    <s v="Concern"/>
    <s v="Ouest"/>
    <s v="Cité Soleil"/>
    <s v="Terre-noire"/>
    <s v="Urbain"/>
    <s v="Marché de Terre Noire"/>
    <n v="1"/>
    <n v="0"/>
    <n v="0"/>
    <n v="0"/>
    <n v="0"/>
    <n v="0"/>
    <n v="0"/>
    <s v=""/>
    <s v="Oui, il y a moins de commerçants par rapport au mois passé"/>
    <s v="Moins de 30"/>
    <s v="NA"/>
    <s v="NA"/>
    <s v="NA"/>
    <s v="NA"/>
    <s v="NA"/>
    <s v="NA"/>
    <s v="NA"/>
    <x v="2"/>
    <x v="1"/>
    <x v="2"/>
    <x v="2"/>
    <x v="0"/>
    <x v="0"/>
    <x v="2"/>
    <x v="2"/>
    <s v=""/>
    <s v=""/>
    <s v=""/>
    <s v=""/>
    <s v=""/>
    <s v=""/>
    <s v=""/>
    <s v=""/>
    <s v=""/>
    <s v=""/>
    <s v=""/>
    <s v=""/>
    <s v=""/>
    <s v=""/>
    <s v=""/>
    <s v=""/>
    <s v=""/>
    <s v=""/>
    <s v=""/>
    <s v=""/>
    <s v=""/>
    <s v=""/>
    <s v=""/>
    <s v=""/>
    <s v=""/>
    <s v=""/>
    <x v="1"/>
    <s v=""/>
    <s v=""/>
    <x v="2"/>
    <x v="2"/>
    <x v="2"/>
    <x v="2"/>
    <s v=""/>
    <s v="NA"/>
    <n v="15"/>
    <n v="75"/>
    <s v="NA"/>
    <s v="NA"/>
    <s v="NA"/>
    <s v="NA"/>
    <n v="25"/>
    <x v="3"/>
    <x v="0"/>
    <x v="1"/>
    <x v="3"/>
    <x v="3"/>
    <x v="1"/>
    <x v="0"/>
    <x v="1"/>
    <x v="0"/>
    <n v="0"/>
    <n v="0"/>
    <n v="0"/>
    <n v="0"/>
    <n v="0"/>
    <n v="0"/>
    <n v="0"/>
    <n v="0"/>
    <n v="0"/>
    <n v="1"/>
    <n v="0"/>
    <n v="0"/>
    <n v="0"/>
    <n v="0"/>
    <n v="0"/>
    <n v="0"/>
    <s v=""/>
    <n v="0"/>
    <n v="0"/>
    <n v="0"/>
    <n v="0"/>
    <n v="0"/>
    <n v="0"/>
    <n v="0"/>
    <n v="1"/>
    <n v="0"/>
    <x v="0"/>
    <s v="Ouest"/>
    <s v="Tabarre"/>
    <x v="0"/>
    <x v="0"/>
    <x v="0"/>
    <x v="0"/>
  </r>
  <r>
    <s v="91a3d025-b315-4705-a976-32ff924a6fe1"/>
    <n v="31"/>
    <s v="2020-11-26"/>
    <s v="ACF"/>
    <s v="Nord-Ouest"/>
    <s v="Port-de-Paix"/>
    <s v="Port-de-Paix"/>
    <s v="Urbain"/>
    <s v="Marché Dumarsais Estimé"/>
    <n v="1"/>
    <n v="0"/>
    <n v="0"/>
    <n v="0"/>
    <n v="0"/>
    <n v="0"/>
    <n v="0"/>
    <s v=""/>
    <s v="Non, il n'y a pas eu de variation"/>
    <s v="Moins de 30"/>
    <s v="NA"/>
    <s v="NA"/>
    <s v="NA"/>
    <s v="NA"/>
    <s v="NA"/>
    <s v="NA"/>
    <s v="NA"/>
    <x v="2"/>
    <x v="1"/>
    <x v="2"/>
    <x v="2"/>
    <x v="0"/>
    <x v="0"/>
    <x v="2"/>
    <x v="2"/>
    <s v=""/>
    <s v=""/>
    <s v=""/>
    <s v=""/>
    <s v=""/>
    <s v=""/>
    <s v=""/>
    <s v=""/>
    <s v=""/>
    <s v=""/>
    <s v=""/>
    <s v=""/>
    <s v=""/>
    <s v=""/>
    <s v=""/>
    <s v=""/>
    <s v=""/>
    <s v=""/>
    <s v=""/>
    <s v=""/>
    <s v=""/>
    <s v=""/>
    <s v=""/>
    <s v=""/>
    <s v=""/>
    <s v=""/>
    <x v="1"/>
    <s v=""/>
    <s v=""/>
    <x v="2"/>
    <x v="2"/>
    <x v="2"/>
    <x v="2"/>
    <s v=""/>
    <n v="11.71875"/>
    <n v="25"/>
    <n v="70.833333333333343"/>
    <n v="50"/>
    <n v="75"/>
    <n v="50"/>
    <s v="NA"/>
    <n v="30"/>
    <x v="0"/>
    <x v="1"/>
    <x v="1"/>
    <x v="1"/>
    <x v="0"/>
    <x v="0"/>
    <x v="0"/>
    <x v="0"/>
    <x v="1"/>
    <s v=""/>
    <s v=""/>
    <s v=""/>
    <s v=""/>
    <s v=""/>
    <s v=""/>
    <s v=""/>
    <s v=""/>
    <s v=""/>
    <s v=""/>
    <s v=""/>
    <s v=""/>
    <s v=""/>
    <s v=""/>
    <s v=""/>
    <s v=""/>
    <s v=""/>
    <s v=""/>
    <s v=""/>
    <s v=""/>
    <s v=""/>
    <s v=""/>
    <s v=""/>
    <s v=""/>
    <s v=""/>
    <s v=""/>
    <x v="0"/>
    <s v="Ouest"/>
    <s v="Port-au-Prince"/>
    <x v="1"/>
    <x v="0"/>
    <x v="0"/>
    <x v="0"/>
  </r>
  <r>
    <s v="872e6ea1-36fe-4fae-9da8-7abe2921fe46"/>
    <n v="33"/>
    <s v="2020-11-21"/>
    <s v="CRS"/>
    <s v="Nippes"/>
    <s v="Baradères"/>
    <s v="Baradères"/>
    <s v="Rural"/>
    <s v="Marché Du Centre-Ville Barradères"/>
    <n v="1"/>
    <n v="0"/>
    <n v="0"/>
    <n v="1"/>
    <n v="0"/>
    <n v="0"/>
    <n v="0"/>
    <s v=""/>
    <s v="Non, il n'y a pas eu de variation"/>
    <s v="Moins de 30"/>
    <s v="NA"/>
    <s v="NA"/>
    <s v="NA"/>
    <s v="NA"/>
    <s v="NA"/>
    <s v="NA"/>
    <s v="NA"/>
    <x v="2"/>
    <x v="1"/>
    <x v="2"/>
    <x v="2"/>
    <x v="0"/>
    <x v="0"/>
    <x v="2"/>
    <x v="2"/>
    <s v=""/>
    <s v=""/>
    <s v=""/>
    <s v=""/>
    <s v=""/>
    <s v=""/>
    <s v=""/>
    <s v=""/>
    <s v=""/>
    <s v=""/>
    <s v=""/>
    <s v=""/>
    <s v=""/>
    <s v=""/>
    <s v=""/>
    <s v=""/>
    <s v=""/>
    <s v=""/>
    <s v=""/>
    <s v=""/>
    <s v=""/>
    <s v=""/>
    <s v=""/>
    <s v=""/>
    <s v=""/>
    <s v=""/>
    <x v="1"/>
    <s v=""/>
    <s v=""/>
    <x v="2"/>
    <x v="2"/>
    <x v="2"/>
    <x v="2"/>
    <s v=""/>
    <s v="NA"/>
    <s v="NA"/>
    <n v="56.666666666666664"/>
    <s v="NA"/>
    <n v="75"/>
    <s v="NA"/>
    <s v="NA"/>
    <n v="35"/>
    <x v="3"/>
    <x v="2"/>
    <x v="0"/>
    <x v="3"/>
    <x v="0"/>
    <x v="1"/>
    <x v="0"/>
    <x v="1"/>
    <x v="1"/>
    <s v=""/>
    <s v=""/>
    <s v=""/>
    <s v=""/>
    <s v=""/>
    <s v=""/>
    <s v=""/>
    <s v=""/>
    <s v=""/>
    <s v=""/>
    <s v=""/>
    <s v=""/>
    <s v=""/>
    <s v=""/>
    <s v=""/>
    <s v=""/>
    <s v=""/>
    <s v=""/>
    <s v=""/>
    <s v=""/>
    <s v=""/>
    <s v=""/>
    <s v=""/>
    <s v=""/>
    <s v=""/>
    <s v=""/>
    <x v="0"/>
    <s v="Ouest"/>
    <s v="Port-au-Prince"/>
    <x v="1"/>
    <x v="0"/>
    <x v="0"/>
    <x v="1"/>
  </r>
  <r>
    <s v="69d5bdc3-ded4-4813-9fb1-646386a16b8c"/>
    <n v="36"/>
    <s v="2020-12-01"/>
    <s v="ACF"/>
    <s v="Nord-Ouest"/>
    <s v="Chamsolme"/>
    <s v="Chamsolme"/>
    <s v="Rural"/>
    <s v="Marché Erla Jean Francois"/>
    <n v="1"/>
    <n v="0"/>
    <n v="0"/>
    <n v="0"/>
    <n v="0"/>
    <n v="0"/>
    <n v="0"/>
    <s v=""/>
    <s v="Oui, il y a moins de commerçants par rapport au mois passé"/>
    <s v="Moins de 30"/>
    <s v="NA"/>
    <s v="NA"/>
    <s v="NA"/>
    <s v="NA"/>
    <s v="NA"/>
    <s v="NA"/>
    <s v="NA"/>
    <x v="2"/>
    <x v="1"/>
    <x v="2"/>
    <x v="2"/>
    <x v="0"/>
    <x v="0"/>
    <x v="2"/>
    <x v="2"/>
    <s v=""/>
    <s v=""/>
    <s v=""/>
    <s v=""/>
    <s v=""/>
    <s v=""/>
    <s v=""/>
    <s v=""/>
    <s v=""/>
    <s v=""/>
    <s v=""/>
    <s v=""/>
    <s v=""/>
    <s v=""/>
    <s v=""/>
    <s v=""/>
    <s v=""/>
    <s v=""/>
    <s v=""/>
    <s v=""/>
    <s v=""/>
    <s v=""/>
    <s v=""/>
    <s v=""/>
    <s v=""/>
    <s v=""/>
    <x v="1"/>
    <s v=""/>
    <s v=""/>
    <x v="2"/>
    <x v="2"/>
    <x v="2"/>
    <x v="2"/>
    <s v=""/>
    <s v="NA"/>
    <n v="25"/>
    <n v="56.666666666666664"/>
    <n v="50"/>
    <n v="75"/>
    <s v="NA"/>
    <s v="NA"/>
    <s v="NA"/>
    <x v="1"/>
    <x v="1"/>
    <x v="0"/>
    <x v="0"/>
    <x v="0"/>
    <x v="1"/>
    <x v="0"/>
    <x v="3"/>
    <x v="1"/>
    <s v=""/>
    <s v=""/>
    <s v=""/>
    <s v=""/>
    <s v=""/>
    <s v=""/>
    <s v=""/>
    <s v=""/>
    <s v=""/>
    <s v=""/>
    <s v=""/>
    <s v=""/>
    <s v=""/>
    <s v=""/>
    <s v=""/>
    <s v=""/>
    <s v=""/>
    <s v=""/>
    <s v=""/>
    <s v=""/>
    <s v=""/>
    <s v=""/>
    <s v=""/>
    <s v=""/>
    <s v=""/>
    <s v=""/>
    <x v="0"/>
    <s v="Ouest"/>
    <s v="Port-au-Prince"/>
    <x v="1"/>
    <x v="0"/>
    <x v="0"/>
    <x v="0"/>
  </r>
  <r>
    <s v="1e713e3d-adae-4299-af22-68a42d83c6f2"/>
    <n v="45"/>
    <s v="2020-11-24"/>
    <s v="Concern"/>
    <s v="Ouest"/>
    <s v="Cité Soleil"/>
    <s v="Terre-noire"/>
    <s v="Urbain"/>
    <s v="Marché de Terre Noire"/>
    <n v="1"/>
    <n v="0"/>
    <n v="0"/>
    <n v="0"/>
    <n v="0"/>
    <n v="0"/>
    <n v="0"/>
    <s v=""/>
    <s v="Oui, il y a plus de commerçants par rapport au mois passé"/>
    <s v="Moins de 30"/>
    <s v="NA"/>
    <s v="NA"/>
    <s v="NA"/>
    <s v="NA"/>
    <s v="NA"/>
    <s v="NA"/>
    <s v="NA"/>
    <x v="2"/>
    <x v="1"/>
    <x v="2"/>
    <x v="2"/>
    <x v="0"/>
    <x v="0"/>
    <x v="2"/>
    <x v="2"/>
    <s v=""/>
    <s v=""/>
    <s v=""/>
    <s v=""/>
    <s v=""/>
    <s v=""/>
    <s v=""/>
    <s v=""/>
    <s v=""/>
    <s v=""/>
    <s v=""/>
    <s v=""/>
    <s v=""/>
    <s v=""/>
    <s v=""/>
    <s v=""/>
    <s v=""/>
    <s v=""/>
    <s v=""/>
    <s v=""/>
    <s v=""/>
    <s v=""/>
    <s v=""/>
    <s v=""/>
    <s v=""/>
    <s v=""/>
    <x v="1"/>
    <s v=""/>
    <s v=""/>
    <x v="2"/>
    <x v="2"/>
    <x v="2"/>
    <x v="2"/>
    <s v=""/>
    <n v="25"/>
    <n v="20"/>
    <n v="50"/>
    <n v="20"/>
    <n v="50"/>
    <n v="35"/>
    <n v="75"/>
    <n v="25"/>
    <x v="0"/>
    <x v="1"/>
    <x v="0"/>
    <x v="0"/>
    <x v="0"/>
    <x v="0"/>
    <x v="2"/>
    <x v="1"/>
    <x v="0"/>
    <n v="1"/>
    <n v="0"/>
    <n v="0"/>
    <n v="0"/>
    <n v="0"/>
    <n v="0"/>
    <n v="0"/>
    <n v="0"/>
    <n v="0"/>
    <n v="1"/>
    <n v="0"/>
    <n v="0"/>
    <n v="0"/>
    <n v="0"/>
    <n v="0"/>
    <n v="0"/>
    <s v=""/>
    <n v="1"/>
    <n v="1"/>
    <n v="1"/>
    <n v="1"/>
    <n v="1"/>
    <n v="1"/>
    <n v="1"/>
    <n v="1"/>
    <n v="0"/>
    <x v="0"/>
    <s v="Ouest"/>
    <s v="Port-au-Prince"/>
    <x v="0"/>
    <x v="0"/>
    <x v="0"/>
    <x v="1"/>
  </r>
  <r>
    <s v="c010dd1a-bc79-4ac3-b676-74302c28a800"/>
    <n v="48"/>
    <s v="2020-11-24"/>
    <s v="Concern"/>
    <s v="Ouest"/>
    <s v="Cité Soleil"/>
    <s v="Terre-noire"/>
    <s v="Urbain"/>
    <s v="Marché de Terre Noire"/>
    <n v="1"/>
    <n v="0"/>
    <n v="0"/>
    <n v="0"/>
    <n v="0"/>
    <n v="0"/>
    <n v="0"/>
    <s v=""/>
    <s v="Je ne sais pas / Je ne souhaite pas répondre"/>
    <s v="Entre 30 et 100"/>
    <s v="NA"/>
    <s v="NA"/>
    <s v="NA"/>
    <s v="NA"/>
    <s v="NA"/>
    <s v="NA"/>
    <s v="NA"/>
    <x v="2"/>
    <x v="1"/>
    <x v="2"/>
    <x v="2"/>
    <x v="0"/>
    <x v="0"/>
    <x v="2"/>
    <x v="2"/>
    <s v=""/>
    <s v=""/>
    <s v=""/>
    <s v=""/>
    <s v=""/>
    <s v=""/>
    <s v=""/>
    <s v=""/>
    <s v=""/>
    <s v=""/>
    <s v=""/>
    <s v=""/>
    <s v=""/>
    <s v=""/>
    <s v=""/>
    <s v=""/>
    <s v=""/>
    <s v=""/>
    <s v=""/>
    <s v=""/>
    <s v=""/>
    <s v=""/>
    <s v=""/>
    <s v=""/>
    <s v=""/>
    <s v=""/>
    <x v="1"/>
    <s v=""/>
    <s v=""/>
    <x v="2"/>
    <x v="2"/>
    <x v="2"/>
    <x v="2"/>
    <s v=""/>
    <n v="25"/>
    <n v="15"/>
    <n v="50"/>
    <n v="15"/>
    <n v="50"/>
    <n v="205.70652173913044"/>
    <n v="75"/>
    <n v="15"/>
    <x v="0"/>
    <x v="1"/>
    <x v="1"/>
    <x v="0"/>
    <x v="0"/>
    <x v="0"/>
    <x v="2"/>
    <x v="2"/>
    <x v="0"/>
    <n v="1"/>
    <n v="0"/>
    <n v="0"/>
    <n v="0"/>
    <n v="0"/>
    <n v="0"/>
    <n v="0"/>
    <n v="0"/>
    <n v="0"/>
    <n v="0"/>
    <n v="0"/>
    <n v="0"/>
    <n v="0"/>
    <n v="0"/>
    <n v="0"/>
    <n v="0"/>
    <s v=""/>
    <n v="0"/>
    <n v="1"/>
    <n v="1"/>
    <n v="1"/>
    <n v="1"/>
    <n v="1"/>
    <n v="0"/>
    <n v="1"/>
    <n v="0"/>
    <x v="0"/>
    <s v="Ouest"/>
    <s v="Cité Soleil"/>
    <x v="0"/>
    <x v="1"/>
    <x v="0"/>
    <x v="2"/>
  </r>
  <r>
    <s v="d5a178b4-b1af-4a95-b12e-af15d6a5fea9"/>
    <n v="53"/>
    <s v="2020-11-21"/>
    <s v="CRS"/>
    <s v="Nippes"/>
    <s v="Baradères"/>
    <s v="Baradères"/>
    <s v="Rural"/>
    <s v="Marché Du Centre-Ville Barradères"/>
    <n v="1"/>
    <n v="0"/>
    <n v="0"/>
    <n v="1"/>
    <n v="0"/>
    <n v="0"/>
    <n v="0"/>
    <s v=""/>
    <s v="Non, il n'y a pas eu de variation"/>
    <s v="Moins de 30"/>
    <s v="NA"/>
    <s v="NA"/>
    <s v="NA"/>
    <s v="NA"/>
    <s v="NA"/>
    <s v="NA"/>
    <s v="NA"/>
    <x v="2"/>
    <x v="1"/>
    <x v="2"/>
    <x v="2"/>
    <x v="0"/>
    <x v="0"/>
    <x v="2"/>
    <x v="2"/>
    <s v=""/>
    <s v=""/>
    <s v=""/>
    <s v=""/>
    <s v=""/>
    <s v=""/>
    <s v=""/>
    <s v=""/>
    <s v=""/>
    <s v=""/>
    <s v=""/>
    <s v=""/>
    <s v=""/>
    <s v=""/>
    <s v=""/>
    <s v=""/>
    <s v=""/>
    <s v=""/>
    <s v=""/>
    <s v=""/>
    <s v=""/>
    <s v=""/>
    <s v=""/>
    <s v=""/>
    <s v=""/>
    <s v=""/>
    <x v="1"/>
    <s v=""/>
    <s v=""/>
    <x v="2"/>
    <x v="2"/>
    <x v="2"/>
    <x v="2"/>
    <s v=""/>
    <s v="NA"/>
    <s v="NA"/>
    <n v="42.5"/>
    <s v="NA"/>
    <s v="NA"/>
    <s v="NA"/>
    <s v="NA"/>
    <n v="25"/>
    <x v="3"/>
    <x v="2"/>
    <x v="0"/>
    <x v="3"/>
    <x v="3"/>
    <x v="1"/>
    <x v="0"/>
    <x v="1"/>
    <x v="1"/>
    <s v=""/>
    <s v=""/>
    <s v=""/>
    <s v=""/>
    <s v=""/>
    <s v=""/>
    <s v=""/>
    <s v=""/>
    <s v=""/>
    <s v=""/>
    <s v=""/>
    <s v=""/>
    <s v=""/>
    <s v=""/>
    <s v=""/>
    <s v=""/>
    <s v=""/>
    <s v=""/>
    <s v=""/>
    <s v=""/>
    <s v=""/>
    <s v=""/>
    <s v=""/>
    <s v=""/>
    <s v=""/>
    <s v=""/>
    <x v="0"/>
    <s v="Ouest"/>
    <s v="Port-au-Prince"/>
    <x v="1"/>
    <x v="0"/>
    <x v="0"/>
    <x v="1"/>
  </r>
  <r>
    <s v="335ac33d-2f89-482d-a2f4-ab114159e48e"/>
    <n v="56"/>
    <s v="2020-11-21"/>
    <s v="CRS"/>
    <s v="Nippes"/>
    <s v="Baradères"/>
    <s v="Baradères"/>
    <s v="Rural"/>
    <s v="Marché Du Centre-Ville Barradères"/>
    <n v="1"/>
    <n v="0"/>
    <n v="0"/>
    <n v="1"/>
    <n v="0"/>
    <n v="0"/>
    <n v="0"/>
    <s v=""/>
    <s v="Non, il n'y a pas eu de variation"/>
    <s v="Moins de 30"/>
    <s v="NA"/>
    <s v="NA"/>
    <s v="NA"/>
    <s v="NA"/>
    <s v="NA"/>
    <s v="NA"/>
    <s v="NA"/>
    <x v="2"/>
    <x v="1"/>
    <x v="2"/>
    <x v="2"/>
    <x v="0"/>
    <x v="0"/>
    <x v="2"/>
    <x v="2"/>
    <s v=""/>
    <s v=""/>
    <s v=""/>
    <s v=""/>
    <s v=""/>
    <s v=""/>
    <s v=""/>
    <s v=""/>
    <s v=""/>
    <s v=""/>
    <s v=""/>
    <s v=""/>
    <s v=""/>
    <s v=""/>
    <s v=""/>
    <s v=""/>
    <s v=""/>
    <s v=""/>
    <s v=""/>
    <s v=""/>
    <s v=""/>
    <s v=""/>
    <s v=""/>
    <s v=""/>
    <s v=""/>
    <s v=""/>
    <x v="1"/>
    <s v=""/>
    <s v=""/>
    <x v="2"/>
    <x v="2"/>
    <x v="2"/>
    <x v="2"/>
    <s v=""/>
    <s v="NA"/>
    <n v="25"/>
    <n v="42.5"/>
    <s v="NA"/>
    <n v="100"/>
    <s v="NA"/>
    <s v="NA"/>
    <n v="35"/>
    <x v="3"/>
    <x v="1"/>
    <x v="0"/>
    <x v="3"/>
    <x v="0"/>
    <x v="1"/>
    <x v="0"/>
    <x v="1"/>
    <x v="1"/>
    <s v=""/>
    <s v=""/>
    <s v=""/>
    <s v=""/>
    <s v=""/>
    <s v=""/>
    <s v=""/>
    <s v=""/>
    <s v=""/>
    <s v=""/>
    <s v=""/>
    <s v=""/>
    <s v=""/>
    <s v=""/>
    <s v=""/>
    <s v=""/>
    <s v=""/>
    <s v=""/>
    <s v=""/>
    <s v=""/>
    <s v=""/>
    <s v=""/>
    <s v=""/>
    <s v=""/>
    <s v=""/>
    <s v=""/>
    <x v="0"/>
    <s v="Ouest"/>
    <s v="Port-au-Prince"/>
    <x v="1"/>
    <x v="0"/>
    <x v="0"/>
    <x v="1"/>
  </r>
  <r>
    <s v="d52b9f3f-987e-46a9-9f24-523cadc3092e"/>
    <n v="57"/>
    <s v="2020-11-21"/>
    <s v="CRS"/>
    <s v="Nippes"/>
    <s v="Baradères"/>
    <s v="Baradères"/>
    <s v="Rural"/>
    <s v="Marché Du Centre-Ville Barradères"/>
    <n v="1"/>
    <n v="0"/>
    <n v="0"/>
    <n v="0"/>
    <n v="0"/>
    <n v="0"/>
    <n v="0"/>
    <s v=""/>
    <s v="Non, il n'y a pas eu de variation"/>
    <s v="Moins de 30"/>
    <s v="NA"/>
    <s v="NA"/>
    <s v="NA"/>
    <s v="NA"/>
    <s v="NA"/>
    <s v="NA"/>
    <s v="NA"/>
    <x v="2"/>
    <x v="1"/>
    <x v="2"/>
    <x v="2"/>
    <x v="0"/>
    <x v="0"/>
    <x v="2"/>
    <x v="2"/>
    <s v=""/>
    <s v=""/>
    <s v=""/>
    <s v=""/>
    <s v=""/>
    <s v=""/>
    <s v=""/>
    <s v=""/>
    <s v=""/>
    <s v=""/>
    <s v=""/>
    <s v=""/>
    <s v=""/>
    <s v=""/>
    <s v=""/>
    <s v=""/>
    <s v=""/>
    <s v=""/>
    <s v=""/>
    <s v=""/>
    <s v=""/>
    <s v=""/>
    <s v=""/>
    <s v=""/>
    <s v=""/>
    <s v=""/>
    <x v="1"/>
    <s v=""/>
    <s v=""/>
    <x v="2"/>
    <x v="2"/>
    <x v="2"/>
    <x v="2"/>
    <s v=""/>
    <s v="NA"/>
    <n v="25"/>
    <n v="42.5"/>
    <n v="50"/>
    <n v="75"/>
    <s v="NA"/>
    <s v="NA"/>
    <s v="NA"/>
    <x v="3"/>
    <x v="1"/>
    <x v="0"/>
    <x v="0"/>
    <x v="0"/>
    <x v="1"/>
    <x v="0"/>
    <x v="1"/>
    <x v="1"/>
    <s v=""/>
    <s v=""/>
    <s v=""/>
    <s v=""/>
    <s v=""/>
    <s v=""/>
    <s v=""/>
    <s v=""/>
    <s v=""/>
    <s v=""/>
    <s v=""/>
    <s v=""/>
    <s v=""/>
    <s v=""/>
    <s v=""/>
    <s v=""/>
    <s v=""/>
    <s v=""/>
    <s v=""/>
    <s v=""/>
    <s v=""/>
    <s v=""/>
    <s v=""/>
    <s v=""/>
    <s v=""/>
    <s v=""/>
    <x v="0"/>
    <s v="Ouest"/>
    <s v="Port-au-Prince"/>
    <x v="1"/>
    <x v="0"/>
    <x v="0"/>
    <x v="1"/>
  </r>
  <r>
    <s v="99b1ff5a-ed99-4f98-926a-d2e3e34b37b0"/>
    <n v="141"/>
    <s v="2020-11-24"/>
    <s v="Concern"/>
    <s v="Ouest"/>
    <s v="Cité Soleil"/>
    <s v="Terre-noire"/>
    <s v="Urbain"/>
    <s v="Marché de Terre Noire"/>
    <n v="1"/>
    <n v="0"/>
    <n v="0"/>
    <n v="0"/>
    <n v="0"/>
    <n v="0"/>
    <n v="0"/>
    <s v=""/>
    <s v="Non, il n'y a pas eu de variation"/>
    <s v="Je ne sais pas / Je ne souhaite pas répondre"/>
    <s v="NA"/>
    <s v="NA"/>
    <s v="NA"/>
    <s v="NA"/>
    <s v="NA"/>
    <s v="NA"/>
    <s v="NA"/>
    <x v="2"/>
    <x v="1"/>
    <x v="2"/>
    <x v="2"/>
    <x v="0"/>
    <x v="0"/>
    <x v="2"/>
    <x v="2"/>
    <s v=""/>
    <s v=""/>
    <s v=""/>
    <s v=""/>
    <s v=""/>
    <s v=""/>
    <s v=""/>
    <s v=""/>
    <s v=""/>
    <s v=""/>
    <s v=""/>
    <s v=""/>
    <s v=""/>
    <s v=""/>
    <s v=""/>
    <s v=""/>
    <s v=""/>
    <s v=""/>
    <s v=""/>
    <s v=""/>
    <s v=""/>
    <s v=""/>
    <s v=""/>
    <s v=""/>
    <s v=""/>
    <s v=""/>
    <x v="1"/>
    <s v=""/>
    <s v=""/>
    <x v="2"/>
    <x v="2"/>
    <x v="2"/>
    <x v="2"/>
    <s v=""/>
    <n v="20"/>
    <s v="NA"/>
    <s v="NA"/>
    <s v="NA"/>
    <s v="NA"/>
    <n v="630.83333333333337"/>
    <n v="15"/>
    <s v="NA"/>
    <x v="1"/>
    <x v="2"/>
    <x v="3"/>
    <x v="3"/>
    <x v="3"/>
    <x v="0"/>
    <x v="2"/>
    <x v="3"/>
    <x v="0"/>
    <n v="1"/>
    <n v="0"/>
    <n v="0"/>
    <n v="0"/>
    <n v="0"/>
    <n v="0"/>
    <n v="0"/>
    <n v="0"/>
    <n v="0"/>
    <n v="0"/>
    <n v="0"/>
    <n v="0"/>
    <n v="0"/>
    <n v="0"/>
    <n v="0"/>
    <n v="0"/>
    <s v=""/>
    <n v="1"/>
    <n v="0"/>
    <n v="0"/>
    <n v="0"/>
    <n v="0"/>
    <n v="1"/>
    <n v="0"/>
    <n v="0"/>
    <n v="0"/>
    <x v="0"/>
    <s v="Ouest"/>
    <s v="Cité Soleil"/>
    <x v="0"/>
    <x v="1"/>
    <x v="0"/>
    <x v="0"/>
  </r>
  <r>
    <s v="b6d57a6d-46b7-46bf-a6d4-afd7bcf9ac54"/>
    <n v="149"/>
    <s v="2020-11-25"/>
    <s v="ACF"/>
    <s v="Nord-Ouest"/>
    <s v="Port-de-Paix"/>
    <s v="Port-de-Paix"/>
    <s v="Urbain"/>
    <s v="Bord de mer"/>
    <n v="1"/>
    <n v="0"/>
    <n v="0"/>
    <n v="0"/>
    <n v="0"/>
    <n v="0"/>
    <n v="0"/>
    <s v=""/>
    <s v="Je ne sais pas / Je ne souhaite pas répondre"/>
    <s v="Je ne sais pas / Je ne souhaite pas répondre"/>
    <s v="NA"/>
    <s v="NA"/>
    <s v="NA"/>
    <s v="NA"/>
    <s v="NA"/>
    <s v="NA"/>
    <s v="NA"/>
    <x v="2"/>
    <x v="1"/>
    <x v="2"/>
    <x v="2"/>
    <x v="0"/>
    <x v="0"/>
    <x v="2"/>
    <x v="2"/>
    <s v=""/>
    <s v=""/>
    <s v=""/>
    <s v=""/>
    <s v=""/>
    <s v=""/>
    <s v=""/>
    <s v=""/>
    <s v=""/>
    <s v=""/>
    <s v=""/>
    <s v=""/>
    <s v=""/>
    <s v=""/>
    <s v=""/>
    <s v=""/>
    <s v=""/>
    <s v=""/>
    <s v=""/>
    <s v=""/>
    <s v=""/>
    <s v=""/>
    <s v=""/>
    <s v=""/>
    <s v=""/>
    <s v=""/>
    <x v="1"/>
    <s v=""/>
    <s v=""/>
    <x v="2"/>
    <x v="2"/>
    <x v="2"/>
    <x v="2"/>
    <s v=""/>
    <s v="NA"/>
    <s v="NA"/>
    <s v="NA"/>
    <s v="NA"/>
    <s v="NA"/>
    <s v="NA"/>
    <s v="NA"/>
    <s v="NA"/>
    <x v="0"/>
    <x v="2"/>
    <x v="3"/>
    <x v="3"/>
    <x v="3"/>
    <x v="1"/>
    <x v="0"/>
    <x v="3"/>
    <x v="1"/>
    <s v=""/>
    <s v=""/>
    <s v=""/>
    <s v=""/>
    <s v=""/>
    <s v=""/>
    <s v=""/>
    <s v=""/>
    <s v=""/>
    <s v=""/>
    <s v=""/>
    <s v=""/>
    <s v=""/>
    <s v=""/>
    <s v=""/>
    <s v=""/>
    <s v=""/>
    <s v=""/>
    <s v=""/>
    <s v=""/>
    <s v=""/>
    <s v=""/>
    <s v=""/>
    <s v=""/>
    <s v=""/>
    <s v=""/>
    <x v="0"/>
    <s v="Ouest"/>
    <s v="Port-au-Prince"/>
    <x v="1"/>
    <x v="0"/>
    <x v="0"/>
    <x v="1"/>
  </r>
  <r>
    <s v="c71f7630-0022-40ae-a82a-8fdb815817d1"/>
    <n v="154"/>
    <s v="2020-11-26"/>
    <s v="ACF"/>
    <s v="Nord-Ouest"/>
    <s v="Port-de-Paix"/>
    <s v="Port-de-Paix"/>
    <s v="Urbain"/>
    <s v="Marché Dumarsais Estimé"/>
    <n v="1"/>
    <n v="0"/>
    <n v="0"/>
    <n v="0"/>
    <n v="0"/>
    <n v="0"/>
    <n v="0"/>
    <s v=""/>
    <s v="Oui, il y a plus de commerçants par rapport au mois passé"/>
    <s v="Je ne sais pas / Je ne souhaite pas répondre"/>
    <s v="NA"/>
    <s v="NA"/>
    <s v="NA"/>
    <s v="NA"/>
    <s v="NA"/>
    <s v="NA"/>
    <s v="NA"/>
    <x v="2"/>
    <x v="1"/>
    <x v="2"/>
    <x v="2"/>
    <x v="0"/>
    <x v="0"/>
    <x v="2"/>
    <x v="2"/>
    <s v=""/>
    <s v=""/>
    <s v=""/>
    <s v=""/>
    <s v=""/>
    <s v=""/>
    <s v=""/>
    <s v=""/>
    <s v=""/>
    <s v=""/>
    <s v=""/>
    <s v=""/>
    <s v=""/>
    <s v=""/>
    <s v=""/>
    <s v=""/>
    <s v=""/>
    <s v=""/>
    <s v=""/>
    <s v=""/>
    <s v=""/>
    <s v=""/>
    <s v=""/>
    <s v=""/>
    <s v=""/>
    <s v=""/>
    <x v="1"/>
    <s v=""/>
    <s v=""/>
    <x v="2"/>
    <x v="2"/>
    <x v="2"/>
    <x v="2"/>
    <s v=""/>
    <s v="NA"/>
    <n v="20"/>
    <s v="NA"/>
    <n v="50"/>
    <n v="100"/>
    <s v="NA"/>
    <s v="NA"/>
    <n v="75"/>
    <x v="3"/>
    <x v="1"/>
    <x v="0"/>
    <x v="0"/>
    <x v="0"/>
    <x v="1"/>
    <x v="0"/>
    <x v="1"/>
    <x v="0"/>
    <n v="1"/>
    <n v="0"/>
    <n v="1"/>
    <n v="1"/>
    <n v="1"/>
    <n v="0"/>
    <n v="0"/>
    <n v="0"/>
    <n v="0"/>
    <n v="0"/>
    <n v="0"/>
    <n v="1"/>
    <n v="0"/>
    <n v="0"/>
    <n v="0"/>
    <n v="0"/>
    <s v=""/>
    <n v="0"/>
    <n v="1"/>
    <n v="1"/>
    <n v="1"/>
    <n v="1"/>
    <n v="0"/>
    <n v="0"/>
    <n v="1"/>
    <n v="0"/>
    <x v="0"/>
    <s v="Ouest"/>
    <s v="Croix-Des-Bouquets"/>
    <x v="1"/>
    <x v="0"/>
    <x v="1"/>
    <x v="1"/>
  </r>
  <r>
    <s v="dded33a4-fe5f-4716-bda8-cca73d8a8ca1"/>
    <n v="22"/>
    <s v="2020-11-25"/>
    <s v="ACF"/>
    <s v="Nord-Ouest"/>
    <s v="Port-de-Paix"/>
    <s v="Port-de-Paix"/>
    <s v="Urbain"/>
    <s v="Marché Dumarsais Estimé"/>
    <n v="1"/>
    <n v="0"/>
    <n v="0"/>
    <n v="0"/>
    <n v="0"/>
    <n v="0"/>
    <n v="0"/>
    <s v=""/>
    <s v="Je ne sais pas / Je ne souhaite pas répondre"/>
    <s v="Je ne sais pas / Je ne souhaite pas répondre"/>
    <s v="NA"/>
    <s v="NA"/>
    <s v="NA"/>
    <s v="NA"/>
    <s v="NA"/>
    <s v="NA"/>
    <s v="NA"/>
    <x v="2"/>
    <x v="1"/>
    <x v="2"/>
    <x v="2"/>
    <x v="0"/>
    <x v="0"/>
    <x v="2"/>
    <x v="2"/>
    <s v=""/>
    <s v=""/>
    <s v=""/>
    <s v=""/>
    <s v=""/>
    <s v=""/>
    <s v=""/>
    <s v=""/>
    <s v=""/>
    <s v=""/>
    <s v=""/>
    <s v=""/>
    <s v=""/>
    <s v=""/>
    <s v=""/>
    <s v=""/>
    <s v=""/>
    <s v=""/>
    <s v=""/>
    <s v=""/>
    <s v=""/>
    <s v=""/>
    <s v=""/>
    <s v=""/>
    <s v=""/>
    <s v=""/>
    <x v="1"/>
    <s v=""/>
    <s v=""/>
    <x v="2"/>
    <x v="2"/>
    <x v="2"/>
    <x v="2"/>
    <s v=""/>
    <n v="14.0625"/>
    <n v="50"/>
    <n v="75"/>
    <n v="50"/>
    <n v="75"/>
    <s v="NA"/>
    <s v="NA"/>
    <n v="50"/>
    <x v="1"/>
    <x v="1"/>
    <x v="0"/>
    <x v="0"/>
    <x v="0"/>
    <x v="1"/>
    <x v="2"/>
    <x v="1"/>
    <x v="0"/>
    <n v="1"/>
    <n v="0"/>
    <n v="1"/>
    <n v="0"/>
    <n v="1"/>
    <n v="0"/>
    <n v="0"/>
    <n v="0"/>
    <n v="0"/>
    <n v="0"/>
    <n v="0"/>
    <n v="0"/>
    <n v="0"/>
    <n v="0"/>
    <n v="0"/>
    <n v="0"/>
    <s v=""/>
    <n v="0"/>
    <n v="0"/>
    <n v="1"/>
    <n v="0"/>
    <n v="0"/>
    <n v="0"/>
    <n v="1"/>
    <n v="1"/>
    <n v="0"/>
    <x v="0"/>
    <s v="Nord-Ouest"/>
    <s v="Port-de-Paix"/>
    <x v="0"/>
    <x v="1"/>
    <x v="0"/>
    <x v="1"/>
  </r>
  <r>
    <s v="f0ba5b1e-5a6a-4bac-9c21-ce1a12ec4f96"/>
    <n v="35"/>
    <s v="2020-11-26"/>
    <s v="ACF"/>
    <s v="Nord-Ouest"/>
    <s v="Chamsolme"/>
    <s v="Chamsolme"/>
    <s v="Rural"/>
    <s v="Marché Erla Jean Francois"/>
    <n v="1"/>
    <n v="0"/>
    <n v="0"/>
    <n v="0"/>
    <n v="0"/>
    <n v="0"/>
    <n v="0"/>
    <s v=""/>
    <s v="Je ne sais pas / Je ne souhaite pas répondre"/>
    <s v="Moins de 30"/>
    <s v="NA"/>
    <s v="NA"/>
    <s v="NA"/>
    <s v="NA"/>
    <s v="NA"/>
    <s v="NA"/>
    <s v="NA"/>
    <x v="2"/>
    <x v="1"/>
    <x v="2"/>
    <x v="2"/>
    <x v="0"/>
    <x v="0"/>
    <x v="2"/>
    <x v="2"/>
    <s v=""/>
    <s v=""/>
    <s v=""/>
    <s v=""/>
    <s v=""/>
    <s v=""/>
    <s v=""/>
    <s v=""/>
    <s v=""/>
    <s v=""/>
    <s v=""/>
    <s v=""/>
    <s v=""/>
    <s v=""/>
    <s v=""/>
    <s v=""/>
    <s v=""/>
    <s v=""/>
    <s v=""/>
    <s v=""/>
    <s v=""/>
    <s v=""/>
    <s v=""/>
    <s v=""/>
    <s v=""/>
    <s v=""/>
    <x v="1"/>
    <s v=""/>
    <s v=""/>
    <x v="2"/>
    <x v="2"/>
    <x v="2"/>
    <x v="2"/>
    <s v=""/>
    <s v="NA"/>
    <n v="25"/>
    <n v="56.666666666666664"/>
    <n v="50"/>
    <n v="75"/>
    <s v="NA"/>
    <s v="NA"/>
    <s v="NA"/>
    <x v="1"/>
    <x v="1"/>
    <x v="0"/>
    <x v="0"/>
    <x v="0"/>
    <x v="1"/>
    <x v="2"/>
    <x v="3"/>
    <x v="0"/>
    <n v="1"/>
    <n v="1"/>
    <n v="1"/>
    <n v="0"/>
    <n v="0"/>
    <n v="0"/>
    <n v="0"/>
    <n v="0"/>
    <n v="0"/>
    <n v="0"/>
    <n v="0"/>
    <n v="0"/>
    <n v="0"/>
    <n v="0"/>
    <n v="0"/>
    <n v="0"/>
    <s v=""/>
    <n v="1"/>
    <n v="0"/>
    <n v="0"/>
    <n v="1"/>
    <n v="0"/>
    <n v="0"/>
    <n v="0"/>
    <n v="0"/>
    <n v="0"/>
    <x v="0"/>
    <s v="Nord-Ouest"/>
    <s v="Chamsolme"/>
    <x v="0"/>
    <x v="1"/>
    <x v="1"/>
    <x v="0"/>
  </r>
  <r>
    <s v="0701a639-3115-4eb9-a341-2867765423e7"/>
    <n v="58"/>
    <s v="2020-11-26"/>
    <s v="ACF"/>
    <s v="Nord-Ouest"/>
    <s v="Chamsolme"/>
    <s v="Chamsolme"/>
    <s v="Rural"/>
    <s v="Marché Erla Jean Francois"/>
    <n v="1"/>
    <n v="0"/>
    <n v="0"/>
    <n v="0"/>
    <n v="0"/>
    <n v="0"/>
    <n v="0"/>
    <s v=""/>
    <s v="Non, il n'y a pas eu de variation"/>
    <s v="Je ne sais pas / Je ne souhaite pas répondre"/>
    <s v="NA"/>
    <s v="NA"/>
    <s v="NA"/>
    <s v="NA"/>
    <s v="NA"/>
    <s v="NA"/>
    <s v="NA"/>
    <x v="2"/>
    <x v="1"/>
    <x v="2"/>
    <x v="2"/>
    <x v="0"/>
    <x v="0"/>
    <x v="2"/>
    <x v="2"/>
    <s v=""/>
    <s v=""/>
    <s v=""/>
    <s v=""/>
    <s v=""/>
    <s v=""/>
    <s v=""/>
    <s v=""/>
    <s v=""/>
    <s v=""/>
    <s v=""/>
    <s v=""/>
    <s v=""/>
    <s v=""/>
    <s v=""/>
    <s v=""/>
    <s v=""/>
    <s v=""/>
    <s v=""/>
    <s v=""/>
    <s v=""/>
    <s v=""/>
    <s v=""/>
    <s v=""/>
    <s v=""/>
    <s v=""/>
    <x v="1"/>
    <s v=""/>
    <s v=""/>
    <x v="2"/>
    <x v="2"/>
    <x v="2"/>
    <x v="2"/>
    <s v=""/>
    <s v="NA"/>
    <n v="25"/>
    <n v="42.5"/>
    <n v="50"/>
    <n v="100"/>
    <s v="NA"/>
    <s v="NA"/>
    <n v="45"/>
    <x v="1"/>
    <x v="1"/>
    <x v="0"/>
    <x v="0"/>
    <x v="0"/>
    <x v="1"/>
    <x v="0"/>
    <x v="1"/>
    <x v="0"/>
    <n v="1"/>
    <n v="0"/>
    <n v="0"/>
    <n v="0"/>
    <n v="0"/>
    <n v="0"/>
    <n v="0"/>
    <n v="1"/>
    <n v="0"/>
    <n v="0"/>
    <n v="0"/>
    <n v="0"/>
    <n v="0"/>
    <n v="0"/>
    <n v="0"/>
    <n v="0"/>
    <s v=""/>
    <n v="1"/>
    <n v="0"/>
    <n v="1"/>
    <n v="1"/>
    <n v="1"/>
    <n v="0"/>
    <n v="0"/>
    <n v="1"/>
    <n v="0"/>
    <x v="0"/>
    <s v="Nord-Ouest"/>
    <s v="Port-de-Paix"/>
    <x v="0"/>
    <x v="0"/>
    <x v="1"/>
    <x v="0"/>
  </r>
  <r>
    <s v="79cf2b51-7f01-41b3-8fb1-4518100a36f4"/>
    <n v="145"/>
    <s v="2020-11-25"/>
    <s v="ACF"/>
    <s v="Nord-Ouest"/>
    <s v="Port-de-Paix"/>
    <s v="Port-de-Paix"/>
    <s v="Urbain"/>
    <s v="Marché Sébastien"/>
    <n v="1"/>
    <n v="0"/>
    <n v="0"/>
    <n v="0"/>
    <n v="0"/>
    <n v="0"/>
    <n v="0"/>
    <s v=""/>
    <s v="Je ne sais pas / Je ne souhaite pas répondre"/>
    <s v="Moins de 30"/>
    <s v="NA"/>
    <s v="NA"/>
    <s v="NA"/>
    <s v="NA"/>
    <s v="NA"/>
    <s v="NA"/>
    <s v="NA"/>
    <x v="2"/>
    <x v="1"/>
    <x v="2"/>
    <x v="2"/>
    <x v="0"/>
    <x v="0"/>
    <x v="2"/>
    <x v="2"/>
    <s v=""/>
    <s v=""/>
    <s v=""/>
    <s v=""/>
    <s v=""/>
    <s v=""/>
    <s v=""/>
    <s v=""/>
    <s v=""/>
    <s v=""/>
    <s v=""/>
    <s v=""/>
    <s v=""/>
    <s v=""/>
    <s v=""/>
    <s v=""/>
    <s v=""/>
    <s v=""/>
    <s v=""/>
    <s v=""/>
    <s v=""/>
    <s v=""/>
    <s v=""/>
    <s v=""/>
    <s v=""/>
    <s v=""/>
    <x v="1"/>
    <s v=""/>
    <s v=""/>
    <x v="2"/>
    <x v="2"/>
    <x v="2"/>
    <x v="2"/>
    <s v=""/>
    <s v="NA"/>
    <s v="NA"/>
    <s v="NA"/>
    <s v="NA"/>
    <s v="NA"/>
    <n v="30"/>
    <s v="NA"/>
    <s v="NA"/>
    <x v="3"/>
    <x v="2"/>
    <x v="3"/>
    <x v="3"/>
    <x v="3"/>
    <x v="0"/>
    <x v="0"/>
    <x v="3"/>
    <x v="0"/>
    <n v="0"/>
    <n v="0"/>
    <n v="0"/>
    <n v="0"/>
    <n v="0"/>
    <n v="0"/>
    <n v="0"/>
    <n v="0"/>
    <n v="0"/>
    <n v="0"/>
    <n v="0"/>
    <n v="1"/>
    <n v="0"/>
    <n v="0"/>
    <n v="0"/>
    <n v="0"/>
    <s v=""/>
    <n v="0"/>
    <n v="0"/>
    <n v="0"/>
    <n v="0"/>
    <n v="0"/>
    <n v="1"/>
    <n v="0"/>
    <n v="0"/>
    <n v="0"/>
    <x v="0"/>
    <s v="Nord-Ouest"/>
    <s v="Port-de-Paix"/>
    <x v="0"/>
    <x v="1"/>
    <x v="0"/>
    <x v="1"/>
  </r>
  <r>
    <s v="5c516e0a-516b-43b2-a1a3-31382099c8fc"/>
    <n v="146"/>
    <s v="2020-11-25"/>
    <s v="ACF"/>
    <s v="Nord-Ouest"/>
    <s v="Port-de-Paix"/>
    <s v="Port-de-Paix"/>
    <s v="Urbain"/>
    <s v="Marché Dumarsais Estimé"/>
    <n v="1"/>
    <n v="0"/>
    <n v="0"/>
    <n v="0"/>
    <n v="0"/>
    <n v="0"/>
    <n v="0"/>
    <s v=""/>
    <s v="Je ne sais pas / Je ne souhaite pas répondre"/>
    <s v="Plus de 100"/>
    <s v="NA"/>
    <s v="NA"/>
    <s v="NA"/>
    <s v="NA"/>
    <s v="NA"/>
    <s v="NA"/>
    <s v="NA"/>
    <x v="2"/>
    <x v="1"/>
    <x v="2"/>
    <x v="2"/>
    <x v="0"/>
    <x v="0"/>
    <x v="2"/>
    <x v="2"/>
    <s v=""/>
    <s v=""/>
    <s v=""/>
    <s v=""/>
    <s v=""/>
    <s v=""/>
    <s v=""/>
    <s v=""/>
    <s v=""/>
    <s v=""/>
    <s v=""/>
    <s v=""/>
    <s v=""/>
    <s v=""/>
    <s v=""/>
    <s v=""/>
    <s v=""/>
    <s v=""/>
    <s v=""/>
    <s v=""/>
    <s v=""/>
    <s v=""/>
    <s v=""/>
    <s v=""/>
    <s v=""/>
    <s v=""/>
    <x v="1"/>
    <s v=""/>
    <s v=""/>
    <x v="2"/>
    <x v="2"/>
    <x v="2"/>
    <x v="2"/>
    <s v=""/>
    <s v="NA"/>
    <s v="NA"/>
    <s v="NA"/>
    <s v="NA"/>
    <s v="NA"/>
    <n v="25"/>
    <s v="NA"/>
    <s v="NA"/>
    <x v="3"/>
    <x v="2"/>
    <x v="3"/>
    <x v="3"/>
    <x v="3"/>
    <x v="2"/>
    <x v="0"/>
    <x v="3"/>
    <x v="0"/>
    <n v="0"/>
    <n v="0"/>
    <n v="0"/>
    <n v="0"/>
    <n v="1"/>
    <n v="0"/>
    <n v="0"/>
    <n v="0"/>
    <n v="1"/>
    <n v="0"/>
    <n v="0"/>
    <n v="0"/>
    <n v="0"/>
    <n v="0"/>
    <n v="0"/>
    <n v="0"/>
    <s v=""/>
    <n v="0"/>
    <n v="0"/>
    <n v="0"/>
    <n v="0"/>
    <n v="0"/>
    <n v="1"/>
    <n v="0"/>
    <n v="0"/>
    <n v="0"/>
    <x v="0"/>
    <s v="Nord-Ouest"/>
    <s v="Chamsolme"/>
    <x v="0"/>
    <x v="0"/>
    <x v="0"/>
    <x v="0"/>
  </r>
  <r>
    <s v="21a1b0bd-0704-479e-b908-cf19f266aa66"/>
    <n v="150"/>
    <s v="2020-11-24"/>
    <s v="ACF"/>
    <s v="Nord-Ouest"/>
    <s v="Chamsolme"/>
    <s v="Chamsolme"/>
    <s v="Rural"/>
    <s v="Marché Erla Jean Francois"/>
    <n v="1"/>
    <n v="0"/>
    <n v="0"/>
    <n v="0"/>
    <n v="0"/>
    <n v="0"/>
    <n v="0"/>
    <s v=""/>
    <s v="Je ne sais pas / Je ne souhaite pas répondre"/>
    <s v="Plus de 100"/>
    <s v="NA"/>
    <s v="NA"/>
    <s v="NA"/>
    <s v="NA"/>
    <s v="NA"/>
    <s v="NA"/>
    <s v="NA"/>
    <x v="2"/>
    <x v="1"/>
    <x v="2"/>
    <x v="2"/>
    <x v="0"/>
    <x v="0"/>
    <x v="2"/>
    <x v="2"/>
    <s v=""/>
    <s v=""/>
    <s v=""/>
    <s v=""/>
    <s v=""/>
    <s v=""/>
    <s v=""/>
    <s v=""/>
    <s v=""/>
    <s v=""/>
    <s v=""/>
    <s v=""/>
    <s v=""/>
    <s v=""/>
    <s v=""/>
    <s v=""/>
    <s v=""/>
    <s v=""/>
    <s v=""/>
    <s v=""/>
    <s v=""/>
    <s v=""/>
    <s v=""/>
    <s v=""/>
    <s v=""/>
    <s v=""/>
    <x v="1"/>
    <s v=""/>
    <s v=""/>
    <x v="2"/>
    <x v="2"/>
    <x v="2"/>
    <x v="2"/>
    <s v=""/>
    <s v="NA"/>
    <s v="NA"/>
    <s v="NA"/>
    <s v="NA"/>
    <s v="NA"/>
    <n v="25"/>
    <s v="NA"/>
    <s v="NA"/>
    <x v="3"/>
    <x v="2"/>
    <x v="3"/>
    <x v="3"/>
    <x v="3"/>
    <x v="2"/>
    <x v="0"/>
    <x v="3"/>
    <x v="1"/>
    <s v=""/>
    <s v=""/>
    <s v=""/>
    <s v=""/>
    <s v=""/>
    <s v=""/>
    <s v=""/>
    <s v=""/>
    <s v=""/>
    <s v=""/>
    <s v=""/>
    <s v=""/>
    <s v=""/>
    <s v=""/>
    <s v=""/>
    <s v=""/>
    <s v=""/>
    <s v=""/>
    <s v=""/>
    <s v=""/>
    <s v=""/>
    <s v=""/>
    <s v=""/>
    <s v=""/>
    <s v=""/>
    <s v=""/>
    <x v="0"/>
    <s v="Nord-Ouest"/>
    <s v="Port-de-Paix"/>
    <x v="0"/>
    <x v="0"/>
    <x v="2"/>
    <x v="0"/>
  </r>
  <r>
    <s v="097c06aa-253f-484b-8d37-552176ad2d5f"/>
    <n v="18"/>
    <s v="2020-11-25"/>
    <s v="WFP"/>
    <s v="Nord"/>
    <s v="Limonade"/>
    <s v="Limonade"/>
    <s v="Rural"/>
    <s v="Marché principal de Limonade"/>
    <n v="1"/>
    <n v="0"/>
    <n v="0"/>
    <n v="1"/>
    <n v="0"/>
    <n v="0"/>
    <n v="0"/>
    <s v=""/>
    <s v="Non, il n'y a pas eu de variation"/>
    <s v="Moins de 30"/>
    <n v="90"/>
    <n v="80.769230769230759"/>
    <n v="78.260869565217391"/>
    <n v="62.068965517241381"/>
    <n v="175"/>
    <n v="175"/>
    <n v="470"/>
    <x v="0"/>
    <x v="0"/>
    <x v="0"/>
    <x v="0"/>
    <x v="2"/>
    <x v="2"/>
    <x v="0"/>
    <x v="1"/>
    <s v=""/>
    <s v=""/>
    <s v=""/>
    <s v=""/>
    <s v=""/>
    <s v=""/>
    <s v=""/>
    <s v=""/>
    <s v=""/>
    <s v=""/>
    <s v=""/>
    <s v=""/>
    <s v=""/>
    <s v=""/>
    <s v=""/>
    <s v=""/>
    <s v=""/>
    <s v=""/>
    <s v=""/>
    <s v=""/>
    <s v=""/>
    <s v=""/>
    <s v=""/>
    <s v=""/>
    <s v=""/>
    <s v=""/>
    <x v="0"/>
    <s v="Nord"/>
    <s v="Cap-Haïtien"/>
    <x v="0"/>
    <x v="0"/>
    <x v="0"/>
    <x v="1"/>
    <s v="Oui"/>
    <n v="25"/>
    <n v="10"/>
    <n v="75"/>
    <n v="25"/>
    <s v="NA"/>
    <s v="NA"/>
    <n v="100"/>
    <n v="25"/>
    <x v="1"/>
    <x v="1"/>
    <x v="0"/>
    <x v="0"/>
    <x v="0"/>
    <x v="1"/>
    <x v="2"/>
    <x v="1"/>
    <x v="1"/>
    <s v=""/>
    <s v=""/>
    <s v=""/>
    <s v=""/>
    <s v=""/>
    <s v=""/>
    <s v=""/>
    <s v=""/>
    <s v=""/>
    <s v=""/>
    <s v=""/>
    <s v=""/>
    <s v=""/>
    <s v=""/>
    <s v=""/>
    <s v=""/>
    <s v=""/>
    <s v=""/>
    <s v=""/>
    <s v=""/>
    <s v=""/>
    <s v=""/>
    <s v=""/>
    <s v=""/>
    <s v=""/>
    <s v=""/>
    <x v="0"/>
    <s v="Nord"/>
    <s v="Cap-Haïtien"/>
    <x v="0"/>
    <x v="0"/>
    <x v="0"/>
    <x v="1"/>
  </r>
  <r>
    <s v="f35ee10c-db52-4a2d-9c6b-bf680ec7d417"/>
    <n v="32"/>
    <s v="2020-11-25"/>
    <s v="WFP"/>
    <s v="Nord"/>
    <s v="Limonade"/>
    <s v="Limonade"/>
    <s v="Rural"/>
    <s v="Marché principal de Limonade"/>
    <n v="1"/>
    <n v="0"/>
    <n v="0"/>
    <n v="1"/>
    <n v="0"/>
    <n v="0"/>
    <n v="0"/>
    <s v=""/>
    <s v="Non, il n'y a pas eu de variation"/>
    <s v="Je ne sais pas / Je ne souhaite pas répondre"/>
    <n v="75"/>
    <n v="92.307692307692307"/>
    <n v="78.260869565217391"/>
    <n v="62.068965517241381"/>
    <n v="187.5"/>
    <n v="225"/>
    <n v="470"/>
    <x v="0"/>
    <x v="0"/>
    <x v="0"/>
    <x v="0"/>
    <x v="2"/>
    <x v="2"/>
    <x v="0"/>
    <x v="0"/>
    <n v="1"/>
    <n v="0"/>
    <n v="0"/>
    <n v="0"/>
    <n v="0"/>
    <n v="0"/>
    <n v="0"/>
    <n v="0"/>
    <n v="0"/>
    <n v="0"/>
    <n v="0"/>
    <n v="0"/>
    <n v="0"/>
    <n v="0"/>
    <n v="0"/>
    <n v="0"/>
    <n v="0"/>
    <s v=""/>
    <n v="0"/>
    <n v="1"/>
    <n v="0"/>
    <n v="0"/>
    <n v="1"/>
    <n v="0"/>
    <n v="0"/>
    <n v="0"/>
    <x v="0"/>
    <s v="Nord"/>
    <s v="Cap-Haïtien"/>
    <x v="0"/>
    <x v="0"/>
    <x v="1"/>
    <x v="1"/>
    <s v="Non"/>
    <n v="30"/>
    <n v="10"/>
    <n v="60"/>
    <n v="25"/>
    <s v="NA"/>
    <s v="NA"/>
    <n v="90"/>
    <n v="25"/>
    <x v="1"/>
    <x v="1"/>
    <x v="0"/>
    <x v="0"/>
    <x v="0"/>
    <x v="1"/>
    <x v="2"/>
    <x v="1"/>
    <x v="1"/>
    <s v=""/>
    <s v=""/>
    <s v=""/>
    <s v=""/>
    <s v=""/>
    <s v=""/>
    <s v=""/>
    <s v=""/>
    <s v=""/>
    <s v=""/>
    <s v=""/>
    <s v=""/>
    <s v=""/>
    <s v=""/>
    <s v=""/>
    <s v=""/>
    <s v=""/>
    <s v=""/>
    <s v=""/>
    <s v=""/>
    <s v=""/>
    <s v=""/>
    <s v=""/>
    <s v=""/>
    <s v=""/>
    <s v=""/>
    <x v="0"/>
    <s v="Nord"/>
    <s v="Cap-Haïtien"/>
    <x v="0"/>
    <x v="0"/>
    <x v="0"/>
    <x v="0"/>
  </r>
  <r>
    <s v="8c5dd6da-1f2f-4a4a-9a5d-01023bb47117"/>
    <n v="40"/>
    <s v="2020-11-25"/>
    <s v="WFP"/>
    <s v="Nord"/>
    <s v="Limonade"/>
    <s v="Limonade"/>
    <s v="Rural"/>
    <s v="Marché principal de Limonade"/>
    <n v="1"/>
    <n v="0"/>
    <n v="0"/>
    <n v="1"/>
    <n v="0"/>
    <n v="0"/>
    <n v="0"/>
    <s v=""/>
    <s v="Oui, il y a plus de commerçants par rapport au mois passé"/>
    <s v="Entre 30 et 100"/>
    <n v="75"/>
    <n v="92.307692307692307"/>
    <n v="57.391304347826093"/>
    <n v="62.068965517241381"/>
    <n v="187.5"/>
    <n v="250"/>
    <n v="500"/>
    <x v="0"/>
    <x v="0"/>
    <x v="0"/>
    <x v="0"/>
    <x v="2"/>
    <x v="2"/>
    <x v="0"/>
    <x v="1"/>
    <s v=""/>
    <s v=""/>
    <s v=""/>
    <s v=""/>
    <s v=""/>
    <s v=""/>
    <s v=""/>
    <s v=""/>
    <s v=""/>
    <s v=""/>
    <s v=""/>
    <s v=""/>
    <s v=""/>
    <s v=""/>
    <s v=""/>
    <s v=""/>
    <s v=""/>
    <s v=""/>
    <s v=""/>
    <s v=""/>
    <s v=""/>
    <s v=""/>
    <s v=""/>
    <s v=""/>
    <s v=""/>
    <s v=""/>
    <x v="0"/>
    <s v="Nord"/>
    <s v="Cap-Haïtien"/>
    <x v="0"/>
    <x v="0"/>
    <x v="0"/>
    <x v="0"/>
    <s v="Non"/>
    <n v="25"/>
    <n v="10"/>
    <n v="50"/>
    <n v="25"/>
    <s v="NA"/>
    <s v="NA"/>
    <n v="100"/>
    <n v="30"/>
    <x v="1"/>
    <x v="1"/>
    <x v="0"/>
    <x v="0"/>
    <x v="0"/>
    <x v="1"/>
    <x v="2"/>
    <x v="1"/>
    <x v="1"/>
    <s v=""/>
    <s v=""/>
    <s v=""/>
    <s v=""/>
    <s v=""/>
    <s v=""/>
    <s v=""/>
    <s v=""/>
    <s v=""/>
    <s v=""/>
    <s v=""/>
    <s v=""/>
    <s v=""/>
    <s v=""/>
    <s v=""/>
    <s v=""/>
    <s v=""/>
    <s v=""/>
    <s v=""/>
    <s v=""/>
    <s v=""/>
    <s v=""/>
    <s v=""/>
    <s v=""/>
    <s v=""/>
    <s v=""/>
    <x v="0"/>
    <s v="Nord"/>
    <s v="Cap-Haïtien"/>
    <x v="0"/>
    <x v="0"/>
    <x v="1"/>
    <x v="1"/>
  </r>
  <r>
    <s v="c2b14dde-0765-4384-9108-8d723e40c4ca"/>
    <n v="23"/>
    <s v="2020-11-26"/>
    <s v="WFP"/>
    <s v="Nord"/>
    <s v="Limonade"/>
    <s v="Limonade"/>
    <s v="Rural"/>
    <s v="Marché principal de Limonade"/>
    <n v="1"/>
    <n v="0"/>
    <n v="0"/>
    <n v="0"/>
    <n v="0"/>
    <n v="0"/>
    <n v="0"/>
    <s v=""/>
    <s v="Oui, il y a plus de commerçants par rapport au mois passé"/>
    <s v="Moins de 30"/>
    <s v="NA"/>
    <s v="NA"/>
    <s v="NA"/>
    <s v="NA"/>
    <s v="NA"/>
    <s v="NA"/>
    <s v="NA"/>
    <x v="2"/>
    <x v="1"/>
    <x v="2"/>
    <x v="2"/>
    <x v="0"/>
    <x v="0"/>
    <x v="2"/>
    <x v="2"/>
    <s v=""/>
    <s v=""/>
    <s v=""/>
    <s v=""/>
    <s v=""/>
    <s v=""/>
    <s v=""/>
    <s v=""/>
    <s v=""/>
    <s v=""/>
    <s v=""/>
    <s v=""/>
    <s v=""/>
    <s v=""/>
    <s v=""/>
    <s v=""/>
    <s v=""/>
    <s v=""/>
    <s v=""/>
    <s v=""/>
    <s v=""/>
    <s v=""/>
    <s v=""/>
    <s v=""/>
    <s v=""/>
    <s v=""/>
    <x v="1"/>
    <s v=""/>
    <s v=""/>
    <x v="2"/>
    <x v="2"/>
    <x v="2"/>
    <x v="2"/>
    <s v=""/>
    <n v="25"/>
    <n v="25"/>
    <n v="75"/>
    <n v="25"/>
    <n v="75"/>
    <n v="35"/>
    <n v="10"/>
    <n v="25"/>
    <x v="1"/>
    <x v="1"/>
    <x v="0"/>
    <x v="0"/>
    <x v="0"/>
    <x v="0"/>
    <x v="2"/>
    <x v="1"/>
    <x v="0"/>
    <n v="1"/>
    <n v="0"/>
    <n v="0"/>
    <n v="0"/>
    <n v="0"/>
    <n v="0"/>
    <n v="0"/>
    <n v="0"/>
    <n v="0"/>
    <n v="0"/>
    <n v="0"/>
    <n v="0"/>
    <n v="0"/>
    <n v="0"/>
    <n v="0"/>
    <n v="0"/>
    <s v=""/>
    <n v="1"/>
    <n v="1"/>
    <n v="1"/>
    <n v="1"/>
    <n v="1"/>
    <n v="0"/>
    <n v="1"/>
    <n v="0"/>
    <n v="0"/>
    <x v="0"/>
    <s v="Nord"/>
    <s v="Cap-Haïtien"/>
    <x v="0"/>
    <x v="0"/>
    <x v="1"/>
    <x v="0"/>
  </r>
  <r>
    <s v="d7794c11-fe86-456d-83b1-a43429c67d33"/>
    <n v="47"/>
    <s v="2020-11-26"/>
    <s v="WFP"/>
    <s v="Nord"/>
    <s v="Limonade"/>
    <s v="Limonade"/>
    <s v="Rural"/>
    <s v="Marché principal de Limonade"/>
    <n v="1"/>
    <n v="0"/>
    <n v="0"/>
    <n v="0"/>
    <n v="0"/>
    <n v="0"/>
    <n v="0"/>
    <s v=""/>
    <s v="Oui, il y a plus de commerçants par rapport au mois passé"/>
    <s v="Entre 30 et 100"/>
    <s v="NA"/>
    <s v="NA"/>
    <s v="NA"/>
    <s v="NA"/>
    <s v="NA"/>
    <s v="NA"/>
    <s v="NA"/>
    <x v="2"/>
    <x v="1"/>
    <x v="2"/>
    <x v="2"/>
    <x v="0"/>
    <x v="0"/>
    <x v="2"/>
    <x v="2"/>
    <s v=""/>
    <s v=""/>
    <s v=""/>
    <s v=""/>
    <s v=""/>
    <s v=""/>
    <s v=""/>
    <s v=""/>
    <s v=""/>
    <s v=""/>
    <s v=""/>
    <s v=""/>
    <s v=""/>
    <s v=""/>
    <s v=""/>
    <s v=""/>
    <s v=""/>
    <s v=""/>
    <s v=""/>
    <s v=""/>
    <s v=""/>
    <s v=""/>
    <s v=""/>
    <s v=""/>
    <s v=""/>
    <s v=""/>
    <x v="1"/>
    <s v=""/>
    <s v=""/>
    <x v="2"/>
    <x v="2"/>
    <x v="2"/>
    <x v="2"/>
    <s v=""/>
    <n v="30"/>
    <n v="15"/>
    <n v="50"/>
    <n v="25"/>
    <n v="75"/>
    <s v="NA"/>
    <n v="10"/>
    <n v="25"/>
    <x v="1"/>
    <x v="1"/>
    <x v="0"/>
    <x v="0"/>
    <x v="0"/>
    <x v="1"/>
    <x v="2"/>
    <x v="1"/>
    <x v="1"/>
    <s v=""/>
    <s v=""/>
    <s v=""/>
    <s v=""/>
    <s v=""/>
    <s v=""/>
    <s v=""/>
    <s v=""/>
    <s v=""/>
    <s v=""/>
    <s v=""/>
    <s v=""/>
    <s v=""/>
    <s v=""/>
    <s v=""/>
    <s v=""/>
    <s v=""/>
    <s v=""/>
    <s v=""/>
    <s v=""/>
    <s v=""/>
    <s v=""/>
    <s v=""/>
    <s v=""/>
    <s v=""/>
    <s v=""/>
    <x v="0"/>
    <s v="Nord"/>
    <s v="Quartier Morin"/>
    <x v="0"/>
    <x v="0"/>
    <x v="1"/>
    <x v="0"/>
  </r>
  <r>
    <s v="4683b5d9-8849-4ae3-a3e5-6bf032a95eb4"/>
    <n v="135"/>
    <s v="2020-11-25"/>
    <s v="FOKA DAI AYITI"/>
    <s v="Nippes"/>
    <s v="Miragoâne"/>
    <s v="Dessources"/>
    <s v="Rural"/>
    <s v="Marché Dessources"/>
    <n v="1"/>
    <n v="0"/>
    <n v="0"/>
    <n v="0"/>
    <n v="0"/>
    <n v="0"/>
    <n v="0"/>
    <s v=""/>
    <s v="Oui, il y a moins de commerçants par rapport au mois passé"/>
    <s v="Moins de 30"/>
    <s v="NA"/>
    <s v="NA"/>
    <s v="NA"/>
    <s v="NA"/>
    <s v="NA"/>
    <s v="NA"/>
    <n v="500"/>
    <x v="2"/>
    <x v="0"/>
    <x v="0"/>
    <x v="0"/>
    <x v="0"/>
    <x v="0"/>
    <x v="0"/>
    <x v="0"/>
    <n v="0"/>
    <n v="0"/>
    <n v="0"/>
    <n v="1"/>
    <n v="0"/>
    <n v="0"/>
    <n v="0"/>
    <n v="0"/>
    <n v="0"/>
    <n v="0"/>
    <n v="0"/>
    <n v="0"/>
    <n v="1"/>
    <n v="0"/>
    <n v="0"/>
    <n v="0"/>
    <n v="0"/>
    <s v=""/>
    <n v="0"/>
    <n v="1"/>
    <n v="1"/>
    <n v="1"/>
    <n v="0"/>
    <n v="0"/>
    <n v="1"/>
    <n v="0"/>
    <x v="0"/>
    <s v="Ouest"/>
    <s v="Port-au-Prince"/>
    <x v="1"/>
    <x v="0"/>
    <x v="1"/>
    <x v="0"/>
    <s v="Je ne sais pas, je ne souhaite pas répondre"/>
    <s v="NA"/>
    <s v="NA"/>
    <s v="NA"/>
    <s v="NA"/>
    <s v="NA"/>
    <s v="NA"/>
    <s v="NA"/>
    <s v="NA"/>
    <x v="1"/>
    <x v="2"/>
    <x v="3"/>
    <x v="3"/>
    <x v="3"/>
    <x v="1"/>
    <x v="0"/>
    <x v="3"/>
    <x v="0"/>
    <n v="0"/>
    <n v="0"/>
    <n v="0"/>
    <n v="1"/>
    <n v="0"/>
    <n v="0"/>
    <n v="0"/>
    <n v="0"/>
    <n v="0"/>
    <n v="0"/>
    <n v="0"/>
    <n v="1"/>
    <n v="0"/>
    <n v="0"/>
    <n v="0"/>
    <n v="0"/>
    <s v=""/>
    <n v="1"/>
    <n v="0"/>
    <n v="0"/>
    <n v="0"/>
    <n v="0"/>
    <n v="0"/>
    <n v="0"/>
    <n v="0"/>
    <n v="0"/>
    <x v="0"/>
    <s v="Nippes"/>
    <s v="Miragoâne"/>
    <x v="0"/>
    <x v="1"/>
    <x v="1"/>
    <x v="0"/>
  </r>
  <r>
    <s v="c6ed6328-a612-4c19-91d7-7477b366e99b"/>
    <n v="20"/>
    <s v="2020-11-25"/>
    <s v="FOKA DAI AYITI"/>
    <s v="Nippes"/>
    <s v="Miragoâne"/>
    <s v="Dessources"/>
    <s v="Rural"/>
    <s v="Marché Dessources"/>
    <n v="1"/>
    <n v="0"/>
    <n v="0"/>
    <n v="0"/>
    <n v="0"/>
    <n v="0"/>
    <n v="0"/>
    <s v=""/>
    <s v="Oui, il y a moins de commerçants par rapport au mois passé"/>
    <s v="Je ne sais pas / Je ne souhaite pas répondre"/>
    <n v="62.5"/>
    <n v="76.92307692307692"/>
    <n v="69.565217391304358"/>
    <n v="68.965517241379317"/>
    <n v="216.66666666666669"/>
    <s v="NA"/>
    <n v="350"/>
    <x v="0"/>
    <x v="0"/>
    <x v="0"/>
    <x v="0"/>
    <x v="1"/>
    <x v="0"/>
    <x v="0"/>
    <x v="0"/>
    <n v="0"/>
    <n v="0"/>
    <n v="0"/>
    <n v="1"/>
    <n v="0"/>
    <n v="0"/>
    <n v="0"/>
    <n v="0"/>
    <n v="0"/>
    <n v="0"/>
    <n v="0"/>
    <n v="1"/>
    <n v="0"/>
    <n v="0"/>
    <n v="0"/>
    <n v="0"/>
    <n v="0"/>
    <s v=""/>
    <n v="1"/>
    <n v="1"/>
    <n v="1"/>
    <n v="1"/>
    <n v="1"/>
    <n v="0"/>
    <n v="1"/>
    <n v="0"/>
    <x v="0"/>
    <s v="Nippes"/>
    <s v="Fonds des Nègres"/>
    <x v="0"/>
    <x v="0"/>
    <x v="0"/>
    <x v="0"/>
    <s v="Oui"/>
    <n v="20"/>
    <n v="25"/>
    <n v="75"/>
    <n v="50"/>
    <n v="75"/>
    <s v="NA"/>
    <s v="NA"/>
    <n v="50"/>
    <x v="1"/>
    <x v="1"/>
    <x v="0"/>
    <x v="0"/>
    <x v="0"/>
    <x v="1"/>
    <x v="0"/>
    <x v="1"/>
    <x v="0"/>
    <n v="0"/>
    <n v="0"/>
    <n v="0"/>
    <n v="1"/>
    <n v="0"/>
    <n v="0"/>
    <n v="0"/>
    <n v="0"/>
    <n v="0"/>
    <n v="0"/>
    <n v="0"/>
    <n v="1"/>
    <n v="0"/>
    <n v="0"/>
    <n v="0"/>
    <n v="0"/>
    <s v=""/>
    <n v="1"/>
    <n v="1"/>
    <n v="1"/>
    <n v="1"/>
    <n v="1"/>
    <n v="0"/>
    <n v="0"/>
    <n v="1"/>
    <n v="0"/>
    <x v="0"/>
    <s v="Nippes"/>
    <s v="Fonds des Nègres"/>
    <x v="0"/>
    <x v="0"/>
    <x v="0"/>
    <x v="0"/>
  </r>
  <r>
    <s v="15c95c9b-9e1b-4610-a53b-3d9655a22587"/>
    <n v="50"/>
    <s v="2020-11-21"/>
    <s v="CRS"/>
    <s v="Nippes"/>
    <s v="Baradères"/>
    <s v="Baradères"/>
    <s v="Rural"/>
    <s v="Marché Du Centre-Ville Barradères"/>
    <n v="1"/>
    <n v="0"/>
    <n v="0"/>
    <n v="1"/>
    <n v="0"/>
    <n v="0"/>
    <n v="0"/>
    <s v=""/>
    <s v="Non, il n'y a pas eu de variation"/>
    <s v="Moins de 30"/>
    <n v="62.5"/>
    <n v="96.153846153846146"/>
    <s v="NA"/>
    <s v="NA"/>
    <n v="208.33333333333334"/>
    <s v="NA"/>
    <n v="450"/>
    <x v="0"/>
    <x v="0"/>
    <x v="2"/>
    <x v="2"/>
    <x v="2"/>
    <x v="0"/>
    <x v="0"/>
    <x v="1"/>
    <s v=""/>
    <s v=""/>
    <s v=""/>
    <s v=""/>
    <s v=""/>
    <s v=""/>
    <s v=""/>
    <s v=""/>
    <s v=""/>
    <s v=""/>
    <s v=""/>
    <s v=""/>
    <s v=""/>
    <s v=""/>
    <s v=""/>
    <s v=""/>
    <s v=""/>
    <s v=""/>
    <s v=""/>
    <s v=""/>
    <s v=""/>
    <s v=""/>
    <s v=""/>
    <s v=""/>
    <s v=""/>
    <s v=""/>
    <x v="0"/>
    <s v="Nippes"/>
    <s v="Baradères"/>
    <x v="0"/>
    <x v="1"/>
    <x v="1"/>
    <x v="1"/>
    <s v="Oui"/>
    <n v="25"/>
    <n v="25"/>
    <n v="42.5"/>
    <s v="NA"/>
    <s v="NA"/>
    <s v="NA"/>
    <s v="NA"/>
    <s v="NA"/>
    <x v="1"/>
    <x v="1"/>
    <x v="0"/>
    <x v="3"/>
    <x v="3"/>
    <x v="1"/>
    <x v="0"/>
    <x v="3"/>
    <x v="1"/>
    <s v=""/>
    <s v=""/>
    <s v=""/>
    <s v=""/>
    <s v=""/>
    <s v=""/>
    <s v=""/>
    <s v=""/>
    <s v=""/>
    <s v=""/>
    <s v=""/>
    <s v=""/>
    <s v=""/>
    <s v=""/>
    <s v=""/>
    <s v=""/>
    <s v=""/>
    <s v=""/>
    <s v=""/>
    <s v=""/>
    <s v=""/>
    <s v=""/>
    <s v=""/>
    <s v=""/>
    <s v=""/>
    <s v=""/>
    <x v="0"/>
    <s v="Nippes"/>
    <s v="Baradères"/>
    <x v="0"/>
    <x v="1"/>
    <x v="1"/>
    <x v="1"/>
  </r>
  <r>
    <s v="16127c80-f56b-40a2-8c56-416668749bf6"/>
    <n v="52"/>
    <s v="2020-11-21"/>
    <s v="CRS"/>
    <s v="Nippes"/>
    <s v="Baradères"/>
    <s v="Baradères"/>
    <s v="Rural"/>
    <s v="Marché Du Centre-Ville Barradères"/>
    <n v="1"/>
    <n v="0"/>
    <n v="0"/>
    <n v="1"/>
    <n v="0"/>
    <n v="0"/>
    <n v="0"/>
    <s v=""/>
    <s v="Non, il n'y a pas eu de variation"/>
    <s v="Moins de 30"/>
    <n v="62.5"/>
    <n v="76.92307692307692"/>
    <n v="86.956521739130437"/>
    <n v="68.965517241379317"/>
    <s v="NA"/>
    <s v="NA"/>
    <s v="NA"/>
    <x v="0"/>
    <x v="0"/>
    <x v="0"/>
    <x v="0"/>
    <x v="0"/>
    <x v="0"/>
    <x v="2"/>
    <x v="1"/>
    <s v=""/>
    <s v=""/>
    <s v=""/>
    <s v=""/>
    <s v=""/>
    <s v=""/>
    <s v=""/>
    <s v=""/>
    <s v=""/>
    <s v=""/>
    <s v=""/>
    <s v=""/>
    <s v=""/>
    <s v=""/>
    <s v=""/>
    <s v=""/>
    <s v=""/>
    <s v=""/>
    <s v=""/>
    <s v=""/>
    <s v=""/>
    <s v=""/>
    <s v=""/>
    <s v=""/>
    <s v=""/>
    <s v=""/>
    <x v="0"/>
    <s v="Nippes"/>
    <s v="Baradères"/>
    <x v="0"/>
    <x v="1"/>
    <x v="1"/>
    <x v="1"/>
    <s v="Oui"/>
    <s v="NA"/>
    <n v="25"/>
    <n v="42.5"/>
    <s v="NA"/>
    <s v="NA"/>
    <s v="NA"/>
    <s v="NA"/>
    <n v="25"/>
    <x v="3"/>
    <x v="1"/>
    <x v="0"/>
    <x v="3"/>
    <x v="3"/>
    <x v="1"/>
    <x v="0"/>
    <x v="1"/>
    <x v="1"/>
    <s v=""/>
    <s v=""/>
    <s v=""/>
    <s v=""/>
    <s v=""/>
    <s v=""/>
    <s v=""/>
    <s v=""/>
    <s v=""/>
    <s v=""/>
    <s v=""/>
    <s v=""/>
    <s v=""/>
    <s v=""/>
    <s v=""/>
    <s v=""/>
    <s v=""/>
    <s v=""/>
    <s v=""/>
    <s v=""/>
    <s v=""/>
    <s v=""/>
    <s v=""/>
    <s v=""/>
    <s v=""/>
    <s v=""/>
    <x v="0"/>
    <s v="Nippes"/>
    <s v="Baradères"/>
    <x v="0"/>
    <x v="1"/>
    <x v="1"/>
    <x v="1"/>
  </r>
  <r>
    <s v="cf653dce-424d-4394-8c8e-446d8b5a8aca"/>
    <n v="79"/>
    <s v="2020-11-20"/>
    <s v="CRS"/>
    <s v="Nippes"/>
    <s v="Baradères"/>
    <s v="Kaloran"/>
    <s v="Rural"/>
    <s v="Marché de Kaloran"/>
    <n v="1"/>
    <n v="0"/>
    <n v="0"/>
    <n v="1"/>
    <n v="0"/>
    <n v="0"/>
    <n v="0"/>
    <s v=""/>
    <s v="Non, il n'y a pas eu de variation"/>
    <s v="Moins de 30"/>
    <n v="50"/>
    <n v="96.153846153846146"/>
    <n v="108.69565217391305"/>
    <n v="60.344827586206897"/>
    <s v="NA"/>
    <s v="NA"/>
    <n v="384.26395939086302"/>
    <x v="0"/>
    <x v="0"/>
    <x v="0"/>
    <x v="0"/>
    <x v="1"/>
    <x v="0"/>
    <x v="0"/>
    <x v="0"/>
    <n v="0"/>
    <n v="0"/>
    <n v="0"/>
    <n v="0"/>
    <n v="0"/>
    <n v="0"/>
    <n v="0"/>
    <n v="0"/>
    <n v="0"/>
    <n v="0"/>
    <n v="0"/>
    <n v="0"/>
    <n v="0"/>
    <n v="0"/>
    <n v="0"/>
    <n v="1"/>
    <n v="0"/>
    <s v="Sa dette n'avait pas encore été remboursée"/>
    <n v="1"/>
    <n v="1"/>
    <n v="1"/>
    <n v="1"/>
    <n v="1"/>
    <n v="0"/>
    <n v="1"/>
    <n v="0"/>
    <x v="0"/>
    <s v="Nippes"/>
    <s v="Baradères"/>
    <x v="0"/>
    <x v="1"/>
    <x v="1"/>
    <x v="0"/>
    <s v="Oui"/>
    <n v="25"/>
    <s v="NA"/>
    <s v="NA"/>
    <s v="NA"/>
    <s v="NA"/>
    <s v="NA"/>
    <s v="NA"/>
    <s v="NA"/>
    <x v="1"/>
    <x v="2"/>
    <x v="3"/>
    <x v="3"/>
    <x v="3"/>
    <x v="1"/>
    <x v="0"/>
    <x v="3"/>
    <x v="0"/>
    <n v="0"/>
    <n v="0"/>
    <n v="0"/>
    <n v="0"/>
    <n v="0"/>
    <n v="0"/>
    <n v="0"/>
    <n v="0"/>
    <n v="0"/>
    <n v="0"/>
    <n v="0"/>
    <n v="0"/>
    <n v="0"/>
    <n v="0"/>
    <n v="1"/>
    <n v="0"/>
    <s v="Sa dette n'avait pas encore été remboursée"/>
    <n v="1"/>
    <n v="0"/>
    <n v="0"/>
    <n v="0"/>
    <n v="0"/>
    <n v="0"/>
    <n v="0"/>
    <n v="0"/>
    <n v="0"/>
    <x v="0"/>
    <s v="Nippes"/>
    <s v="Baradères"/>
    <x v="0"/>
    <x v="1"/>
    <x v="0"/>
    <x v="0"/>
  </r>
  <r>
    <s v="843e3ee1-0269-4979-8ae7-6d39f8bb7f5a"/>
    <n v="98"/>
    <s v="2020-11-21"/>
    <s v="CRS"/>
    <s v="Nippes"/>
    <s v="Baradères"/>
    <s v="Baradères"/>
    <s v="Rural"/>
    <s v="Marché Du Centre-Ville Barradères"/>
    <n v="1"/>
    <n v="0"/>
    <n v="0"/>
    <n v="1"/>
    <n v="0"/>
    <n v="0"/>
    <n v="0"/>
    <s v=""/>
    <s v="Non, il n'y a pas eu de variation"/>
    <s v="Moins de 30"/>
    <n v="62.5"/>
    <n v="76.92307692307692"/>
    <n v="76.08695652173914"/>
    <n v="86.206896551724142"/>
    <n v="125"/>
    <n v="250"/>
    <n v="350"/>
    <x v="0"/>
    <x v="0"/>
    <x v="0"/>
    <x v="0"/>
    <x v="1"/>
    <x v="1"/>
    <x v="0"/>
    <x v="1"/>
    <s v=""/>
    <s v=""/>
    <s v=""/>
    <s v=""/>
    <s v=""/>
    <s v=""/>
    <s v=""/>
    <s v=""/>
    <s v=""/>
    <s v=""/>
    <s v=""/>
    <s v=""/>
    <s v=""/>
    <s v=""/>
    <s v=""/>
    <s v=""/>
    <s v=""/>
    <s v=""/>
    <s v=""/>
    <s v=""/>
    <s v=""/>
    <s v=""/>
    <s v=""/>
    <s v=""/>
    <s v=""/>
    <s v=""/>
    <x v="0"/>
    <s v="Nippes"/>
    <s v="Baradères"/>
    <x v="0"/>
    <x v="1"/>
    <x v="1"/>
    <x v="1"/>
    <s v="Oui"/>
    <n v="25"/>
    <s v="NA"/>
    <s v="NA"/>
    <s v="NA"/>
    <s v="NA"/>
    <s v="NA"/>
    <s v="NA"/>
    <s v="NA"/>
    <x v="1"/>
    <x v="2"/>
    <x v="3"/>
    <x v="3"/>
    <x v="3"/>
    <x v="1"/>
    <x v="0"/>
    <x v="3"/>
    <x v="1"/>
    <s v=""/>
    <s v=""/>
    <s v=""/>
    <s v=""/>
    <s v=""/>
    <s v=""/>
    <s v=""/>
    <s v=""/>
    <s v=""/>
    <s v=""/>
    <s v=""/>
    <s v=""/>
    <s v=""/>
    <s v=""/>
    <s v=""/>
    <s v=""/>
    <s v=""/>
    <s v=""/>
    <s v=""/>
    <s v=""/>
    <s v=""/>
    <s v=""/>
    <s v=""/>
    <s v=""/>
    <s v=""/>
    <s v=""/>
    <x v="0"/>
    <s v="Nippes"/>
    <s v="Baradères"/>
    <x v="0"/>
    <x v="1"/>
    <x v="1"/>
    <x v="1"/>
  </r>
  <r>
    <s v="3ce3574f-c936-42f5-9f8d-ef498d79c8a4"/>
    <n v="107"/>
    <s v="2020-11-21"/>
    <s v="CRS"/>
    <s v="Nippes"/>
    <s v="Baradères"/>
    <s v="Baradères"/>
    <s v="Rural"/>
    <s v="Marché Du Centre-Ville Barradères"/>
    <n v="1"/>
    <n v="0"/>
    <n v="0"/>
    <n v="1"/>
    <n v="0"/>
    <n v="0"/>
    <n v="0"/>
    <s v=""/>
    <s v="Non, il n'y a pas eu de variation"/>
    <s v="Moins de 30"/>
    <n v="62.5"/>
    <n v="76.92307692307692"/>
    <n v="86.956521739130437"/>
    <n v="68.965517241379317"/>
    <n v="208.33333333333334"/>
    <s v="NA"/>
    <n v="450"/>
    <x v="0"/>
    <x v="0"/>
    <x v="0"/>
    <x v="0"/>
    <x v="1"/>
    <x v="0"/>
    <x v="0"/>
    <x v="1"/>
    <s v=""/>
    <s v=""/>
    <s v=""/>
    <s v=""/>
    <s v=""/>
    <s v=""/>
    <s v=""/>
    <s v=""/>
    <s v=""/>
    <s v=""/>
    <s v=""/>
    <s v=""/>
    <s v=""/>
    <s v=""/>
    <s v=""/>
    <s v=""/>
    <s v=""/>
    <s v=""/>
    <s v=""/>
    <s v=""/>
    <s v=""/>
    <s v=""/>
    <s v=""/>
    <s v=""/>
    <s v=""/>
    <s v=""/>
    <x v="0"/>
    <s v="Nippes"/>
    <s v="Fonds des Nègres"/>
    <x v="0"/>
    <x v="0"/>
    <x v="0"/>
    <x v="1"/>
    <s v="Oui"/>
    <n v="25"/>
    <s v="NA"/>
    <s v="NA"/>
    <s v="NA"/>
    <s v="NA"/>
    <s v="NA"/>
    <s v="NA"/>
    <s v="NA"/>
    <x v="1"/>
    <x v="2"/>
    <x v="3"/>
    <x v="3"/>
    <x v="3"/>
    <x v="1"/>
    <x v="0"/>
    <x v="3"/>
    <x v="1"/>
    <s v=""/>
    <s v=""/>
    <s v=""/>
    <s v=""/>
    <s v=""/>
    <s v=""/>
    <s v=""/>
    <s v=""/>
    <s v=""/>
    <s v=""/>
    <s v=""/>
    <s v=""/>
    <s v=""/>
    <s v=""/>
    <s v=""/>
    <s v=""/>
    <s v=""/>
    <s v=""/>
    <s v=""/>
    <s v=""/>
    <s v=""/>
    <s v=""/>
    <s v=""/>
    <s v=""/>
    <s v=""/>
    <s v=""/>
    <x v="0"/>
    <s v="Nippes"/>
    <s v="Fonds des Nègres"/>
    <x v="0"/>
    <x v="0"/>
    <x v="0"/>
    <x v="1"/>
  </r>
  <r>
    <s v="146e9cd7-8f2d-40ed-b29c-8cf22da5de32"/>
    <n v="108"/>
    <s v="2020-11-20"/>
    <s v="CRS"/>
    <s v="Nippes"/>
    <s v="Baradères"/>
    <s v="Kaloran"/>
    <s v="Rural"/>
    <s v="Marché de Kaloran"/>
    <n v="1"/>
    <n v="0"/>
    <n v="0"/>
    <n v="1"/>
    <n v="0"/>
    <n v="0"/>
    <n v="0"/>
    <s v=""/>
    <s v="Non, il n'y a pas eu de variation"/>
    <s v="Moins de 30"/>
    <n v="62.5"/>
    <n v="76.92307692307692"/>
    <n v="86.956521739130437"/>
    <n v="60.344827586206897"/>
    <n v="208.33333333333334"/>
    <s v="NA"/>
    <n v="400"/>
    <x v="0"/>
    <x v="0"/>
    <x v="0"/>
    <x v="0"/>
    <x v="1"/>
    <x v="0"/>
    <x v="0"/>
    <x v="0"/>
    <n v="0"/>
    <n v="0"/>
    <n v="0"/>
    <n v="0"/>
    <n v="0"/>
    <n v="0"/>
    <n v="0"/>
    <n v="0"/>
    <n v="0"/>
    <n v="0"/>
    <n v="0"/>
    <n v="0"/>
    <n v="0"/>
    <n v="0"/>
    <n v="0"/>
    <n v="1"/>
    <n v="0"/>
    <s v="Sa dette n'avait pas encore été remboursée"/>
    <n v="0"/>
    <n v="1"/>
    <n v="0"/>
    <n v="0"/>
    <n v="0"/>
    <n v="0"/>
    <n v="0"/>
    <n v="0"/>
    <x v="0"/>
    <s v="Nippes"/>
    <s v="Baradères"/>
    <x v="0"/>
    <x v="1"/>
    <x v="1"/>
    <x v="0"/>
    <s v="Oui"/>
    <n v="25"/>
    <s v="NA"/>
    <s v="NA"/>
    <s v="NA"/>
    <s v="NA"/>
    <s v="NA"/>
    <s v="NA"/>
    <s v="NA"/>
    <x v="1"/>
    <x v="2"/>
    <x v="3"/>
    <x v="3"/>
    <x v="3"/>
    <x v="1"/>
    <x v="0"/>
    <x v="3"/>
    <x v="0"/>
    <n v="0"/>
    <n v="0"/>
    <n v="0"/>
    <n v="0"/>
    <n v="0"/>
    <n v="0"/>
    <n v="0"/>
    <n v="0"/>
    <n v="0"/>
    <n v="0"/>
    <n v="0"/>
    <n v="0"/>
    <n v="0"/>
    <n v="0"/>
    <n v="1"/>
    <n v="0"/>
    <s v="Sa dette n'avait pas encore été remboursée"/>
    <n v="1"/>
    <n v="0"/>
    <n v="0"/>
    <n v="0"/>
    <n v="0"/>
    <n v="0"/>
    <n v="0"/>
    <n v="0"/>
    <n v="0"/>
    <x v="0"/>
    <s v="Nippes"/>
    <s v="Baradères"/>
    <x v="0"/>
    <x v="1"/>
    <x v="1"/>
    <x v="0"/>
  </r>
  <r>
    <s v="b9862e7e-e036-424b-984b-bf1bf6b9c659"/>
    <n v="111"/>
    <s v="2020-11-20"/>
    <s v="CRS"/>
    <s v="Nippes"/>
    <s v="Baradères"/>
    <s v="Kaloran"/>
    <s v="Rural"/>
    <s v="Marché de Kaloran"/>
    <n v="1"/>
    <n v="0"/>
    <n v="0"/>
    <n v="1"/>
    <n v="0"/>
    <n v="0"/>
    <n v="0"/>
    <s v=""/>
    <s v="Non, il n'y a pas eu de variation"/>
    <s v="Moins de 30"/>
    <n v="62.5"/>
    <n v="76.92307692307692"/>
    <n v="108.69565217391305"/>
    <n v="68.965517241379317"/>
    <n v="250"/>
    <n v="250"/>
    <n v="384.26395939086302"/>
    <x v="0"/>
    <x v="0"/>
    <x v="0"/>
    <x v="0"/>
    <x v="1"/>
    <x v="1"/>
    <x v="0"/>
    <x v="1"/>
    <s v=""/>
    <s v=""/>
    <s v=""/>
    <s v=""/>
    <s v=""/>
    <s v=""/>
    <s v=""/>
    <s v=""/>
    <s v=""/>
    <s v=""/>
    <s v=""/>
    <s v=""/>
    <s v=""/>
    <s v=""/>
    <s v=""/>
    <s v=""/>
    <s v=""/>
    <s v=""/>
    <s v=""/>
    <s v=""/>
    <s v=""/>
    <s v=""/>
    <s v=""/>
    <s v=""/>
    <s v=""/>
    <s v=""/>
    <x v="0"/>
    <s v="Nippes"/>
    <s v="Baradères"/>
    <x v="0"/>
    <x v="1"/>
    <x v="1"/>
    <x v="0"/>
    <s v="Oui"/>
    <n v="25"/>
    <s v="NA"/>
    <s v="NA"/>
    <s v="NA"/>
    <s v="NA"/>
    <s v="NA"/>
    <s v="NA"/>
    <s v="NA"/>
    <x v="1"/>
    <x v="2"/>
    <x v="3"/>
    <x v="3"/>
    <x v="3"/>
    <x v="1"/>
    <x v="0"/>
    <x v="3"/>
    <x v="1"/>
    <s v=""/>
    <s v=""/>
    <s v=""/>
    <s v=""/>
    <s v=""/>
    <s v=""/>
    <s v=""/>
    <s v=""/>
    <s v=""/>
    <s v=""/>
    <s v=""/>
    <s v=""/>
    <s v=""/>
    <s v=""/>
    <s v=""/>
    <s v=""/>
    <s v=""/>
    <s v=""/>
    <s v=""/>
    <s v=""/>
    <s v=""/>
    <s v=""/>
    <s v=""/>
    <s v=""/>
    <s v=""/>
    <s v=""/>
    <x v="0"/>
    <s v="Nippes"/>
    <s v="Baradères"/>
    <x v="0"/>
    <x v="1"/>
    <x v="1"/>
    <x v="0"/>
  </r>
  <r>
    <s v="b247fb0e-5fa4-4ccf-b364-2092cf1f2937"/>
    <n v="112"/>
    <s v="2020-11-20"/>
    <s v="CRS"/>
    <s v="Nippes"/>
    <s v="Baradères"/>
    <s v="Kaloran"/>
    <s v="Rural"/>
    <s v="Marché de Kaloran"/>
    <n v="1"/>
    <n v="0"/>
    <n v="0"/>
    <n v="0"/>
    <n v="0"/>
    <n v="0"/>
    <n v="0"/>
    <s v=""/>
    <s v="Non, il n'y a pas eu de variation"/>
    <s v="Moins de 30"/>
    <n v="62.5"/>
    <n v="76.92307692307692"/>
    <n v="86.956521739130437"/>
    <n v="68.965517241379317"/>
    <n v="250"/>
    <s v="NA"/>
    <s v="NA"/>
    <x v="0"/>
    <x v="0"/>
    <x v="0"/>
    <x v="0"/>
    <x v="2"/>
    <x v="0"/>
    <x v="0"/>
    <x v="1"/>
    <s v=""/>
    <s v=""/>
    <s v=""/>
    <s v=""/>
    <s v=""/>
    <s v=""/>
    <s v=""/>
    <s v=""/>
    <s v=""/>
    <s v=""/>
    <s v=""/>
    <s v=""/>
    <s v=""/>
    <s v=""/>
    <s v=""/>
    <s v=""/>
    <s v=""/>
    <s v=""/>
    <s v=""/>
    <s v=""/>
    <s v=""/>
    <s v=""/>
    <s v=""/>
    <s v=""/>
    <s v=""/>
    <s v=""/>
    <x v="0"/>
    <s v="Nippes"/>
    <s v="Baradères"/>
    <x v="0"/>
    <x v="1"/>
    <x v="1"/>
    <x v="1"/>
    <s v="Oui"/>
    <n v="25"/>
    <s v="NA"/>
    <s v="NA"/>
    <s v="NA"/>
    <s v="NA"/>
    <s v="NA"/>
    <s v="NA"/>
    <s v="NA"/>
    <x v="0"/>
    <x v="2"/>
    <x v="3"/>
    <x v="3"/>
    <x v="3"/>
    <x v="1"/>
    <x v="0"/>
    <x v="3"/>
    <x v="1"/>
    <s v=""/>
    <s v=""/>
    <s v=""/>
    <s v=""/>
    <s v=""/>
    <s v=""/>
    <s v=""/>
    <s v=""/>
    <s v=""/>
    <s v=""/>
    <s v=""/>
    <s v=""/>
    <s v=""/>
    <s v=""/>
    <s v=""/>
    <s v=""/>
    <s v=""/>
    <s v=""/>
    <s v=""/>
    <s v=""/>
    <s v=""/>
    <s v=""/>
    <s v=""/>
    <s v=""/>
    <s v=""/>
    <s v=""/>
    <x v="0"/>
    <s v="Nippes"/>
    <s v="Baradères"/>
    <x v="0"/>
    <x v="1"/>
    <x v="1"/>
    <x v="1"/>
  </r>
  <r>
    <s v="8d66163a-9503-4f8b-9441-77351fd16575"/>
    <n v="116"/>
    <s v="2020-11-25"/>
    <s v="FOKA DAI AYITI"/>
    <s v="Nippes"/>
    <s v="Miragoâne"/>
    <s v="Dessources"/>
    <s v="Rural"/>
    <s v="Marché Dessources"/>
    <n v="1"/>
    <n v="0"/>
    <n v="0"/>
    <n v="1"/>
    <n v="0"/>
    <n v="0"/>
    <n v="0"/>
    <s v=""/>
    <s v="Oui, il y a moins de commerçants par rapport au mois passé"/>
    <s v="Moins de 30"/>
    <n v="100"/>
    <n v="76.92307692307692"/>
    <s v="NA"/>
    <n v="68.965517241379317"/>
    <s v="NA"/>
    <s v="NA"/>
    <n v="600"/>
    <x v="0"/>
    <x v="0"/>
    <x v="0"/>
    <x v="0"/>
    <x v="0"/>
    <x v="0"/>
    <x v="0"/>
    <x v="1"/>
    <s v=""/>
    <s v=""/>
    <s v=""/>
    <s v=""/>
    <s v=""/>
    <s v=""/>
    <s v=""/>
    <s v=""/>
    <s v=""/>
    <s v=""/>
    <s v=""/>
    <s v=""/>
    <s v=""/>
    <s v=""/>
    <s v=""/>
    <s v=""/>
    <s v=""/>
    <s v=""/>
    <s v=""/>
    <s v=""/>
    <s v=""/>
    <s v=""/>
    <s v=""/>
    <s v=""/>
    <s v=""/>
    <s v=""/>
    <x v="0"/>
    <s v="Nippes"/>
    <s v="Miragoâne"/>
    <x v="0"/>
    <x v="1"/>
    <x v="1"/>
    <x v="0"/>
    <s v="Oui"/>
    <s v="NA"/>
    <s v="NA"/>
    <s v="NA"/>
    <n v="50"/>
    <n v="50"/>
    <s v="NA"/>
    <s v="NA"/>
    <s v="NA"/>
    <x v="3"/>
    <x v="2"/>
    <x v="3"/>
    <x v="0"/>
    <x v="0"/>
    <x v="1"/>
    <x v="0"/>
    <x v="3"/>
    <x v="1"/>
    <s v=""/>
    <s v=""/>
    <s v=""/>
    <s v=""/>
    <s v=""/>
    <s v=""/>
    <s v=""/>
    <s v=""/>
    <s v=""/>
    <s v=""/>
    <s v=""/>
    <s v=""/>
    <s v=""/>
    <s v=""/>
    <s v=""/>
    <s v=""/>
    <s v=""/>
    <s v=""/>
    <s v=""/>
    <s v=""/>
    <s v=""/>
    <s v=""/>
    <s v=""/>
    <s v=""/>
    <s v=""/>
    <s v=""/>
    <x v="0"/>
    <s v="Nippes"/>
    <s v="Miragoâne"/>
    <x v="0"/>
    <x v="1"/>
    <x v="1"/>
    <x v="0"/>
  </r>
  <r>
    <s v="7bbaca0a-153b-4d90-935b-a8002d5a2a76"/>
    <n v="118"/>
    <s v="2020-11-21"/>
    <s v="CRS"/>
    <s v="Nippes"/>
    <s v="Baradères"/>
    <s v="Baradères"/>
    <s v="Rural"/>
    <s v="Marché Du Centre-Ville Barradères"/>
    <n v="1"/>
    <n v="0"/>
    <n v="0"/>
    <n v="1"/>
    <n v="0"/>
    <n v="0"/>
    <n v="0"/>
    <s v=""/>
    <s v="Non, il n'y a pas eu de variation"/>
    <s v="Moins de 30"/>
    <s v="NA"/>
    <n v="76.92307692307692"/>
    <s v="NA"/>
    <n v="68.965517241379317"/>
    <s v="NA"/>
    <s v="NA"/>
    <n v="416.28595600676823"/>
    <x v="2"/>
    <x v="0"/>
    <x v="2"/>
    <x v="0"/>
    <x v="0"/>
    <x v="0"/>
    <x v="0"/>
    <x v="1"/>
    <s v=""/>
    <s v=""/>
    <s v=""/>
    <s v=""/>
    <s v=""/>
    <s v=""/>
    <s v=""/>
    <s v=""/>
    <s v=""/>
    <s v=""/>
    <s v=""/>
    <s v=""/>
    <s v=""/>
    <s v=""/>
    <s v=""/>
    <s v=""/>
    <s v=""/>
    <s v=""/>
    <s v=""/>
    <s v=""/>
    <s v=""/>
    <s v=""/>
    <s v=""/>
    <s v=""/>
    <s v=""/>
    <s v=""/>
    <x v="0"/>
    <s v="Nippes"/>
    <s v="Baradères"/>
    <x v="0"/>
    <x v="1"/>
    <x v="1"/>
    <x v="1"/>
    <s v="Oui"/>
    <n v="25"/>
    <s v="NA"/>
    <s v="NA"/>
    <s v="NA"/>
    <s v="NA"/>
    <s v="NA"/>
    <s v="NA"/>
    <s v="NA"/>
    <x v="1"/>
    <x v="2"/>
    <x v="3"/>
    <x v="3"/>
    <x v="3"/>
    <x v="1"/>
    <x v="0"/>
    <x v="3"/>
    <x v="1"/>
    <s v=""/>
    <s v=""/>
    <s v=""/>
    <s v=""/>
    <s v=""/>
    <s v=""/>
    <s v=""/>
    <s v=""/>
    <s v=""/>
    <s v=""/>
    <s v=""/>
    <s v=""/>
    <s v=""/>
    <s v=""/>
    <s v=""/>
    <s v=""/>
    <s v=""/>
    <s v=""/>
    <s v=""/>
    <s v=""/>
    <s v=""/>
    <s v=""/>
    <s v=""/>
    <s v=""/>
    <s v=""/>
    <s v=""/>
    <x v="0"/>
    <s v="Nippes"/>
    <s v="Baradères"/>
    <x v="0"/>
    <x v="1"/>
    <x v="1"/>
    <x v="1"/>
  </r>
  <r>
    <s v="224fed9c-4d79-42b1-96fd-bdc965d4a4f6"/>
    <n v="136"/>
    <s v="2020-11-25"/>
    <s v="FOKA DAI AYITI"/>
    <s v="Nippes"/>
    <s v="Miragoâne"/>
    <s v="Dessources"/>
    <s v="Rural"/>
    <s v="Marché Dessources"/>
    <n v="1"/>
    <n v="0"/>
    <n v="0"/>
    <n v="0"/>
    <n v="0"/>
    <n v="0"/>
    <n v="0"/>
    <s v=""/>
    <s v="Oui, il y a plus de commerçants par rapport au mois passé"/>
    <s v="Moins de 30"/>
    <s v="NA"/>
    <s v="NA"/>
    <s v="NA"/>
    <s v="NA"/>
    <s v="NA"/>
    <s v="NA"/>
    <s v="NA"/>
    <x v="0"/>
    <x v="0"/>
    <x v="0"/>
    <x v="2"/>
    <x v="0"/>
    <x v="0"/>
    <x v="2"/>
    <x v="0"/>
    <n v="0"/>
    <n v="0"/>
    <n v="0"/>
    <n v="1"/>
    <n v="1"/>
    <n v="0"/>
    <n v="0"/>
    <n v="0"/>
    <n v="0"/>
    <n v="0"/>
    <n v="0"/>
    <n v="0"/>
    <n v="1"/>
    <n v="0"/>
    <n v="0"/>
    <n v="0"/>
    <n v="0"/>
    <s v=""/>
    <n v="1"/>
    <n v="1"/>
    <n v="1"/>
    <n v="1"/>
    <n v="0"/>
    <n v="0"/>
    <n v="1"/>
    <n v="0"/>
    <x v="0"/>
    <s v="Nippes"/>
    <s v="Miragoâne"/>
    <x v="0"/>
    <x v="1"/>
    <x v="1"/>
    <x v="0"/>
    <s v="Non"/>
    <n v="25"/>
    <s v="NA"/>
    <s v="NA"/>
    <s v="NA"/>
    <s v="NA"/>
    <s v="NA"/>
    <s v="NA"/>
    <s v="NA"/>
    <x v="1"/>
    <x v="2"/>
    <x v="3"/>
    <x v="3"/>
    <x v="3"/>
    <x v="1"/>
    <x v="0"/>
    <x v="3"/>
    <x v="0"/>
    <n v="0"/>
    <n v="0"/>
    <n v="0"/>
    <n v="0"/>
    <n v="0"/>
    <n v="0"/>
    <n v="0"/>
    <n v="0"/>
    <n v="0"/>
    <n v="0"/>
    <n v="0"/>
    <n v="1"/>
    <n v="0"/>
    <n v="0"/>
    <n v="0"/>
    <n v="0"/>
    <s v=""/>
    <n v="1"/>
    <n v="0"/>
    <n v="0"/>
    <n v="0"/>
    <n v="0"/>
    <n v="0"/>
    <n v="0"/>
    <n v="0"/>
    <n v="0"/>
    <x v="0"/>
    <s v="Nippes"/>
    <s v="Miragoâne"/>
    <x v="0"/>
    <x v="1"/>
    <x v="1"/>
    <x v="0"/>
  </r>
  <r>
    <s v="808de9d4-b86f-4f98-8ba6-1fa52ea1ddb3"/>
    <n v="139"/>
    <s v="2020-11-21"/>
    <s v="CRS"/>
    <s v="Nippes"/>
    <s v="Baradères"/>
    <s v="Baradères"/>
    <s v="Rural"/>
    <s v="Marché Du Centre-Ville Barradères"/>
    <n v="1"/>
    <n v="0"/>
    <n v="0"/>
    <n v="1"/>
    <n v="0"/>
    <n v="0"/>
    <n v="0"/>
    <s v=""/>
    <s v="Non, il n'y a pas eu de variation"/>
    <s v="Moins de 30"/>
    <s v="NA"/>
    <s v="NA"/>
    <s v="NA"/>
    <s v="NA"/>
    <s v="NA"/>
    <s v="NA"/>
    <n v="384.26395939086302"/>
    <x v="2"/>
    <x v="1"/>
    <x v="2"/>
    <x v="2"/>
    <x v="1"/>
    <x v="0"/>
    <x v="0"/>
    <x v="1"/>
    <s v=""/>
    <s v=""/>
    <s v=""/>
    <s v=""/>
    <s v=""/>
    <s v=""/>
    <s v=""/>
    <s v=""/>
    <s v=""/>
    <s v=""/>
    <s v=""/>
    <s v=""/>
    <s v=""/>
    <s v=""/>
    <s v=""/>
    <s v=""/>
    <s v=""/>
    <s v=""/>
    <s v=""/>
    <s v=""/>
    <s v=""/>
    <s v=""/>
    <s v=""/>
    <s v=""/>
    <s v=""/>
    <s v=""/>
    <x v="0"/>
    <s v="Nippes"/>
    <s v="Baradères"/>
    <x v="0"/>
    <x v="1"/>
    <x v="1"/>
    <x v="0"/>
    <s v="Oui"/>
    <n v="25"/>
    <s v="NA"/>
    <s v="NA"/>
    <s v="NA"/>
    <s v="NA"/>
    <s v="NA"/>
    <s v="NA"/>
    <s v="NA"/>
    <x v="1"/>
    <x v="2"/>
    <x v="3"/>
    <x v="3"/>
    <x v="3"/>
    <x v="1"/>
    <x v="0"/>
    <x v="3"/>
    <x v="1"/>
    <s v=""/>
    <s v=""/>
    <s v=""/>
    <s v=""/>
    <s v=""/>
    <s v=""/>
    <s v=""/>
    <s v=""/>
    <s v=""/>
    <s v=""/>
    <s v=""/>
    <s v=""/>
    <s v=""/>
    <s v=""/>
    <s v=""/>
    <s v=""/>
    <s v=""/>
    <s v=""/>
    <s v=""/>
    <s v=""/>
    <s v=""/>
    <s v=""/>
    <s v=""/>
    <s v=""/>
    <s v=""/>
    <s v=""/>
    <x v="0"/>
    <s v="Nippes"/>
    <s v="Baradères"/>
    <x v="0"/>
    <x v="1"/>
    <x v="1"/>
    <x v="0"/>
  </r>
  <r>
    <s v="a761a33a-c4a1-46d2-9c1b-7dc52e13c927"/>
    <n v="28"/>
    <s v="2020-11-21"/>
    <s v="CRS"/>
    <s v="Nippes"/>
    <s v="Baradères"/>
    <s v="Baradères"/>
    <s v="Rural"/>
    <s v="Marché Du Centre-Ville Barradères"/>
    <n v="1"/>
    <n v="0"/>
    <n v="0"/>
    <n v="0"/>
    <n v="0"/>
    <n v="0"/>
    <n v="0"/>
    <s v=""/>
    <s v="Oui, il y a plus de commerçants par rapport au mois passé"/>
    <s v="Entre 30 et 100"/>
    <s v="NA"/>
    <s v="NA"/>
    <s v="NA"/>
    <s v="NA"/>
    <s v="NA"/>
    <s v="NA"/>
    <s v="NA"/>
    <x v="2"/>
    <x v="1"/>
    <x v="2"/>
    <x v="2"/>
    <x v="0"/>
    <x v="0"/>
    <x v="2"/>
    <x v="2"/>
    <s v=""/>
    <s v=""/>
    <s v=""/>
    <s v=""/>
    <s v=""/>
    <s v=""/>
    <s v=""/>
    <s v=""/>
    <s v=""/>
    <s v=""/>
    <s v=""/>
    <s v=""/>
    <s v=""/>
    <s v=""/>
    <s v=""/>
    <s v=""/>
    <s v=""/>
    <s v=""/>
    <s v=""/>
    <s v=""/>
    <s v=""/>
    <s v=""/>
    <s v=""/>
    <s v=""/>
    <s v=""/>
    <s v=""/>
    <x v="1"/>
    <s v=""/>
    <s v=""/>
    <x v="2"/>
    <x v="2"/>
    <x v="2"/>
    <x v="2"/>
    <s v=""/>
    <n v="25"/>
    <n v="15"/>
    <n v="75"/>
    <s v="NA"/>
    <n v="75"/>
    <s v="NA"/>
    <s v="NA"/>
    <n v="25"/>
    <x v="0"/>
    <x v="1"/>
    <x v="0"/>
    <x v="3"/>
    <x v="0"/>
    <x v="1"/>
    <x v="0"/>
    <x v="1"/>
    <x v="0"/>
    <n v="1"/>
    <n v="0"/>
    <n v="1"/>
    <n v="1"/>
    <n v="0"/>
    <n v="0"/>
    <n v="0"/>
    <n v="0"/>
    <n v="0"/>
    <n v="0"/>
    <n v="0"/>
    <n v="0"/>
    <n v="0"/>
    <n v="0"/>
    <n v="0"/>
    <n v="0"/>
    <s v=""/>
    <n v="1"/>
    <n v="1"/>
    <n v="0"/>
    <n v="0"/>
    <n v="1"/>
    <n v="0"/>
    <n v="0"/>
    <n v="1"/>
    <n v="0"/>
    <x v="0"/>
    <s v="Nippes"/>
    <s v="Fonds des Nègres"/>
    <x v="0"/>
    <x v="0"/>
    <x v="1"/>
    <x v="1"/>
  </r>
  <r>
    <s v="6fb9737a-8ae9-4ff4-bd26-edec1e4d324e"/>
    <n v="55"/>
    <s v="2020-11-21"/>
    <s v="CRS"/>
    <s v="Nippes"/>
    <s v="Baradères"/>
    <s v="Baradères"/>
    <s v="Rural"/>
    <s v="Marché Du Centre-Ville Barradères"/>
    <n v="1"/>
    <n v="0"/>
    <n v="0"/>
    <n v="1"/>
    <n v="0"/>
    <n v="0"/>
    <n v="0"/>
    <s v=""/>
    <s v="Non, il n'y a pas eu de variation"/>
    <s v="Moins de 30"/>
    <s v="NA"/>
    <s v="NA"/>
    <s v="NA"/>
    <s v="NA"/>
    <s v="NA"/>
    <s v="NA"/>
    <s v="NA"/>
    <x v="2"/>
    <x v="1"/>
    <x v="2"/>
    <x v="2"/>
    <x v="0"/>
    <x v="0"/>
    <x v="2"/>
    <x v="2"/>
    <s v=""/>
    <s v=""/>
    <s v=""/>
    <s v=""/>
    <s v=""/>
    <s v=""/>
    <s v=""/>
    <s v=""/>
    <s v=""/>
    <s v=""/>
    <s v=""/>
    <s v=""/>
    <s v=""/>
    <s v=""/>
    <s v=""/>
    <s v=""/>
    <s v=""/>
    <s v=""/>
    <s v=""/>
    <s v=""/>
    <s v=""/>
    <s v=""/>
    <s v=""/>
    <s v=""/>
    <s v=""/>
    <s v=""/>
    <x v="1"/>
    <s v=""/>
    <s v=""/>
    <x v="2"/>
    <x v="2"/>
    <x v="2"/>
    <x v="2"/>
    <s v=""/>
    <s v="NA"/>
    <n v="25"/>
    <n v="42.5"/>
    <s v="NA"/>
    <n v="50"/>
    <s v="NA"/>
    <s v="NA"/>
    <n v="15"/>
    <x v="3"/>
    <x v="1"/>
    <x v="0"/>
    <x v="3"/>
    <x v="0"/>
    <x v="1"/>
    <x v="0"/>
    <x v="1"/>
    <x v="1"/>
    <s v=""/>
    <s v=""/>
    <s v=""/>
    <s v=""/>
    <s v=""/>
    <s v=""/>
    <s v=""/>
    <s v=""/>
    <s v=""/>
    <s v=""/>
    <s v=""/>
    <s v=""/>
    <s v=""/>
    <s v=""/>
    <s v=""/>
    <s v=""/>
    <s v=""/>
    <s v=""/>
    <s v=""/>
    <s v=""/>
    <s v=""/>
    <s v=""/>
    <s v=""/>
    <s v=""/>
    <s v=""/>
    <s v=""/>
    <x v="0"/>
    <s v="Nippes"/>
    <s v="Baradères"/>
    <x v="0"/>
    <x v="1"/>
    <x v="0"/>
    <x v="0"/>
  </r>
  <r>
    <s v="861afdf7-4df0-4ea5-b061-daf7a4eb9cd3"/>
    <n v="59"/>
    <s v="2020-11-21"/>
    <s v="CRS"/>
    <s v="Nippes"/>
    <s v="Baradères"/>
    <s v="Baradères"/>
    <s v="Rural"/>
    <s v="Marché Du Centre-Ville Barradères"/>
    <n v="1"/>
    <n v="0"/>
    <n v="0"/>
    <n v="1"/>
    <n v="0"/>
    <n v="0"/>
    <n v="0"/>
    <s v=""/>
    <s v="Non, il n'y a pas eu de variation"/>
    <s v="Moins de 30"/>
    <s v="NA"/>
    <s v="NA"/>
    <s v="NA"/>
    <s v="NA"/>
    <s v="NA"/>
    <s v="NA"/>
    <s v="NA"/>
    <x v="2"/>
    <x v="1"/>
    <x v="2"/>
    <x v="2"/>
    <x v="0"/>
    <x v="0"/>
    <x v="2"/>
    <x v="2"/>
    <s v=""/>
    <s v=""/>
    <s v=""/>
    <s v=""/>
    <s v=""/>
    <s v=""/>
    <s v=""/>
    <s v=""/>
    <s v=""/>
    <s v=""/>
    <s v=""/>
    <s v=""/>
    <s v=""/>
    <s v=""/>
    <s v=""/>
    <s v=""/>
    <s v=""/>
    <s v=""/>
    <s v=""/>
    <s v=""/>
    <s v=""/>
    <s v=""/>
    <s v=""/>
    <s v=""/>
    <s v=""/>
    <s v=""/>
    <x v="1"/>
    <s v=""/>
    <s v=""/>
    <x v="2"/>
    <x v="2"/>
    <x v="2"/>
    <x v="2"/>
    <s v=""/>
    <s v="NA"/>
    <n v="20"/>
    <n v="35.172413793103445"/>
    <s v="NA"/>
    <s v="NA"/>
    <s v="NA"/>
    <s v="NA"/>
    <s v="NA"/>
    <x v="3"/>
    <x v="1"/>
    <x v="0"/>
    <x v="3"/>
    <x v="3"/>
    <x v="1"/>
    <x v="0"/>
    <x v="1"/>
    <x v="1"/>
    <s v=""/>
    <s v=""/>
    <s v=""/>
    <s v=""/>
    <s v=""/>
    <s v=""/>
    <s v=""/>
    <s v=""/>
    <s v=""/>
    <s v=""/>
    <s v=""/>
    <s v=""/>
    <s v=""/>
    <s v=""/>
    <s v=""/>
    <s v=""/>
    <s v=""/>
    <s v=""/>
    <s v=""/>
    <s v=""/>
    <s v=""/>
    <s v=""/>
    <s v=""/>
    <s v=""/>
    <s v=""/>
    <s v=""/>
    <x v="0"/>
    <s v="Nippes"/>
    <s v="Baradères"/>
    <x v="0"/>
    <x v="1"/>
    <x v="1"/>
    <x v="1"/>
  </r>
  <r>
    <s v="bcf1dca2-51bd-4245-8744-df277ea14e7e"/>
    <n v="140"/>
    <s v="2020-11-21"/>
    <s v="CRS"/>
    <s v="Nippes"/>
    <s v="Baradères"/>
    <s v="Baradères"/>
    <s v="Rural"/>
    <s v="Marché Du Centre-Ville Barradères"/>
    <n v="1"/>
    <n v="0"/>
    <n v="0"/>
    <n v="1"/>
    <n v="0"/>
    <n v="0"/>
    <n v="0"/>
    <s v=""/>
    <s v="Non, il n'y a pas eu de variation"/>
    <s v="Moins de 30"/>
    <s v="NA"/>
    <s v="NA"/>
    <s v="NA"/>
    <s v="NA"/>
    <s v="NA"/>
    <s v="NA"/>
    <s v="NA"/>
    <x v="2"/>
    <x v="1"/>
    <x v="2"/>
    <x v="2"/>
    <x v="0"/>
    <x v="0"/>
    <x v="2"/>
    <x v="2"/>
    <s v=""/>
    <s v=""/>
    <s v=""/>
    <s v=""/>
    <s v=""/>
    <s v=""/>
    <s v=""/>
    <s v=""/>
    <s v=""/>
    <s v=""/>
    <s v=""/>
    <s v=""/>
    <s v=""/>
    <s v=""/>
    <s v=""/>
    <s v=""/>
    <s v=""/>
    <s v=""/>
    <s v=""/>
    <s v=""/>
    <s v=""/>
    <s v=""/>
    <s v=""/>
    <s v=""/>
    <s v=""/>
    <s v=""/>
    <x v="1"/>
    <s v=""/>
    <s v=""/>
    <x v="2"/>
    <x v="2"/>
    <x v="2"/>
    <x v="2"/>
    <s v=""/>
    <n v="25"/>
    <s v="NA"/>
    <s v="NA"/>
    <s v="NA"/>
    <s v="NA"/>
    <s v="NA"/>
    <s v="NA"/>
    <s v="NA"/>
    <x v="1"/>
    <x v="2"/>
    <x v="3"/>
    <x v="3"/>
    <x v="3"/>
    <x v="1"/>
    <x v="0"/>
    <x v="3"/>
    <x v="1"/>
    <s v=""/>
    <s v=""/>
    <s v=""/>
    <s v=""/>
    <s v=""/>
    <s v=""/>
    <s v=""/>
    <s v=""/>
    <s v=""/>
    <s v=""/>
    <s v=""/>
    <s v=""/>
    <s v=""/>
    <s v=""/>
    <s v=""/>
    <s v=""/>
    <s v=""/>
    <s v=""/>
    <s v=""/>
    <s v=""/>
    <s v=""/>
    <s v=""/>
    <s v=""/>
    <s v=""/>
    <s v=""/>
    <s v=""/>
    <x v="0"/>
    <s v="Nippes"/>
    <s v="Baradères"/>
    <x v="0"/>
    <x v="1"/>
    <x v="0"/>
    <x v="1"/>
  </r>
  <r>
    <s v="f790c2fb-ecda-4cd1-a046-a628b83d61fc"/>
    <n v="100"/>
    <s v="2020-11-27"/>
    <s v="Save the Children"/>
    <s v="Artibonite"/>
    <s v="L'Estère"/>
    <s v="L'Estère"/>
    <s v="Rural"/>
    <s v="Marché de l'Estère "/>
    <n v="1"/>
    <n v="0"/>
    <n v="0"/>
    <n v="1"/>
    <n v="0"/>
    <n v="0"/>
    <n v="0"/>
    <s v=""/>
    <s v="Oui, il y a moins de commerçants par rapport au mois passé"/>
    <s v="Moins de 30"/>
    <n v="50"/>
    <n v="76.92307692307692"/>
    <n v="54.347826086956523"/>
    <n v="60.344827586206897"/>
    <n v="145.83333333333334"/>
    <s v="NA"/>
    <n v="550"/>
    <x v="0"/>
    <x v="0"/>
    <x v="0"/>
    <x v="0"/>
    <x v="2"/>
    <x v="0"/>
    <x v="0"/>
    <x v="0"/>
    <n v="1"/>
    <n v="0"/>
    <n v="0"/>
    <n v="0"/>
    <n v="0"/>
    <n v="1"/>
    <n v="0"/>
    <n v="0"/>
    <n v="0"/>
    <n v="0"/>
    <n v="1"/>
    <n v="0"/>
    <n v="1"/>
    <n v="0"/>
    <n v="0"/>
    <n v="0"/>
    <n v="0"/>
    <s v=""/>
    <n v="1"/>
    <n v="1"/>
    <n v="0"/>
    <n v="0"/>
    <n v="0"/>
    <n v="0"/>
    <n v="1"/>
    <n v="0"/>
    <x v="0"/>
    <s v="Ouest"/>
    <s v="Port-au-Prince"/>
    <x v="1"/>
    <x v="0"/>
    <x v="0"/>
    <x v="1"/>
    <s v="Non"/>
    <n v="20"/>
    <s v="NA"/>
    <s v="NA"/>
    <s v="NA"/>
    <s v="NA"/>
    <s v="NA"/>
    <s v="NA"/>
    <n v="20"/>
    <x v="0"/>
    <x v="2"/>
    <x v="3"/>
    <x v="3"/>
    <x v="3"/>
    <x v="1"/>
    <x v="0"/>
    <x v="0"/>
    <x v="1"/>
    <s v=""/>
    <s v=""/>
    <s v=""/>
    <s v=""/>
    <s v=""/>
    <s v=""/>
    <s v=""/>
    <s v=""/>
    <s v=""/>
    <s v=""/>
    <s v=""/>
    <s v=""/>
    <s v=""/>
    <s v=""/>
    <s v=""/>
    <s v=""/>
    <s v=""/>
    <s v=""/>
    <s v=""/>
    <s v=""/>
    <s v=""/>
    <s v=""/>
    <s v=""/>
    <s v=""/>
    <s v=""/>
    <s v=""/>
    <x v="0"/>
    <s v="Artibonite"/>
    <s v="L'Estère"/>
    <x v="0"/>
    <x v="1"/>
    <x v="0"/>
    <x v="1"/>
  </r>
  <r>
    <s v="a1e197df-cde8-460f-b127-5e769b1096fc"/>
    <n v="6"/>
    <s v="2020-11-27"/>
    <s v="Save the Children"/>
    <s v="Artibonite"/>
    <s v="L'Estère"/>
    <s v="L'Estère"/>
    <s v="Rural"/>
    <s v="Marché de l'Estère"/>
    <n v="1"/>
    <n v="0"/>
    <n v="0"/>
    <n v="1"/>
    <n v="0"/>
    <n v="0"/>
    <n v="0"/>
    <s v=""/>
    <s v="Oui, il y a moins de commerçants par rapport au mois passé"/>
    <s v="Entre 30 et 100"/>
    <n v="87.5"/>
    <n v="96.153846153846146"/>
    <n v="52.173913043478265"/>
    <n v="68.965517241379317"/>
    <s v="NA"/>
    <s v="NA"/>
    <n v="400"/>
    <x v="0"/>
    <x v="0"/>
    <x v="0"/>
    <x v="0"/>
    <x v="0"/>
    <x v="0"/>
    <x v="0"/>
    <x v="0"/>
    <n v="0"/>
    <n v="0"/>
    <n v="1"/>
    <n v="0"/>
    <n v="0"/>
    <n v="1"/>
    <n v="0"/>
    <n v="1"/>
    <n v="0"/>
    <n v="0"/>
    <n v="0"/>
    <n v="0"/>
    <n v="0"/>
    <n v="0"/>
    <n v="0"/>
    <n v="0"/>
    <n v="0"/>
    <s v=""/>
    <n v="0"/>
    <n v="0"/>
    <n v="0"/>
    <n v="1"/>
    <n v="0"/>
    <n v="0"/>
    <n v="0"/>
    <n v="0"/>
    <x v="0"/>
    <s v="Artibonite"/>
    <s v="Gonaïves"/>
    <x v="0"/>
    <x v="0"/>
    <x v="1"/>
    <x v="0"/>
    <s v="Oui"/>
    <n v="25"/>
    <n v="25"/>
    <n v="100"/>
    <n v="50"/>
    <n v="75"/>
    <s v="NA"/>
    <s v="NA"/>
    <s v="NA"/>
    <x v="0"/>
    <x v="0"/>
    <x v="0"/>
    <x v="0"/>
    <x v="0"/>
    <x v="1"/>
    <x v="0"/>
    <x v="3"/>
    <x v="0"/>
    <n v="1"/>
    <n v="1"/>
    <n v="1"/>
    <n v="0"/>
    <n v="0"/>
    <n v="0"/>
    <n v="0"/>
    <n v="0"/>
    <n v="0"/>
    <n v="0"/>
    <n v="0"/>
    <n v="0"/>
    <n v="0"/>
    <n v="0"/>
    <n v="0"/>
    <n v="0"/>
    <s v=""/>
    <n v="1"/>
    <n v="0"/>
    <n v="1"/>
    <n v="0"/>
    <n v="1"/>
    <n v="0"/>
    <n v="0"/>
    <n v="0"/>
    <n v="0"/>
    <x v="0"/>
    <s v="Artibonite"/>
    <s v="L'Estère"/>
    <x v="0"/>
    <x v="1"/>
    <x v="1"/>
    <x v="0"/>
  </r>
  <r>
    <s v="687c945e-ac2e-4bf3-9909-84a7d98fb9c3"/>
    <n v="54"/>
    <s v="2020-11-27"/>
    <s v="Save the Children"/>
    <s v="Artibonite"/>
    <s v="L'Estère"/>
    <s v="L'Estère"/>
    <s v="Rural"/>
    <s v="Marché de l'Estère "/>
    <n v="1"/>
    <n v="0"/>
    <n v="0"/>
    <n v="0"/>
    <n v="0"/>
    <n v="0"/>
    <n v="0"/>
    <s v=""/>
    <s v="Non, il n'y a pas eu de variation"/>
    <s v="Moins de 30"/>
    <s v="NA"/>
    <s v="NA"/>
    <n v="43.478260869565219"/>
    <s v="NA"/>
    <s v="NA"/>
    <n v="312.5"/>
    <s v="NA"/>
    <x v="2"/>
    <x v="3"/>
    <x v="0"/>
    <x v="2"/>
    <x v="0"/>
    <x v="1"/>
    <x v="2"/>
    <x v="3"/>
    <s v=""/>
    <s v=""/>
    <s v=""/>
    <s v=""/>
    <s v=""/>
    <s v=""/>
    <s v=""/>
    <s v=""/>
    <s v=""/>
    <s v=""/>
    <s v=""/>
    <s v=""/>
    <s v=""/>
    <s v=""/>
    <s v=""/>
    <s v=""/>
    <s v=""/>
    <s v=""/>
    <s v=""/>
    <s v=""/>
    <s v=""/>
    <s v=""/>
    <s v=""/>
    <s v=""/>
    <s v=""/>
    <s v=""/>
    <x v="0"/>
    <s v="Artibonite"/>
    <s v="L'Estère"/>
    <x v="0"/>
    <x v="1"/>
    <x v="0"/>
    <x v="1"/>
    <s v="Oui"/>
    <s v="NA"/>
    <n v="25"/>
    <n v="42.5"/>
    <n v="50"/>
    <n v="75"/>
    <s v="NA"/>
    <s v="NA"/>
    <n v="25"/>
    <x v="2"/>
    <x v="1"/>
    <x v="1"/>
    <x v="2"/>
    <x v="1"/>
    <x v="1"/>
    <x v="0"/>
    <x v="1"/>
    <x v="1"/>
    <s v=""/>
    <s v=""/>
    <s v=""/>
    <s v=""/>
    <s v=""/>
    <s v=""/>
    <s v=""/>
    <s v=""/>
    <s v=""/>
    <s v=""/>
    <s v=""/>
    <s v=""/>
    <s v=""/>
    <s v=""/>
    <s v=""/>
    <s v=""/>
    <s v=""/>
    <s v=""/>
    <s v=""/>
    <s v=""/>
    <s v=""/>
    <s v=""/>
    <s v=""/>
    <s v=""/>
    <s v=""/>
    <s v=""/>
    <x v="0"/>
    <s v="Artibonite"/>
    <s v="L'Estère"/>
    <x v="0"/>
    <x v="1"/>
    <x v="0"/>
    <x v="1"/>
  </r>
  <r>
    <s v="5db63ac6-fab4-4fc9-8f7c-00ff940bc989"/>
    <n v="101"/>
    <s v="2020-11-27"/>
    <s v="Save the Children"/>
    <s v="Artibonite"/>
    <s v="L'Estère"/>
    <s v="L'Estère"/>
    <s v="Rural"/>
    <s v="Marché de l'Estère"/>
    <n v="1"/>
    <n v="0"/>
    <n v="0"/>
    <n v="1"/>
    <n v="0"/>
    <n v="0"/>
    <n v="0"/>
    <s v=""/>
    <s v="Oui, il y a plus de commerçants par rapport au mois passé"/>
    <s v="Moins de 30"/>
    <n v="60"/>
    <n v="76.92307692307692"/>
    <n v="65.217391304347828"/>
    <n v="60.344827586206897"/>
    <n v="187.5"/>
    <n v="208.33333333333334"/>
    <n v="500"/>
    <x v="0"/>
    <x v="0"/>
    <x v="0"/>
    <x v="0"/>
    <x v="2"/>
    <x v="2"/>
    <x v="0"/>
    <x v="0"/>
    <n v="1"/>
    <n v="0"/>
    <n v="1"/>
    <n v="0"/>
    <n v="0"/>
    <n v="1"/>
    <n v="0"/>
    <n v="0"/>
    <n v="0"/>
    <n v="0"/>
    <n v="0"/>
    <n v="0"/>
    <n v="0"/>
    <n v="0"/>
    <n v="0"/>
    <n v="0"/>
    <n v="0"/>
    <s v=""/>
    <n v="0"/>
    <n v="0"/>
    <n v="0"/>
    <n v="0"/>
    <n v="1"/>
    <n v="0"/>
    <n v="1"/>
    <n v="0"/>
    <x v="0"/>
    <s v="Artibonite"/>
    <s v="Gonaïves"/>
    <x v="0"/>
    <x v="0"/>
    <x v="1"/>
    <x v="0"/>
    <s v="Oui"/>
    <n v="25"/>
    <s v="NA"/>
    <s v="NA"/>
    <n v="20"/>
    <n v="50"/>
    <s v="NA"/>
    <s v="NA"/>
    <n v="20"/>
    <x v="0"/>
    <x v="2"/>
    <x v="3"/>
    <x v="1"/>
    <x v="2"/>
    <x v="1"/>
    <x v="0"/>
    <x v="1"/>
    <x v="1"/>
    <s v=""/>
    <s v=""/>
    <s v=""/>
    <s v=""/>
    <s v=""/>
    <s v=""/>
    <s v=""/>
    <s v=""/>
    <s v=""/>
    <s v=""/>
    <s v=""/>
    <s v=""/>
    <s v=""/>
    <s v=""/>
    <s v=""/>
    <s v=""/>
    <s v=""/>
    <s v=""/>
    <s v=""/>
    <s v=""/>
    <s v=""/>
    <s v=""/>
    <s v=""/>
    <s v=""/>
    <s v=""/>
    <s v=""/>
    <x v="0"/>
    <s v="Artibonite"/>
    <s v="Gonaïves"/>
    <x v="0"/>
    <x v="0"/>
    <x v="0"/>
    <x v="0"/>
  </r>
  <r>
    <s v="3044021b-b938-4fb7-bcdd-4cca79c6fad4"/>
    <n v="86"/>
    <s v="2020-11-27"/>
    <s v="ATEPASE"/>
    <s v="Sud-Est"/>
    <s v="Bainet"/>
    <s v="Nan Ga"/>
    <s v="Rural"/>
    <s v="Marche Blokhauss"/>
    <n v="1"/>
    <n v="0"/>
    <n v="0"/>
    <n v="1"/>
    <n v="0"/>
    <n v="0"/>
    <n v="0"/>
    <s v=""/>
    <s v="Oui, il y a plus de commerçants par rapport au mois passé"/>
    <s v="Je ne sais pas / Je ne souhaite pas répondre"/>
    <n v="75"/>
    <n v="92.307692307692307"/>
    <n v="78.260869565217391"/>
    <n v="68.965517241379317"/>
    <n v="187.5"/>
    <s v="NA"/>
    <n v="500"/>
    <x v="0"/>
    <x v="0"/>
    <x v="0"/>
    <x v="0"/>
    <x v="1"/>
    <x v="0"/>
    <x v="0"/>
    <x v="0"/>
    <n v="1"/>
    <n v="1"/>
    <n v="1"/>
    <n v="0"/>
    <n v="1"/>
    <n v="0"/>
    <n v="0"/>
    <n v="0"/>
    <n v="0"/>
    <n v="0"/>
    <n v="0"/>
    <n v="0"/>
    <n v="0"/>
    <n v="0"/>
    <n v="0"/>
    <n v="0"/>
    <n v="0"/>
    <s v=""/>
    <n v="1"/>
    <n v="1"/>
    <n v="0"/>
    <n v="1"/>
    <n v="0"/>
    <n v="0"/>
    <n v="1"/>
    <n v="0"/>
    <x v="0"/>
    <s v="Sud-Est"/>
    <s v="Jacmel"/>
    <x v="0"/>
    <x v="0"/>
    <x v="0"/>
    <x v="0"/>
    <s v="Non"/>
    <s v="NA"/>
    <s v="NA"/>
    <s v="NA"/>
    <s v="NA"/>
    <s v="NA"/>
    <s v="NA"/>
    <s v="NA"/>
    <s v="NA"/>
    <x v="3"/>
    <x v="2"/>
    <x v="3"/>
    <x v="3"/>
    <x v="3"/>
    <x v="1"/>
    <x v="0"/>
    <x v="3"/>
    <x v="2"/>
    <s v=""/>
    <s v=""/>
    <s v=""/>
    <s v=""/>
    <s v=""/>
    <s v=""/>
    <s v=""/>
    <s v=""/>
    <s v=""/>
    <s v=""/>
    <s v=""/>
    <s v=""/>
    <s v=""/>
    <s v=""/>
    <s v=""/>
    <s v=""/>
    <s v=""/>
    <s v=""/>
    <s v=""/>
    <s v=""/>
    <s v=""/>
    <s v=""/>
    <s v=""/>
    <s v=""/>
    <s v=""/>
    <s v=""/>
    <x v="1"/>
    <s v=""/>
    <s v=""/>
    <x v="2"/>
    <x v="2"/>
    <x v="3"/>
    <x v="3"/>
  </r>
  <r>
    <s v="088789bd-4fb3-4bb8-bbe6-2fce55a11c50"/>
    <n v="65"/>
    <s v="2020-11-22"/>
    <s v="MOJDDE"/>
    <s v="Sud"/>
    <s v="Port-à-Piment"/>
    <s v="Port-à-piment"/>
    <s v="Rural"/>
    <s v="Marché de Port-à-Piment"/>
    <n v="1"/>
    <n v="0"/>
    <n v="0"/>
    <n v="0"/>
    <n v="0"/>
    <n v="0"/>
    <n v="0"/>
    <s v=""/>
    <s v="Oui, il y a plus de commerçants par rapport au mois passé"/>
    <s v="Entre 30 et 100"/>
    <n v="75"/>
    <n v="115.38461538461539"/>
    <n v="76.08695652173914"/>
    <n v="60.344827586206897"/>
    <n v="270.83333333333337"/>
    <n v="291.66666666666669"/>
    <n v="500"/>
    <x v="0"/>
    <x v="0"/>
    <x v="0"/>
    <x v="0"/>
    <x v="1"/>
    <x v="1"/>
    <x v="0"/>
    <x v="1"/>
    <s v=""/>
    <s v=""/>
    <s v=""/>
    <s v=""/>
    <s v=""/>
    <s v=""/>
    <s v=""/>
    <s v=""/>
    <s v=""/>
    <s v=""/>
    <s v=""/>
    <s v=""/>
    <s v=""/>
    <s v=""/>
    <s v=""/>
    <s v=""/>
    <s v=""/>
    <s v=""/>
    <s v=""/>
    <s v=""/>
    <s v=""/>
    <s v=""/>
    <s v=""/>
    <s v=""/>
    <s v=""/>
    <s v=""/>
    <x v="0"/>
    <s v="Sud"/>
    <s v="Les Cayes"/>
    <x v="0"/>
    <x v="0"/>
    <x v="1"/>
    <x v="0"/>
    <s v="Je ne sais pas, je ne souhaite pas répondre"/>
    <s v="NA"/>
    <s v="NA"/>
    <s v="NA"/>
    <s v="NA"/>
    <s v="NA"/>
    <s v="NA"/>
    <s v="NA"/>
    <s v="NA"/>
    <x v="3"/>
    <x v="2"/>
    <x v="3"/>
    <x v="3"/>
    <x v="3"/>
    <x v="1"/>
    <x v="0"/>
    <x v="3"/>
    <x v="2"/>
    <s v=""/>
    <s v=""/>
    <s v=""/>
    <s v=""/>
    <s v=""/>
    <s v=""/>
    <s v=""/>
    <s v=""/>
    <s v=""/>
    <s v=""/>
    <s v=""/>
    <s v=""/>
    <s v=""/>
    <s v=""/>
    <s v=""/>
    <s v=""/>
    <s v=""/>
    <s v=""/>
    <s v=""/>
    <s v=""/>
    <s v=""/>
    <s v=""/>
    <s v=""/>
    <s v=""/>
    <s v=""/>
    <s v=""/>
    <x v="1"/>
    <s v=""/>
    <s v=""/>
    <x v="2"/>
    <x v="2"/>
    <x v="3"/>
    <x v="3"/>
  </r>
  <r>
    <s v="5231a02b-4f43-4387-9c51-1a3d4340a510"/>
    <n v="103"/>
    <s v="2020-11-23"/>
    <s v="WFP"/>
    <s v="Sud"/>
    <s v="Les Cayes"/>
    <s v="Les Cayes"/>
    <s v="Urbain"/>
    <s v="Marché des Cayes"/>
    <n v="1"/>
    <n v="0"/>
    <n v="0"/>
    <n v="0"/>
    <n v="0"/>
    <n v="0"/>
    <n v="0"/>
    <s v=""/>
    <s v="Oui, il y a moins de commerçants par rapport au mois passé"/>
    <s v="Entre 30 et 100"/>
    <n v="75"/>
    <n v="76.92307692307692"/>
    <n v="65.217391304347828"/>
    <n v="68.965517241379317"/>
    <n v="208.33333333333334"/>
    <n v="250"/>
    <n v="500"/>
    <x v="1"/>
    <x v="0"/>
    <x v="1"/>
    <x v="1"/>
    <x v="1"/>
    <x v="2"/>
    <x v="1"/>
    <x v="1"/>
    <s v=""/>
    <s v=""/>
    <s v=""/>
    <s v=""/>
    <s v=""/>
    <s v=""/>
    <s v=""/>
    <s v=""/>
    <s v=""/>
    <s v=""/>
    <s v=""/>
    <s v=""/>
    <s v=""/>
    <s v=""/>
    <s v=""/>
    <s v=""/>
    <s v=""/>
    <s v=""/>
    <s v=""/>
    <s v=""/>
    <s v=""/>
    <s v=""/>
    <s v=""/>
    <s v=""/>
    <s v=""/>
    <s v=""/>
    <x v="0"/>
    <s v="Sud"/>
    <s v="Les Cayes"/>
    <x v="0"/>
    <x v="1"/>
    <x v="1"/>
    <x v="1"/>
    <s v="Oui"/>
    <s v="NA"/>
    <s v="NA"/>
    <s v="NA"/>
    <s v="NA"/>
    <s v="NA"/>
    <s v="NA"/>
    <s v="NA"/>
    <s v="NA"/>
    <x v="3"/>
    <x v="2"/>
    <x v="3"/>
    <x v="3"/>
    <x v="3"/>
    <x v="1"/>
    <x v="0"/>
    <x v="3"/>
    <x v="2"/>
    <s v=""/>
    <s v=""/>
    <s v=""/>
    <s v=""/>
    <s v=""/>
    <s v=""/>
    <s v=""/>
    <s v=""/>
    <s v=""/>
    <s v=""/>
    <s v=""/>
    <s v=""/>
    <s v=""/>
    <s v=""/>
    <s v=""/>
    <s v=""/>
    <s v=""/>
    <s v=""/>
    <s v=""/>
    <s v=""/>
    <s v=""/>
    <s v=""/>
    <s v=""/>
    <s v=""/>
    <s v=""/>
    <s v=""/>
    <x v="1"/>
    <s v=""/>
    <s v=""/>
    <x v="2"/>
    <x v="2"/>
    <x v="3"/>
    <x v="3"/>
  </r>
  <r>
    <s v="8565d0fb-c420-434a-9a8d-379d931b5809"/>
    <n v="104"/>
    <s v="2020-11-23"/>
    <s v="WFP"/>
    <s v="Sud"/>
    <s v="Les Cayes"/>
    <s v="Les Cayes"/>
    <s v="Urbain"/>
    <s v="Marché des Cayes"/>
    <n v="1"/>
    <n v="0"/>
    <n v="0"/>
    <n v="1"/>
    <n v="0"/>
    <n v="0"/>
    <n v="0"/>
    <s v=""/>
    <s v="Oui, il y a moins de commerçants par rapport au mois passé"/>
    <s v="Moins de 30"/>
    <n v="75"/>
    <n v="76.92307692307692"/>
    <n v="65.217391304347828"/>
    <n v="68.965517241379317"/>
    <n v="208.33333333333334"/>
    <n v="250"/>
    <s v="NA"/>
    <x v="1"/>
    <x v="0"/>
    <x v="1"/>
    <x v="0"/>
    <x v="2"/>
    <x v="2"/>
    <x v="2"/>
    <x v="1"/>
    <s v=""/>
    <s v=""/>
    <s v=""/>
    <s v=""/>
    <s v=""/>
    <s v=""/>
    <s v=""/>
    <s v=""/>
    <s v=""/>
    <s v=""/>
    <s v=""/>
    <s v=""/>
    <s v=""/>
    <s v=""/>
    <s v=""/>
    <s v=""/>
    <s v=""/>
    <s v=""/>
    <s v=""/>
    <s v=""/>
    <s v=""/>
    <s v=""/>
    <s v=""/>
    <s v=""/>
    <s v=""/>
    <s v=""/>
    <x v="0"/>
    <s v="Sud"/>
    <s v="Les Cayes"/>
    <x v="0"/>
    <x v="1"/>
    <x v="1"/>
    <x v="0"/>
    <s v="Oui"/>
    <s v="NA"/>
    <s v="NA"/>
    <s v="NA"/>
    <s v="NA"/>
    <s v="NA"/>
    <s v="NA"/>
    <s v="NA"/>
    <s v="NA"/>
    <x v="3"/>
    <x v="2"/>
    <x v="3"/>
    <x v="3"/>
    <x v="3"/>
    <x v="1"/>
    <x v="0"/>
    <x v="3"/>
    <x v="2"/>
    <s v=""/>
    <s v=""/>
    <s v=""/>
    <s v=""/>
    <s v=""/>
    <s v=""/>
    <s v=""/>
    <s v=""/>
    <s v=""/>
    <s v=""/>
    <s v=""/>
    <s v=""/>
    <s v=""/>
    <s v=""/>
    <s v=""/>
    <s v=""/>
    <s v=""/>
    <s v=""/>
    <s v=""/>
    <s v=""/>
    <s v=""/>
    <s v=""/>
    <s v=""/>
    <s v=""/>
    <s v=""/>
    <s v=""/>
    <x v="1"/>
    <s v=""/>
    <s v=""/>
    <x v="2"/>
    <x v="2"/>
    <x v="3"/>
    <x v="3"/>
  </r>
  <r>
    <s v="8e80b8da-3db2-429b-a7f9-74ae9ce750b2"/>
    <n v="105"/>
    <s v="2020-11-23"/>
    <s v="WFP"/>
    <s v="Sud"/>
    <s v="Les Cayes"/>
    <s v="Les Cayes"/>
    <s v="Urbain"/>
    <s v="Marché des Cayes"/>
    <n v="1"/>
    <n v="0"/>
    <n v="0"/>
    <n v="0"/>
    <n v="0"/>
    <n v="0"/>
    <n v="0"/>
    <s v=""/>
    <s v="Oui, il y a moins de commerçants par rapport au mois passé"/>
    <s v="Moins de 30"/>
    <n v="60"/>
    <n v="76.92307692307692"/>
    <n v="65.217391304347828"/>
    <n v="68.965517241379317"/>
    <n v="208.33333333333334"/>
    <n v="250"/>
    <s v="NA"/>
    <x v="1"/>
    <x v="0"/>
    <x v="1"/>
    <x v="0"/>
    <x v="1"/>
    <x v="2"/>
    <x v="2"/>
    <x v="1"/>
    <s v=""/>
    <s v=""/>
    <s v=""/>
    <s v=""/>
    <s v=""/>
    <s v=""/>
    <s v=""/>
    <s v=""/>
    <s v=""/>
    <s v=""/>
    <s v=""/>
    <s v=""/>
    <s v=""/>
    <s v=""/>
    <s v=""/>
    <s v=""/>
    <s v=""/>
    <s v=""/>
    <s v=""/>
    <s v=""/>
    <s v=""/>
    <s v=""/>
    <s v=""/>
    <s v=""/>
    <s v=""/>
    <s v=""/>
    <x v="0"/>
    <s v="Sud"/>
    <s v="Les Cayes"/>
    <x v="0"/>
    <x v="1"/>
    <x v="1"/>
    <x v="0"/>
    <s v="Oui"/>
    <s v="NA"/>
    <s v="NA"/>
    <s v="NA"/>
    <s v="NA"/>
    <s v="NA"/>
    <s v="NA"/>
    <s v="NA"/>
    <s v="NA"/>
    <x v="3"/>
    <x v="2"/>
    <x v="3"/>
    <x v="3"/>
    <x v="3"/>
    <x v="1"/>
    <x v="0"/>
    <x v="3"/>
    <x v="2"/>
    <s v=""/>
    <s v=""/>
    <s v=""/>
    <s v=""/>
    <s v=""/>
    <s v=""/>
    <s v=""/>
    <s v=""/>
    <s v=""/>
    <s v=""/>
    <s v=""/>
    <s v=""/>
    <s v=""/>
    <s v=""/>
    <s v=""/>
    <s v=""/>
    <s v=""/>
    <s v=""/>
    <s v=""/>
    <s v=""/>
    <s v=""/>
    <s v=""/>
    <s v=""/>
    <s v=""/>
    <s v=""/>
    <s v=""/>
    <x v="1"/>
    <s v=""/>
    <s v=""/>
    <x v="2"/>
    <x v="2"/>
    <x v="3"/>
    <x v="3"/>
  </r>
  <r>
    <s v="34636b5e-9879-4aa3-a50e-ea460e59d3ff"/>
    <n v="114"/>
    <s v="2020-11-21"/>
    <s v="MOJDDE"/>
    <s v="Sud"/>
    <s v="Port-à-Piment"/>
    <s v="Port-à-piment"/>
    <s v="Rural"/>
    <s v="Marché de Port-à-Piment"/>
    <n v="1"/>
    <n v="0"/>
    <n v="0"/>
    <n v="0"/>
    <n v="0"/>
    <n v="0"/>
    <n v="0"/>
    <s v=""/>
    <s v="Non, il n'y a pas eu de variation"/>
    <s v="Je ne sais pas / Je ne souhaite pas répondre"/>
    <n v="50"/>
    <n v="76.92307692307692"/>
    <n v="65.217391304347828"/>
    <n v="62.068965517241381"/>
    <s v="NA"/>
    <s v="NA"/>
    <n v="300"/>
    <x v="0"/>
    <x v="0"/>
    <x v="1"/>
    <x v="0"/>
    <x v="0"/>
    <x v="0"/>
    <x v="0"/>
    <x v="1"/>
    <s v=""/>
    <s v=""/>
    <s v=""/>
    <s v=""/>
    <s v=""/>
    <s v=""/>
    <s v=""/>
    <s v=""/>
    <s v=""/>
    <s v=""/>
    <s v=""/>
    <s v=""/>
    <s v=""/>
    <s v=""/>
    <s v=""/>
    <s v=""/>
    <s v=""/>
    <s v=""/>
    <s v=""/>
    <s v=""/>
    <s v=""/>
    <s v=""/>
    <s v=""/>
    <s v=""/>
    <s v=""/>
    <s v=""/>
    <x v="0"/>
    <s v="Sud"/>
    <s v="Les Cayes"/>
    <x v="0"/>
    <x v="0"/>
    <x v="0"/>
    <x v="0"/>
    <s v="Non"/>
    <s v="NA"/>
    <s v="NA"/>
    <s v="NA"/>
    <s v="NA"/>
    <s v="NA"/>
    <s v="NA"/>
    <s v="NA"/>
    <s v="NA"/>
    <x v="3"/>
    <x v="2"/>
    <x v="3"/>
    <x v="3"/>
    <x v="3"/>
    <x v="1"/>
    <x v="0"/>
    <x v="3"/>
    <x v="2"/>
    <s v=""/>
    <s v=""/>
    <s v=""/>
    <s v=""/>
    <s v=""/>
    <s v=""/>
    <s v=""/>
    <s v=""/>
    <s v=""/>
    <s v=""/>
    <s v=""/>
    <s v=""/>
    <s v=""/>
    <s v=""/>
    <s v=""/>
    <s v=""/>
    <s v=""/>
    <s v=""/>
    <s v=""/>
    <s v=""/>
    <s v=""/>
    <s v=""/>
    <s v=""/>
    <s v=""/>
    <s v=""/>
    <s v=""/>
    <x v="1"/>
    <s v=""/>
    <s v=""/>
    <x v="2"/>
    <x v="2"/>
    <x v="3"/>
    <x v="3"/>
  </r>
  <r>
    <s v="c0c81189-db4f-46c0-b834-3b48e46e18a5"/>
    <n v="126"/>
    <s v="2020-11-21"/>
    <s v="MOJDDE"/>
    <s v="Sud"/>
    <s v="Port-à-Piment"/>
    <s v="Port-à-piment"/>
    <s v="Rural"/>
    <s v="Marché de Port-à-Piment"/>
    <n v="1"/>
    <n v="0"/>
    <n v="0"/>
    <n v="0"/>
    <n v="0"/>
    <n v="0"/>
    <n v="0"/>
    <s v=""/>
    <s v="Oui, il y a plus de commerçants par rapport au mois passé"/>
    <s v="Moins de 30"/>
    <s v="NA"/>
    <s v="NA"/>
    <s v="NA"/>
    <s v="NA"/>
    <s v="NA"/>
    <s v="NA"/>
    <n v="300"/>
    <x v="0"/>
    <x v="0"/>
    <x v="1"/>
    <x v="0"/>
    <x v="1"/>
    <x v="1"/>
    <x v="0"/>
    <x v="0"/>
    <n v="0"/>
    <n v="0"/>
    <n v="1"/>
    <n v="0"/>
    <n v="0"/>
    <n v="0"/>
    <n v="0"/>
    <n v="0"/>
    <n v="0"/>
    <n v="0"/>
    <n v="0"/>
    <n v="0"/>
    <n v="0"/>
    <n v="0"/>
    <n v="0"/>
    <n v="0"/>
    <n v="0"/>
    <s v=""/>
    <n v="0"/>
    <n v="0"/>
    <n v="0"/>
    <n v="0"/>
    <n v="0"/>
    <n v="0"/>
    <n v="0"/>
    <n v="1"/>
    <x v="0"/>
    <s v="Sud"/>
    <s v="Les Cayes"/>
    <x v="0"/>
    <x v="0"/>
    <x v="0"/>
    <x v="0"/>
    <s v="Non"/>
    <s v="NA"/>
    <s v="NA"/>
    <s v="NA"/>
    <s v="NA"/>
    <s v="NA"/>
    <s v="NA"/>
    <s v="NA"/>
    <s v="NA"/>
    <x v="3"/>
    <x v="2"/>
    <x v="3"/>
    <x v="3"/>
    <x v="3"/>
    <x v="1"/>
    <x v="0"/>
    <x v="3"/>
    <x v="2"/>
    <s v=""/>
    <s v=""/>
    <s v=""/>
    <s v=""/>
    <s v=""/>
    <s v=""/>
    <s v=""/>
    <s v=""/>
    <s v=""/>
    <s v=""/>
    <s v=""/>
    <s v=""/>
    <s v=""/>
    <s v=""/>
    <s v=""/>
    <s v=""/>
    <s v=""/>
    <s v=""/>
    <s v=""/>
    <s v=""/>
    <s v=""/>
    <s v=""/>
    <s v=""/>
    <s v=""/>
    <s v=""/>
    <s v=""/>
    <x v="1"/>
    <s v=""/>
    <s v=""/>
    <x v="2"/>
    <x v="2"/>
    <x v="3"/>
    <x v="3"/>
  </r>
  <r>
    <s v="81988937-1c08-4cb9-b4aa-75fe8e012e16"/>
    <n v="127"/>
    <s v="2020-11-21"/>
    <s v="MOJDDE"/>
    <s v="Sud"/>
    <s v="Port-à-Piment"/>
    <s v="Port-à-piment"/>
    <s v="Rural"/>
    <s v="Marché de Port-à-Piment"/>
    <n v="1"/>
    <n v="0"/>
    <n v="0"/>
    <n v="0"/>
    <n v="0"/>
    <n v="0"/>
    <n v="0"/>
    <s v=""/>
    <s v="Je ne sais pas / Je ne souhaite pas répondre"/>
    <s v="Entre 30 et 100"/>
    <s v="NA"/>
    <s v="NA"/>
    <s v="NA"/>
    <s v="NA"/>
    <s v="NA"/>
    <s v="NA"/>
    <n v="300"/>
    <x v="0"/>
    <x v="0"/>
    <x v="1"/>
    <x v="0"/>
    <x v="1"/>
    <x v="1"/>
    <x v="0"/>
    <x v="1"/>
    <s v=""/>
    <s v=""/>
    <s v=""/>
    <s v=""/>
    <s v=""/>
    <s v=""/>
    <s v=""/>
    <s v=""/>
    <s v=""/>
    <s v=""/>
    <s v=""/>
    <s v=""/>
    <s v=""/>
    <s v=""/>
    <s v=""/>
    <s v=""/>
    <s v=""/>
    <s v=""/>
    <s v=""/>
    <s v=""/>
    <s v=""/>
    <s v=""/>
    <s v=""/>
    <s v=""/>
    <s v=""/>
    <s v=""/>
    <x v="0"/>
    <s v="Sud"/>
    <s v="Les Cayes"/>
    <x v="0"/>
    <x v="0"/>
    <x v="0"/>
    <x v="0"/>
    <s v="Non"/>
    <s v="NA"/>
    <s v="NA"/>
    <s v="NA"/>
    <s v="NA"/>
    <s v="NA"/>
    <s v="NA"/>
    <s v="NA"/>
    <s v="NA"/>
    <x v="3"/>
    <x v="2"/>
    <x v="3"/>
    <x v="3"/>
    <x v="3"/>
    <x v="1"/>
    <x v="0"/>
    <x v="3"/>
    <x v="2"/>
    <s v=""/>
    <s v=""/>
    <s v=""/>
    <s v=""/>
    <s v=""/>
    <s v=""/>
    <s v=""/>
    <s v=""/>
    <s v=""/>
    <s v=""/>
    <s v=""/>
    <s v=""/>
    <s v=""/>
    <s v=""/>
    <s v=""/>
    <s v=""/>
    <s v=""/>
    <s v=""/>
    <s v=""/>
    <s v=""/>
    <s v=""/>
    <s v=""/>
    <s v=""/>
    <s v=""/>
    <s v=""/>
    <s v=""/>
    <x v="1"/>
    <s v=""/>
    <s v=""/>
    <x v="2"/>
    <x v="2"/>
    <x v="3"/>
    <x v="3"/>
  </r>
  <r>
    <s v="0d0b5889-9d8c-4c82-8b35-5db52a57bb85"/>
    <n v="128"/>
    <s v="2020-11-21"/>
    <s v="MOJDDE"/>
    <s v="Sud"/>
    <s v="Port-à-Piment"/>
    <s v="Port-à-piment"/>
    <s v="Rural"/>
    <s v="Marché de Port-à-Piment"/>
    <n v="1"/>
    <n v="0"/>
    <n v="0"/>
    <n v="0"/>
    <n v="0"/>
    <n v="0"/>
    <n v="0"/>
    <s v=""/>
    <s v="Oui, il y a plus de commerçants par rapport au mois passé"/>
    <s v="Moins de 30"/>
    <s v="NA"/>
    <s v="NA"/>
    <s v="NA"/>
    <s v="NA"/>
    <s v="NA"/>
    <s v="NA"/>
    <n v="300"/>
    <x v="0"/>
    <x v="0"/>
    <x v="1"/>
    <x v="0"/>
    <x v="1"/>
    <x v="0"/>
    <x v="0"/>
    <x v="1"/>
    <s v=""/>
    <s v=""/>
    <s v=""/>
    <s v=""/>
    <s v=""/>
    <s v=""/>
    <s v=""/>
    <s v=""/>
    <s v=""/>
    <s v=""/>
    <s v=""/>
    <s v=""/>
    <s v=""/>
    <s v=""/>
    <s v=""/>
    <s v=""/>
    <s v=""/>
    <s v=""/>
    <s v=""/>
    <s v=""/>
    <s v=""/>
    <s v=""/>
    <s v=""/>
    <s v=""/>
    <s v=""/>
    <s v=""/>
    <x v="0"/>
    <s v="Sud"/>
    <s v="Les Cayes"/>
    <x v="0"/>
    <x v="0"/>
    <x v="0"/>
    <x v="0"/>
    <s v="Non"/>
    <s v="NA"/>
    <s v="NA"/>
    <s v="NA"/>
    <s v="NA"/>
    <s v="NA"/>
    <s v="NA"/>
    <s v="NA"/>
    <s v="NA"/>
    <x v="3"/>
    <x v="2"/>
    <x v="3"/>
    <x v="3"/>
    <x v="3"/>
    <x v="1"/>
    <x v="0"/>
    <x v="3"/>
    <x v="2"/>
    <s v=""/>
    <s v=""/>
    <s v=""/>
    <s v=""/>
    <s v=""/>
    <s v=""/>
    <s v=""/>
    <s v=""/>
    <s v=""/>
    <s v=""/>
    <s v=""/>
    <s v=""/>
    <s v=""/>
    <s v=""/>
    <s v=""/>
    <s v=""/>
    <s v=""/>
    <s v=""/>
    <s v=""/>
    <s v=""/>
    <s v=""/>
    <s v=""/>
    <s v=""/>
    <s v=""/>
    <s v=""/>
    <s v=""/>
    <x v="1"/>
    <s v=""/>
    <s v=""/>
    <x v="2"/>
    <x v="2"/>
    <x v="3"/>
    <x v="3"/>
  </r>
  <r>
    <s v="f4ac304b-bf1c-447b-a4fd-b2aa199e7d5e"/>
    <n v="134"/>
    <s v="2020-11-21"/>
    <s v="MOJDDE"/>
    <s v="Sud"/>
    <s v="Port-à-Piment"/>
    <s v="Port-à-piment"/>
    <s v="Rural"/>
    <s v="Marché de Port-à-Piment"/>
    <n v="1"/>
    <n v="0"/>
    <n v="0"/>
    <n v="0"/>
    <n v="0"/>
    <n v="0"/>
    <n v="0"/>
    <s v=""/>
    <s v="Je ne sais pas / Je ne souhaite pas répondre"/>
    <s v="Je ne sais pas / Je ne souhaite pas répondre"/>
    <s v="NA"/>
    <s v="NA"/>
    <s v="NA"/>
    <s v="NA"/>
    <s v="NA"/>
    <s v="NA"/>
    <s v="NA"/>
    <x v="0"/>
    <x v="0"/>
    <x v="1"/>
    <x v="0"/>
    <x v="1"/>
    <x v="1"/>
    <x v="0"/>
    <x v="1"/>
    <s v=""/>
    <s v=""/>
    <s v=""/>
    <s v=""/>
    <s v=""/>
    <s v=""/>
    <s v=""/>
    <s v=""/>
    <s v=""/>
    <s v=""/>
    <s v=""/>
    <s v=""/>
    <s v=""/>
    <s v=""/>
    <s v=""/>
    <s v=""/>
    <s v=""/>
    <s v=""/>
    <s v=""/>
    <s v=""/>
    <s v=""/>
    <s v=""/>
    <s v=""/>
    <s v=""/>
    <s v=""/>
    <s v=""/>
    <x v="0"/>
    <s v="Sud"/>
    <s v="Port-à-Piment"/>
    <x v="0"/>
    <x v="1"/>
    <x v="0"/>
    <x v="0"/>
    <s v="Non"/>
    <s v="NA"/>
    <s v="NA"/>
    <s v="NA"/>
    <s v="NA"/>
    <s v="NA"/>
    <s v="NA"/>
    <s v="NA"/>
    <s v="NA"/>
    <x v="3"/>
    <x v="2"/>
    <x v="3"/>
    <x v="3"/>
    <x v="3"/>
    <x v="1"/>
    <x v="0"/>
    <x v="3"/>
    <x v="2"/>
    <s v=""/>
    <s v=""/>
    <s v=""/>
    <s v=""/>
    <s v=""/>
    <s v=""/>
    <s v=""/>
    <s v=""/>
    <s v=""/>
    <s v=""/>
    <s v=""/>
    <s v=""/>
    <s v=""/>
    <s v=""/>
    <s v=""/>
    <s v=""/>
    <s v=""/>
    <s v=""/>
    <s v=""/>
    <s v=""/>
    <s v=""/>
    <s v=""/>
    <s v=""/>
    <s v=""/>
    <s v=""/>
    <s v=""/>
    <x v="1"/>
    <s v=""/>
    <s v=""/>
    <x v="2"/>
    <x v="2"/>
    <x v="3"/>
    <x v="3"/>
  </r>
  <r>
    <s v="99624a9b-bd39-41d2-b7d7-54e930d55ea3"/>
    <n v="62"/>
    <s v="2020-11-24"/>
    <s v="UNDP"/>
    <s v="Ouest"/>
    <s v="Léogâne"/>
    <s v="Dufort"/>
    <s v="Rural"/>
    <s v="Marche Dufort"/>
    <n v="1"/>
    <n v="0"/>
    <n v="0"/>
    <n v="0"/>
    <n v="0"/>
    <n v="0"/>
    <n v="0"/>
    <s v=""/>
    <s v="Oui, il y a plus de commerçants par rapport au mois passé"/>
    <s v="Entre 30 et 100"/>
    <n v="100"/>
    <n v="240.38461538461539"/>
    <n v="86.956521739130437"/>
    <n v="68.965517241379317"/>
    <n v="208.33333333333334"/>
    <n v="208.33333333333334"/>
    <n v="600"/>
    <x v="0"/>
    <x v="2"/>
    <x v="0"/>
    <x v="0"/>
    <x v="1"/>
    <x v="2"/>
    <x v="0"/>
    <x v="0"/>
    <n v="0"/>
    <n v="0"/>
    <n v="1"/>
    <n v="0"/>
    <n v="0"/>
    <n v="0"/>
    <n v="0"/>
    <n v="0"/>
    <n v="0"/>
    <n v="0"/>
    <n v="0"/>
    <n v="0"/>
    <n v="0"/>
    <n v="0"/>
    <n v="0"/>
    <n v="0"/>
    <n v="0"/>
    <s v=""/>
    <n v="0"/>
    <n v="0"/>
    <n v="1"/>
    <n v="1"/>
    <n v="1"/>
    <n v="1"/>
    <n v="1"/>
    <n v="0"/>
    <x v="0"/>
    <s v="Ouest"/>
    <s v="Port-au-Prince"/>
    <x v="0"/>
    <x v="0"/>
    <x v="0"/>
    <x v="1"/>
    <s v="Non"/>
    <s v="NA"/>
    <s v="NA"/>
    <s v="NA"/>
    <s v="NA"/>
    <s v="NA"/>
    <s v="NA"/>
    <s v="NA"/>
    <s v="NA"/>
    <x v="3"/>
    <x v="2"/>
    <x v="3"/>
    <x v="3"/>
    <x v="3"/>
    <x v="1"/>
    <x v="0"/>
    <x v="3"/>
    <x v="2"/>
    <s v=""/>
    <s v=""/>
    <s v=""/>
    <s v=""/>
    <s v=""/>
    <s v=""/>
    <s v=""/>
    <s v=""/>
    <s v=""/>
    <s v=""/>
    <s v=""/>
    <s v=""/>
    <s v=""/>
    <s v=""/>
    <s v=""/>
    <s v=""/>
    <s v=""/>
    <s v=""/>
    <s v=""/>
    <s v=""/>
    <s v=""/>
    <s v=""/>
    <s v=""/>
    <s v=""/>
    <s v=""/>
    <s v=""/>
    <x v="1"/>
    <s v=""/>
    <s v=""/>
    <x v="2"/>
    <x v="2"/>
    <x v="3"/>
    <x v="3"/>
  </r>
  <r>
    <s v="7b3869d2-ac21-44af-9cff-6fc45c4cec45"/>
    <n v="64"/>
    <s v="2020-11-28"/>
    <s v="Mercy Corps"/>
    <s v="Ouest"/>
    <s v="Croix-Des-Bouquets"/>
    <s v="Dargout"/>
    <s v="Urbain"/>
    <s v="Marché Dargout"/>
    <n v="1"/>
    <n v="0"/>
    <n v="0"/>
    <n v="0"/>
    <n v="0"/>
    <n v="0"/>
    <n v="0"/>
    <s v=""/>
    <s v="Non, il n'y a pas eu de variation"/>
    <s v="Moins de 30"/>
    <s v="NA"/>
    <n v="115.38461538461539"/>
    <n v="108.69565217391305"/>
    <n v="86.206896551724142"/>
    <n v="250"/>
    <n v="270.83333333333337"/>
    <n v="567.75"/>
    <x v="2"/>
    <x v="0"/>
    <x v="0"/>
    <x v="0"/>
    <x v="1"/>
    <x v="2"/>
    <x v="0"/>
    <x v="0"/>
    <n v="1"/>
    <n v="0"/>
    <n v="0"/>
    <n v="0"/>
    <n v="0"/>
    <n v="0"/>
    <n v="0"/>
    <n v="0"/>
    <n v="0"/>
    <n v="0"/>
    <n v="0"/>
    <n v="0"/>
    <n v="0"/>
    <n v="0"/>
    <n v="0"/>
    <n v="0"/>
    <n v="0"/>
    <s v=""/>
    <n v="0"/>
    <n v="1"/>
    <n v="1"/>
    <n v="1"/>
    <n v="1"/>
    <n v="1"/>
    <n v="1"/>
    <n v="0"/>
    <x v="0"/>
    <s v="Ouest"/>
    <s v="Croix-Des-Bouquets"/>
    <x v="0"/>
    <x v="1"/>
    <x v="0"/>
    <x v="3"/>
    <s v="Oui"/>
    <s v="NA"/>
    <s v="NA"/>
    <s v="NA"/>
    <s v="NA"/>
    <s v="NA"/>
    <s v="NA"/>
    <s v="NA"/>
    <s v="NA"/>
    <x v="3"/>
    <x v="2"/>
    <x v="3"/>
    <x v="3"/>
    <x v="3"/>
    <x v="1"/>
    <x v="0"/>
    <x v="3"/>
    <x v="2"/>
    <s v=""/>
    <s v=""/>
    <s v=""/>
    <s v=""/>
    <s v=""/>
    <s v=""/>
    <s v=""/>
    <s v=""/>
    <s v=""/>
    <s v=""/>
    <s v=""/>
    <s v=""/>
    <s v=""/>
    <s v=""/>
    <s v=""/>
    <s v=""/>
    <s v=""/>
    <s v=""/>
    <s v=""/>
    <s v=""/>
    <s v=""/>
    <s v=""/>
    <s v=""/>
    <s v=""/>
    <s v=""/>
    <s v=""/>
    <x v="1"/>
    <s v=""/>
    <s v=""/>
    <x v="2"/>
    <x v="2"/>
    <x v="3"/>
    <x v="3"/>
  </r>
  <r>
    <s v="f39c5493-e547-4e42-9f2d-ce9d91e14440"/>
    <n v="68"/>
    <s v="2020-11-21"/>
    <s v="CRS"/>
    <s v="Nippes"/>
    <s v="Baradères"/>
    <s v="Baradères"/>
    <s v="Rural"/>
    <s v="Marché Du Centre-Ville Barradères"/>
    <n v="1"/>
    <n v="0"/>
    <n v="0"/>
    <n v="0"/>
    <n v="0"/>
    <n v="0"/>
    <n v="0"/>
    <s v=""/>
    <s v="Oui, il y a plus de commerçants par rapport au mois passé"/>
    <s v="Entre 30 et 100"/>
    <n v="62.5"/>
    <n v="96.153846153846146"/>
    <n v="65.217391304347828"/>
    <n v="68.965517241379317"/>
    <s v="NA"/>
    <s v="NA"/>
    <n v="384.26395939086302"/>
    <x v="0"/>
    <x v="2"/>
    <x v="0"/>
    <x v="1"/>
    <x v="2"/>
    <x v="0"/>
    <x v="0"/>
    <x v="0"/>
    <n v="1"/>
    <n v="0"/>
    <n v="0"/>
    <n v="0"/>
    <n v="0"/>
    <n v="0"/>
    <n v="0"/>
    <n v="0"/>
    <n v="0"/>
    <n v="0"/>
    <n v="0"/>
    <n v="0"/>
    <n v="0"/>
    <n v="0"/>
    <n v="0"/>
    <n v="0"/>
    <n v="0"/>
    <s v=""/>
    <n v="1"/>
    <n v="1"/>
    <n v="1"/>
    <n v="1"/>
    <n v="1"/>
    <n v="0"/>
    <n v="0"/>
    <n v="0"/>
    <x v="0"/>
    <s v="Ouest"/>
    <s v="Port-au-Prince"/>
    <x v="1"/>
    <x v="0"/>
    <x v="0"/>
    <x v="1"/>
    <s v="Oui"/>
    <s v="NA"/>
    <s v="NA"/>
    <s v="NA"/>
    <s v="NA"/>
    <s v="NA"/>
    <s v="NA"/>
    <s v="NA"/>
    <s v="NA"/>
    <x v="3"/>
    <x v="2"/>
    <x v="3"/>
    <x v="3"/>
    <x v="3"/>
    <x v="1"/>
    <x v="0"/>
    <x v="3"/>
    <x v="2"/>
    <s v=""/>
    <s v=""/>
    <s v=""/>
    <s v=""/>
    <s v=""/>
    <s v=""/>
    <s v=""/>
    <s v=""/>
    <s v=""/>
    <s v=""/>
    <s v=""/>
    <s v=""/>
    <s v=""/>
    <s v=""/>
    <s v=""/>
    <s v=""/>
    <s v=""/>
    <s v=""/>
    <s v=""/>
    <s v=""/>
    <s v=""/>
    <s v=""/>
    <s v=""/>
    <s v=""/>
    <s v=""/>
    <s v=""/>
    <x v="1"/>
    <s v=""/>
    <s v=""/>
    <x v="2"/>
    <x v="2"/>
    <x v="3"/>
    <x v="3"/>
  </r>
  <r>
    <s v="31863635-79f3-4d0d-8cca-a1af49eaafb6"/>
    <n v="69"/>
    <s v="2020-11-27"/>
    <s v="ATEPASE"/>
    <s v="Sud-Est"/>
    <s v="Bainet"/>
    <s v="Nan Ga"/>
    <s v="Rural"/>
    <s v="Marche Blokhauss"/>
    <n v="1"/>
    <n v="0"/>
    <n v="0"/>
    <n v="1"/>
    <n v="0"/>
    <n v="0"/>
    <n v="0"/>
    <s v=""/>
    <s v="Oui, il y a plus de commerçants par rapport au mois passé"/>
    <s v="Je ne sais pas / Je ne souhaite pas répondre"/>
    <n v="75"/>
    <n v="96.153846153846146"/>
    <n v="86.956521739130437"/>
    <n v="68.965517241379317"/>
    <n v="187.5"/>
    <s v="NA"/>
    <n v="600"/>
    <x v="0"/>
    <x v="0"/>
    <x v="0"/>
    <x v="0"/>
    <x v="1"/>
    <x v="0"/>
    <x v="0"/>
    <x v="0"/>
    <n v="1"/>
    <n v="1"/>
    <n v="1"/>
    <n v="0"/>
    <n v="0"/>
    <n v="0"/>
    <n v="0"/>
    <n v="0"/>
    <n v="0"/>
    <n v="0"/>
    <n v="0"/>
    <n v="0"/>
    <n v="0"/>
    <n v="0"/>
    <n v="0"/>
    <n v="0"/>
    <n v="0"/>
    <s v=""/>
    <n v="1"/>
    <n v="1"/>
    <n v="1"/>
    <n v="1"/>
    <n v="0"/>
    <n v="0"/>
    <n v="1"/>
    <n v="0"/>
    <x v="0"/>
    <s v="Ouest"/>
    <s v="Port-au-Prince"/>
    <x v="1"/>
    <x v="0"/>
    <x v="0"/>
    <x v="0"/>
    <s v="Non"/>
    <s v="NA"/>
    <s v="NA"/>
    <s v="NA"/>
    <s v="NA"/>
    <s v="NA"/>
    <s v="NA"/>
    <s v="NA"/>
    <s v="NA"/>
    <x v="3"/>
    <x v="2"/>
    <x v="3"/>
    <x v="3"/>
    <x v="3"/>
    <x v="1"/>
    <x v="0"/>
    <x v="3"/>
    <x v="2"/>
    <s v=""/>
    <s v=""/>
    <s v=""/>
    <s v=""/>
    <s v=""/>
    <s v=""/>
    <s v=""/>
    <s v=""/>
    <s v=""/>
    <s v=""/>
    <s v=""/>
    <s v=""/>
    <s v=""/>
    <s v=""/>
    <s v=""/>
    <s v=""/>
    <s v=""/>
    <s v=""/>
    <s v=""/>
    <s v=""/>
    <s v=""/>
    <s v=""/>
    <s v=""/>
    <s v=""/>
    <s v=""/>
    <s v=""/>
    <x v="1"/>
    <s v=""/>
    <s v=""/>
    <x v="2"/>
    <x v="2"/>
    <x v="3"/>
    <x v="3"/>
  </r>
  <r>
    <s v="412d5dd9-da6e-4f35-b016-69cb1ab5fb59"/>
    <n v="73"/>
    <s v="2020-11-24"/>
    <s v="Concern"/>
    <s v="Ouest"/>
    <s v="Cité Soleil"/>
    <s v="Terre-noire"/>
    <s v="Urbain"/>
    <s v="Marché de Terre Noire"/>
    <n v="1"/>
    <n v="0"/>
    <n v="0"/>
    <n v="0"/>
    <n v="0"/>
    <n v="0"/>
    <n v="0"/>
    <s v=""/>
    <s v="Oui, il y a plus de commerçants par rapport au mois passé"/>
    <s v="Entre 30 et 100"/>
    <n v="100"/>
    <n v="96.153846153846146"/>
    <n v="108.69565217391305"/>
    <n v="86.206896551724142"/>
    <n v="208.33333333333334"/>
    <n v="312.5"/>
    <n v="400"/>
    <x v="1"/>
    <x v="2"/>
    <x v="0"/>
    <x v="0"/>
    <x v="1"/>
    <x v="1"/>
    <x v="0"/>
    <x v="0"/>
    <n v="1"/>
    <n v="0"/>
    <n v="0"/>
    <n v="0"/>
    <n v="0"/>
    <n v="0"/>
    <n v="0"/>
    <n v="0"/>
    <n v="0"/>
    <n v="0"/>
    <n v="0"/>
    <n v="0"/>
    <n v="0"/>
    <n v="0"/>
    <n v="0"/>
    <n v="0"/>
    <n v="0"/>
    <s v=""/>
    <n v="1"/>
    <n v="1"/>
    <n v="1"/>
    <n v="1"/>
    <n v="0"/>
    <n v="0"/>
    <n v="1"/>
    <n v="0"/>
    <x v="0"/>
    <s v="Ouest"/>
    <s v="Delmas"/>
    <x v="0"/>
    <x v="0"/>
    <x v="0"/>
    <x v="1"/>
    <s v="Oui"/>
    <s v="NA"/>
    <s v="NA"/>
    <s v="NA"/>
    <s v="NA"/>
    <s v="NA"/>
    <s v="NA"/>
    <s v="NA"/>
    <s v="NA"/>
    <x v="3"/>
    <x v="2"/>
    <x v="3"/>
    <x v="3"/>
    <x v="3"/>
    <x v="1"/>
    <x v="0"/>
    <x v="3"/>
    <x v="2"/>
    <s v=""/>
    <s v=""/>
    <s v=""/>
    <s v=""/>
    <s v=""/>
    <s v=""/>
    <s v=""/>
    <s v=""/>
    <s v=""/>
    <s v=""/>
    <s v=""/>
    <s v=""/>
    <s v=""/>
    <s v=""/>
    <s v=""/>
    <s v=""/>
    <s v=""/>
    <s v=""/>
    <s v=""/>
    <s v=""/>
    <s v=""/>
    <s v=""/>
    <s v=""/>
    <s v=""/>
    <s v=""/>
    <s v=""/>
    <x v="1"/>
    <s v=""/>
    <s v=""/>
    <x v="2"/>
    <x v="2"/>
    <x v="3"/>
    <x v="3"/>
  </r>
  <r>
    <s v="6d221665-df51-4c0e-b806-357a09dbfb11"/>
    <n v="74"/>
    <s v="2020-11-24"/>
    <s v="Concern"/>
    <s v="Ouest"/>
    <s v="Cité Soleil"/>
    <s v="Terre-noire"/>
    <s v="Urbain"/>
    <s v="Marché de Terre Noire"/>
    <n v="1"/>
    <n v="0"/>
    <n v="0"/>
    <n v="0"/>
    <n v="0"/>
    <n v="0"/>
    <n v="0"/>
    <s v=""/>
    <s v="Non, il n'y a pas eu de variation"/>
    <s v="Entre 30 et 100"/>
    <n v="100"/>
    <n v="96.153846153846146"/>
    <n v="86.956521739130437"/>
    <n v="86.206896551724142"/>
    <n v="208.33333333333334"/>
    <n v="354.16666666666669"/>
    <n v="450"/>
    <x v="0"/>
    <x v="0"/>
    <x v="0"/>
    <x v="0"/>
    <x v="1"/>
    <x v="1"/>
    <x v="0"/>
    <x v="0"/>
    <n v="0"/>
    <n v="0"/>
    <n v="0"/>
    <n v="0"/>
    <n v="0"/>
    <n v="0"/>
    <n v="0"/>
    <n v="0"/>
    <n v="0"/>
    <n v="0"/>
    <n v="1"/>
    <n v="0"/>
    <n v="1"/>
    <n v="0"/>
    <n v="0"/>
    <n v="0"/>
    <n v="0"/>
    <s v=""/>
    <n v="0"/>
    <n v="1"/>
    <n v="0"/>
    <n v="0"/>
    <n v="1"/>
    <n v="1"/>
    <n v="0"/>
    <n v="0"/>
    <x v="0"/>
    <s v="Ouest"/>
    <s v="Delmas"/>
    <x v="0"/>
    <x v="0"/>
    <x v="0"/>
    <x v="1"/>
    <s v="Oui"/>
    <s v="NA"/>
    <s v="NA"/>
    <s v="NA"/>
    <s v="NA"/>
    <s v="NA"/>
    <s v="NA"/>
    <s v="NA"/>
    <s v="NA"/>
    <x v="3"/>
    <x v="2"/>
    <x v="3"/>
    <x v="3"/>
    <x v="3"/>
    <x v="1"/>
    <x v="0"/>
    <x v="3"/>
    <x v="2"/>
    <s v=""/>
    <s v=""/>
    <s v=""/>
    <s v=""/>
    <s v=""/>
    <s v=""/>
    <s v=""/>
    <s v=""/>
    <s v=""/>
    <s v=""/>
    <s v=""/>
    <s v=""/>
    <s v=""/>
    <s v=""/>
    <s v=""/>
    <s v=""/>
    <s v=""/>
    <s v=""/>
    <s v=""/>
    <s v=""/>
    <s v=""/>
    <s v=""/>
    <s v=""/>
    <s v=""/>
    <s v=""/>
    <s v=""/>
    <x v="1"/>
    <s v=""/>
    <s v=""/>
    <x v="2"/>
    <x v="2"/>
    <x v="3"/>
    <x v="3"/>
  </r>
  <r>
    <s v="498b9f1e-a48d-44e9-9a85-690b10fbe483"/>
    <n v="75"/>
    <s v="2020-11-24"/>
    <s v="Concern"/>
    <s v="Ouest"/>
    <s v="Cité Soleil"/>
    <s v="Terre-noire"/>
    <s v="Urbain"/>
    <s v="Marché de Terre Noire"/>
    <n v="1"/>
    <n v="0"/>
    <n v="0"/>
    <n v="0"/>
    <n v="0"/>
    <n v="0"/>
    <n v="0"/>
    <s v=""/>
    <s v="Oui, il y a plus de commerçants par rapport au mois passé"/>
    <s v="Entre 30 et 100"/>
    <n v="100"/>
    <n v="96.153846153846146"/>
    <n v="86.956521739130437"/>
    <n v="77.58620689655173"/>
    <n v="208.33333333333334"/>
    <n v="260.41666666666669"/>
    <n v="500"/>
    <x v="0"/>
    <x v="0"/>
    <x v="0"/>
    <x v="0"/>
    <x v="1"/>
    <x v="2"/>
    <x v="0"/>
    <x v="0"/>
    <n v="0"/>
    <n v="0"/>
    <n v="0"/>
    <n v="0"/>
    <n v="0"/>
    <n v="0"/>
    <n v="0"/>
    <n v="0"/>
    <n v="0"/>
    <n v="0"/>
    <n v="0"/>
    <n v="0"/>
    <n v="0"/>
    <n v="0"/>
    <n v="0"/>
    <n v="1"/>
    <n v="0"/>
    <s v="Pas assez d'argent pour pouvoir réapprovisioner"/>
    <n v="1"/>
    <n v="1"/>
    <n v="1"/>
    <n v="1"/>
    <n v="1"/>
    <n v="1"/>
    <n v="1"/>
    <n v="0"/>
    <x v="0"/>
    <s v="Ouest"/>
    <s v="Cité Soleil"/>
    <x v="0"/>
    <x v="1"/>
    <x v="0"/>
    <x v="0"/>
    <s v="Oui"/>
    <s v="NA"/>
    <s v="NA"/>
    <s v="NA"/>
    <s v="NA"/>
    <s v="NA"/>
    <s v="NA"/>
    <s v="NA"/>
    <s v="NA"/>
    <x v="3"/>
    <x v="2"/>
    <x v="3"/>
    <x v="3"/>
    <x v="3"/>
    <x v="1"/>
    <x v="0"/>
    <x v="3"/>
    <x v="2"/>
    <s v=""/>
    <s v=""/>
    <s v=""/>
    <s v=""/>
    <s v=""/>
    <s v=""/>
    <s v=""/>
    <s v=""/>
    <s v=""/>
    <s v=""/>
    <s v=""/>
    <s v=""/>
    <s v=""/>
    <s v=""/>
    <s v=""/>
    <s v=""/>
    <s v=""/>
    <s v=""/>
    <s v=""/>
    <s v=""/>
    <s v=""/>
    <s v=""/>
    <s v=""/>
    <s v=""/>
    <s v=""/>
    <s v=""/>
    <x v="1"/>
    <s v=""/>
    <s v=""/>
    <x v="2"/>
    <x v="2"/>
    <x v="3"/>
    <x v="3"/>
  </r>
  <r>
    <s v="71bc9215-13f6-414e-baa1-f0e6bf1a826d"/>
    <n v="76"/>
    <s v="2020-11-24"/>
    <s v="Concern"/>
    <s v="Ouest"/>
    <s v="Cité Soleil"/>
    <s v="Terre-noire"/>
    <s v="Urbain"/>
    <s v="Marché de Terre Noire"/>
    <n v="1"/>
    <n v="0"/>
    <n v="0"/>
    <n v="0"/>
    <n v="0"/>
    <n v="0"/>
    <n v="0"/>
    <s v=""/>
    <s v="Oui, il y a moins de commerçants par rapport au mois passé"/>
    <s v="Moins de 30"/>
    <n v="75"/>
    <n v="96.153846153846146"/>
    <n v="86.956521739130437"/>
    <n v="77.58620689655173"/>
    <n v="208.33333333333334"/>
    <n v="291.66666666666669"/>
    <n v="500"/>
    <x v="0"/>
    <x v="0"/>
    <x v="0"/>
    <x v="0"/>
    <x v="1"/>
    <x v="1"/>
    <x v="0"/>
    <x v="0"/>
    <n v="0"/>
    <n v="0"/>
    <n v="0"/>
    <n v="0"/>
    <n v="0"/>
    <n v="0"/>
    <n v="0"/>
    <n v="0"/>
    <n v="0"/>
    <n v="0"/>
    <n v="1"/>
    <n v="0"/>
    <n v="1"/>
    <n v="0"/>
    <n v="0"/>
    <n v="0"/>
    <n v="0"/>
    <s v=""/>
    <n v="1"/>
    <n v="1"/>
    <n v="1"/>
    <n v="1"/>
    <n v="1"/>
    <n v="1"/>
    <n v="1"/>
    <n v="0"/>
    <x v="0"/>
    <s v="Ouest"/>
    <s v="Cité Soleil"/>
    <x v="0"/>
    <x v="1"/>
    <x v="0"/>
    <x v="0"/>
    <s v="Oui"/>
    <s v="NA"/>
    <s v="NA"/>
    <s v="NA"/>
    <s v="NA"/>
    <s v="NA"/>
    <s v="NA"/>
    <s v="NA"/>
    <s v="NA"/>
    <x v="3"/>
    <x v="2"/>
    <x v="3"/>
    <x v="3"/>
    <x v="3"/>
    <x v="1"/>
    <x v="0"/>
    <x v="3"/>
    <x v="2"/>
    <s v=""/>
    <s v=""/>
    <s v=""/>
    <s v=""/>
    <s v=""/>
    <s v=""/>
    <s v=""/>
    <s v=""/>
    <s v=""/>
    <s v=""/>
    <s v=""/>
    <s v=""/>
    <s v=""/>
    <s v=""/>
    <s v=""/>
    <s v=""/>
    <s v=""/>
    <s v=""/>
    <s v=""/>
    <s v=""/>
    <s v=""/>
    <s v=""/>
    <s v=""/>
    <s v=""/>
    <s v=""/>
    <s v=""/>
    <x v="1"/>
    <s v=""/>
    <s v=""/>
    <x v="2"/>
    <x v="2"/>
    <x v="3"/>
    <x v="3"/>
  </r>
  <r>
    <s v="08f5550c-8576-46ee-b087-e5a69b028da8"/>
    <n v="77"/>
    <s v="2020-11-24"/>
    <s v="Concern"/>
    <s v="Ouest"/>
    <s v="Cité Soleil"/>
    <s v="Terre-noire"/>
    <s v="Urbain"/>
    <s v="Marché de Terre Noire"/>
    <n v="1"/>
    <n v="0"/>
    <n v="0"/>
    <n v="0"/>
    <n v="0"/>
    <n v="0"/>
    <n v="0"/>
    <s v=""/>
    <s v="Oui, il y a plus de commerçants par rapport au mois passé"/>
    <s v="Entre 30 et 100"/>
    <n v="87.5"/>
    <n v="96.153846153846146"/>
    <n v="86.956521739130437"/>
    <n v="77.58620689655173"/>
    <n v="208.33333333333334"/>
    <n v="364.58333333333337"/>
    <n v="550"/>
    <x v="1"/>
    <x v="0"/>
    <x v="0"/>
    <x v="0"/>
    <x v="2"/>
    <x v="2"/>
    <x v="0"/>
    <x v="1"/>
    <s v=""/>
    <s v=""/>
    <s v=""/>
    <s v=""/>
    <s v=""/>
    <s v=""/>
    <s v=""/>
    <s v=""/>
    <s v=""/>
    <s v=""/>
    <s v=""/>
    <s v=""/>
    <s v=""/>
    <s v=""/>
    <s v=""/>
    <s v=""/>
    <s v=""/>
    <s v=""/>
    <s v=""/>
    <s v=""/>
    <s v=""/>
    <s v=""/>
    <s v=""/>
    <s v=""/>
    <s v=""/>
    <s v=""/>
    <x v="0"/>
    <s v="Ouest"/>
    <s v="Cité Soleil"/>
    <x v="0"/>
    <x v="1"/>
    <x v="0"/>
    <x v="1"/>
    <s v="Oui"/>
    <s v="NA"/>
    <s v="NA"/>
    <s v="NA"/>
    <s v="NA"/>
    <s v="NA"/>
    <s v="NA"/>
    <s v="NA"/>
    <s v="NA"/>
    <x v="3"/>
    <x v="2"/>
    <x v="3"/>
    <x v="3"/>
    <x v="3"/>
    <x v="1"/>
    <x v="0"/>
    <x v="3"/>
    <x v="2"/>
    <s v=""/>
    <s v=""/>
    <s v=""/>
    <s v=""/>
    <s v=""/>
    <s v=""/>
    <s v=""/>
    <s v=""/>
    <s v=""/>
    <s v=""/>
    <s v=""/>
    <s v=""/>
    <s v=""/>
    <s v=""/>
    <s v=""/>
    <s v=""/>
    <s v=""/>
    <s v=""/>
    <s v=""/>
    <s v=""/>
    <s v=""/>
    <s v=""/>
    <s v=""/>
    <s v=""/>
    <s v=""/>
    <s v=""/>
    <x v="1"/>
    <s v=""/>
    <s v=""/>
    <x v="2"/>
    <x v="2"/>
    <x v="3"/>
    <x v="3"/>
  </r>
  <r>
    <s v="9574bbcb-430a-4a6d-b61c-a4218f1c37bf"/>
    <n v="80"/>
    <s v="2020-11-23"/>
    <s v="Concern"/>
    <s v="Ouest"/>
    <s v="Cité Soleil"/>
    <s v="Terre-noire"/>
    <s v="Urbain"/>
    <s v="Mache Blancha"/>
    <n v="1"/>
    <n v="0"/>
    <n v="0"/>
    <n v="0"/>
    <n v="0"/>
    <n v="0"/>
    <n v="0"/>
    <s v=""/>
    <s v="Non, il n'y a pas eu de variation"/>
    <s v="Moins de 30"/>
    <s v="NA"/>
    <n v="96.153846153846146"/>
    <s v="NA"/>
    <s v="NA"/>
    <s v="NA"/>
    <s v="NA"/>
    <s v="NA"/>
    <x v="2"/>
    <x v="0"/>
    <x v="2"/>
    <x v="2"/>
    <x v="0"/>
    <x v="0"/>
    <x v="2"/>
    <x v="1"/>
    <s v=""/>
    <s v=""/>
    <s v=""/>
    <s v=""/>
    <s v=""/>
    <s v=""/>
    <s v=""/>
    <s v=""/>
    <s v=""/>
    <s v=""/>
    <s v=""/>
    <s v=""/>
    <s v=""/>
    <s v=""/>
    <s v=""/>
    <s v=""/>
    <s v=""/>
    <s v=""/>
    <s v=""/>
    <s v=""/>
    <s v=""/>
    <s v=""/>
    <s v=""/>
    <s v=""/>
    <s v=""/>
    <s v=""/>
    <x v="0"/>
    <s v="Ouest"/>
    <s v="Cité Soleil"/>
    <x v="0"/>
    <x v="1"/>
    <x v="0"/>
    <x v="0"/>
    <s v="Oui"/>
    <s v="NA"/>
    <s v="NA"/>
    <s v="NA"/>
    <s v="NA"/>
    <s v="NA"/>
    <s v="NA"/>
    <s v="NA"/>
    <s v="NA"/>
    <x v="3"/>
    <x v="2"/>
    <x v="3"/>
    <x v="3"/>
    <x v="3"/>
    <x v="1"/>
    <x v="0"/>
    <x v="3"/>
    <x v="2"/>
    <s v=""/>
    <s v=""/>
    <s v=""/>
    <s v=""/>
    <s v=""/>
    <s v=""/>
    <s v=""/>
    <s v=""/>
    <s v=""/>
    <s v=""/>
    <s v=""/>
    <s v=""/>
    <s v=""/>
    <s v=""/>
    <s v=""/>
    <s v=""/>
    <s v=""/>
    <s v=""/>
    <s v=""/>
    <s v=""/>
    <s v=""/>
    <s v=""/>
    <s v=""/>
    <s v=""/>
    <s v=""/>
    <s v=""/>
    <x v="1"/>
    <s v=""/>
    <s v=""/>
    <x v="2"/>
    <x v="2"/>
    <x v="3"/>
    <x v="3"/>
  </r>
  <r>
    <s v="058a00a6-8cb6-46ee-ab4c-75ba8f2c9d1f"/>
    <n v="87"/>
    <s v="2020-11-27"/>
    <s v="ATEPASE"/>
    <s v="Sud-Est"/>
    <s v="Bainet"/>
    <s v="Nan Ga"/>
    <s v="Rural"/>
    <s v="Marche Blokhauss"/>
    <n v="1"/>
    <n v="0"/>
    <n v="0"/>
    <n v="1"/>
    <n v="0"/>
    <n v="0"/>
    <n v="0"/>
    <s v=""/>
    <s v="Oui, il y a plus de commerçants par rapport au mois passé"/>
    <s v="Entre 30 et 100"/>
    <n v="75"/>
    <n v="92.307692307692307"/>
    <n v="104.34782608695653"/>
    <n v="72.413793103448285"/>
    <n v="250"/>
    <n v="250"/>
    <n v="500"/>
    <x v="0"/>
    <x v="0"/>
    <x v="0"/>
    <x v="0"/>
    <x v="1"/>
    <x v="2"/>
    <x v="0"/>
    <x v="0"/>
    <n v="0"/>
    <n v="0"/>
    <n v="0"/>
    <n v="0"/>
    <n v="0"/>
    <n v="0"/>
    <n v="0"/>
    <n v="0"/>
    <n v="1"/>
    <n v="0"/>
    <n v="1"/>
    <n v="0"/>
    <n v="0"/>
    <n v="1"/>
    <n v="0"/>
    <n v="0"/>
    <n v="0"/>
    <s v=""/>
    <n v="1"/>
    <n v="1"/>
    <n v="1"/>
    <n v="1"/>
    <n v="0"/>
    <n v="0"/>
    <n v="1"/>
    <n v="0"/>
    <x v="0"/>
    <s v="Ouest"/>
    <s v="Port-au-Prince"/>
    <x v="1"/>
    <x v="0"/>
    <x v="1"/>
    <x v="0"/>
    <s v="Non"/>
    <s v="NA"/>
    <s v="NA"/>
    <s v="NA"/>
    <s v="NA"/>
    <s v="NA"/>
    <s v="NA"/>
    <s v="NA"/>
    <s v="NA"/>
    <x v="3"/>
    <x v="2"/>
    <x v="3"/>
    <x v="3"/>
    <x v="3"/>
    <x v="1"/>
    <x v="0"/>
    <x v="3"/>
    <x v="2"/>
    <s v=""/>
    <s v=""/>
    <s v=""/>
    <s v=""/>
    <s v=""/>
    <s v=""/>
    <s v=""/>
    <s v=""/>
    <s v=""/>
    <s v=""/>
    <s v=""/>
    <s v=""/>
    <s v=""/>
    <s v=""/>
    <s v=""/>
    <s v=""/>
    <s v=""/>
    <s v=""/>
    <s v=""/>
    <s v=""/>
    <s v=""/>
    <s v=""/>
    <s v=""/>
    <s v=""/>
    <s v=""/>
    <s v=""/>
    <x v="1"/>
    <s v=""/>
    <s v=""/>
    <x v="2"/>
    <x v="2"/>
    <x v="3"/>
    <x v="3"/>
  </r>
  <r>
    <s v="f5e2426e-2ede-4f80-a2cb-22cdc8349139"/>
    <n v="88"/>
    <s v="2020-11-25"/>
    <s v="ATEPASE"/>
    <s v="Sud-Est"/>
    <s v="Bainet"/>
    <s v="Camagnol"/>
    <s v="Rural"/>
    <s v="Marché communal de Bainet"/>
    <n v="1"/>
    <n v="0"/>
    <n v="0"/>
    <n v="1"/>
    <n v="0"/>
    <n v="0"/>
    <n v="0"/>
    <s v=""/>
    <s v="Non, il n'y a pas eu de variation"/>
    <s v="Je ne sais pas / Je ne souhaite pas répondre"/>
    <n v="75"/>
    <n v="92.307692307692307"/>
    <n v="78.260869565217391"/>
    <n v="72.413793103448285"/>
    <s v="NA"/>
    <s v="NA"/>
    <n v="400"/>
    <x v="0"/>
    <x v="0"/>
    <x v="0"/>
    <x v="0"/>
    <x v="0"/>
    <x v="0"/>
    <x v="0"/>
    <x v="0"/>
    <n v="0"/>
    <n v="1"/>
    <n v="0"/>
    <n v="0"/>
    <n v="1"/>
    <n v="1"/>
    <n v="0"/>
    <n v="0"/>
    <n v="0"/>
    <n v="0"/>
    <n v="0"/>
    <n v="0"/>
    <n v="0"/>
    <n v="0"/>
    <n v="0"/>
    <n v="0"/>
    <n v="0"/>
    <s v=""/>
    <n v="1"/>
    <n v="1"/>
    <n v="1"/>
    <n v="1"/>
    <n v="0"/>
    <n v="0"/>
    <n v="1"/>
    <n v="0"/>
    <x v="0"/>
    <s v="Ouest"/>
    <s v="Port-au-Prince"/>
    <x v="1"/>
    <x v="0"/>
    <x v="0"/>
    <x v="0"/>
    <s v="Oui"/>
    <s v="NA"/>
    <s v="NA"/>
    <s v="NA"/>
    <s v="NA"/>
    <s v="NA"/>
    <s v="NA"/>
    <s v="NA"/>
    <s v="NA"/>
    <x v="3"/>
    <x v="2"/>
    <x v="3"/>
    <x v="3"/>
    <x v="3"/>
    <x v="1"/>
    <x v="0"/>
    <x v="3"/>
    <x v="2"/>
    <s v=""/>
    <s v=""/>
    <s v=""/>
    <s v=""/>
    <s v=""/>
    <s v=""/>
    <s v=""/>
    <s v=""/>
    <s v=""/>
    <s v=""/>
    <s v=""/>
    <s v=""/>
    <s v=""/>
    <s v=""/>
    <s v=""/>
    <s v=""/>
    <s v=""/>
    <s v=""/>
    <s v=""/>
    <s v=""/>
    <s v=""/>
    <s v=""/>
    <s v=""/>
    <s v=""/>
    <s v=""/>
    <s v=""/>
    <x v="1"/>
    <s v=""/>
    <s v=""/>
    <x v="2"/>
    <x v="2"/>
    <x v="3"/>
    <x v="3"/>
  </r>
  <r>
    <s v="2031100c-9f6f-4ea7-8647-e74c64e0a733"/>
    <n v="91"/>
    <s v="2020-11-25"/>
    <s v="FOKA DAI AYITI"/>
    <s v="Nippes"/>
    <s v="Miragoâne"/>
    <s v="Miragoane"/>
    <s v="Urbain"/>
    <s v="Marché de Miragoane"/>
    <n v="1"/>
    <n v="0"/>
    <n v="0"/>
    <n v="0"/>
    <n v="0"/>
    <n v="0"/>
    <n v="0"/>
    <s v=""/>
    <s v="Oui, il y a moins de commerçants par rapport au mois passé"/>
    <s v="Moins de 30"/>
    <n v="112.5"/>
    <n v="86.538461538461533"/>
    <n v="97.826086956521749"/>
    <n v="60.344827586206897"/>
    <n v="208.33333333333334"/>
    <s v="NA"/>
    <n v="600"/>
    <x v="0"/>
    <x v="0"/>
    <x v="0"/>
    <x v="0"/>
    <x v="2"/>
    <x v="0"/>
    <x v="0"/>
    <x v="0"/>
    <n v="0"/>
    <n v="0"/>
    <n v="1"/>
    <n v="0"/>
    <n v="0"/>
    <n v="0"/>
    <n v="0"/>
    <n v="0"/>
    <n v="0"/>
    <n v="0"/>
    <n v="0"/>
    <n v="0"/>
    <n v="1"/>
    <n v="0"/>
    <n v="0"/>
    <n v="0"/>
    <n v="0"/>
    <s v=""/>
    <n v="1"/>
    <n v="1"/>
    <n v="1"/>
    <n v="1"/>
    <n v="1"/>
    <n v="0"/>
    <n v="1"/>
    <n v="0"/>
    <x v="0"/>
    <s v="Ouest"/>
    <s v="Port-au-Prince"/>
    <x v="1"/>
    <x v="0"/>
    <x v="0"/>
    <x v="0"/>
    <s v="Oui"/>
    <s v="NA"/>
    <s v="NA"/>
    <s v="NA"/>
    <s v="NA"/>
    <s v="NA"/>
    <s v="NA"/>
    <s v="NA"/>
    <s v="NA"/>
    <x v="3"/>
    <x v="2"/>
    <x v="3"/>
    <x v="3"/>
    <x v="3"/>
    <x v="1"/>
    <x v="0"/>
    <x v="3"/>
    <x v="2"/>
    <s v=""/>
    <s v=""/>
    <s v=""/>
    <s v=""/>
    <s v=""/>
    <s v=""/>
    <s v=""/>
    <s v=""/>
    <s v=""/>
    <s v=""/>
    <s v=""/>
    <s v=""/>
    <s v=""/>
    <s v=""/>
    <s v=""/>
    <s v=""/>
    <s v=""/>
    <s v=""/>
    <s v=""/>
    <s v=""/>
    <s v=""/>
    <s v=""/>
    <s v=""/>
    <s v=""/>
    <s v=""/>
    <s v=""/>
    <x v="1"/>
    <s v=""/>
    <s v=""/>
    <x v="2"/>
    <x v="2"/>
    <x v="3"/>
    <x v="3"/>
  </r>
  <r>
    <s v="930e1fa1-ccd2-4a5f-84f4-5c6331afb81e"/>
    <n v="92"/>
    <s v="2020-11-21"/>
    <s v="CRS"/>
    <s v="Nippes"/>
    <s v="Baradères"/>
    <s v="Baradères"/>
    <s v="Rural"/>
    <s v="Marché Du Centre-Ville Barradères"/>
    <n v="1"/>
    <n v="0"/>
    <n v="0"/>
    <n v="0"/>
    <n v="0"/>
    <n v="0"/>
    <n v="0"/>
    <s v=""/>
    <s v="Oui, il y a plus de commerçants par rapport au mois passé"/>
    <s v="Plus de 100"/>
    <n v="62.5"/>
    <n v="86.538461538461533"/>
    <n v="86.956521739130437"/>
    <n v="68.965517241379317"/>
    <n v="208.33333333333334"/>
    <s v="NA"/>
    <n v="480.32994923857871"/>
    <x v="0"/>
    <x v="0"/>
    <x v="0"/>
    <x v="0"/>
    <x v="1"/>
    <x v="0"/>
    <x v="0"/>
    <x v="0"/>
    <n v="1"/>
    <n v="0"/>
    <n v="0"/>
    <n v="1"/>
    <n v="0"/>
    <n v="0"/>
    <n v="0"/>
    <n v="0"/>
    <n v="0"/>
    <n v="0"/>
    <n v="0"/>
    <n v="0"/>
    <n v="0"/>
    <n v="0"/>
    <n v="0"/>
    <n v="0"/>
    <n v="0"/>
    <s v=""/>
    <n v="1"/>
    <n v="1"/>
    <n v="1"/>
    <n v="1"/>
    <n v="1"/>
    <n v="0"/>
    <n v="1"/>
    <n v="0"/>
    <x v="0"/>
    <s v="Ouest"/>
    <s v="Port-au-Prince"/>
    <x v="1"/>
    <x v="0"/>
    <x v="0"/>
    <x v="1"/>
    <s v="Oui"/>
    <s v="NA"/>
    <s v="NA"/>
    <s v="NA"/>
    <s v="NA"/>
    <s v="NA"/>
    <s v="NA"/>
    <s v="NA"/>
    <s v="NA"/>
    <x v="3"/>
    <x v="2"/>
    <x v="3"/>
    <x v="3"/>
    <x v="3"/>
    <x v="1"/>
    <x v="0"/>
    <x v="3"/>
    <x v="2"/>
    <s v=""/>
    <s v=""/>
    <s v=""/>
    <s v=""/>
    <s v=""/>
    <s v=""/>
    <s v=""/>
    <s v=""/>
    <s v=""/>
    <s v=""/>
    <s v=""/>
    <s v=""/>
    <s v=""/>
    <s v=""/>
    <s v=""/>
    <s v=""/>
    <s v=""/>
    <s v=""/>
    <s v=""/>
    <s v=""/>
    <s v=""/>
    <s v=""/>
    <s v=""/>
    <s v=""/>
    <s v=""/>
    <s v=""/>
    <x v="1"/>
    <s v=""/>
    <s v=""/>
    <x v="2"/>
    <x v="2"/>
    <x v="3"/>
    <x v="3"/>
  </r>
  <r>
    <s v="80ed36ff-ba4a-4b8b-bcb9-6d136d8fd629"/>
    <n v="93"/>
    <s v="2020-11-24"/>
    <s v="Concern"/>
    <s v="Ouest"/>
    <s v="Cité Soleil"/>
    <s v="Terre-noire"/>
    <s v="Urbain"/>
    <s v="Marché de Terre Noire"/>
    <n v="1"/>
    <n v="0"/>
    <n v="0"/>
    <n v="0"/>
    <n v="0"/>
    <n v="0"/>
    <n v="0"/>
    <s v=""/>
    <s v="Non, il n'y a pas eu de variation"/>
    <s v="Je ne sais pas / Je ne souhaite pas répondre"/>
    <n v="100"/>
    <n v="86.538461538461533"/>
    <n v="65.217391304347828"/>
    <n v="68.965517241379317"/>
    <n v="208.33333333333334"/>
    <s v="NA"/>
    <n v="400"/>
    <x v="0"/>
    <x v="0"/>
    <x v="0"/>
    <x v="0"/>
    <x v="1"/>
    <x v="0"/>
    <x v="0"/>
    <x v="0"/>
    <n v="1"/>
    <n v="0"/>
    <n v="0"/>
    <n v="0"/>
    <n v="0"/>
    <n v="0"/>
    <n v="0"/>
    <n v="0"/>
    <n v="0"/>
    <n v="0"/>
    <n v="0"/>
    <n v="0"/>
    <n v="0"/>
    <n v="0"/>
    <n v="0"/>
    <n v="0"/>
    <n v="0"/>
    <s v=""/>
    <n v="0"/>
    <n v="0"/>
    <n v="0"/>
    <n v="0"/>
    <n v="0"/>
    <n v="1"/>
    <n v="0"/>
    <n v="0"/>
    <x v="0"/>
    <s v="Ouest"/>
    <s v="Cité Soleil"/>
    <x v="0"/>
    <x v="1"/>
    <x v="0"/>
    <x v="0"/>
    <s v="Oui"/>
    <s v="NA"/>
    <s v="NA"/>
    <s v="NA"/>
    <s v="NA"/>
    <s v="NA"/>
    <s v="NA"/>
    <s v="NA"/>
    <s v="NA"/>
    <x v="3"/>
    <x v="2"/>
    <x v="3"/>
    <x v="3"/>
    <x v="3"/>
    <x v="1"/>
    <x v="0"/>
    <x v="3"/>
    <x v="2"/>
    <s v=""/>
    <s v=""/>
    <s v=""/>
    <s v=""/>
    <s v=""/>
    <s v=""/>
    <s v=""/>
    <s v=""/>
    <s v=""/>
    <s v=""/>
    <s v=""/>
    <s v=""/>
    <s v=""/>
    <s v=""/>
    <s v=""/>
    <s v=""/>
    <s v=""/>
    <s v=""/>
    <s v=""/>
    <s v=""/>
    <s v=""/>
    <s v=""/>
    <s v=""/>
    <s v=""/>
    <s v=""/>
    <s v=""/>
    <x v="1"/>
    <s v=""/>
    <s v=""/>
    <x v="2"/>
    <x v="2"/>
    <x v="3"/>
    <x v="3"/>
  </r>
  <r>
    <s v="9e485468-73d7-45bc-b8d2-e2eaf07006c2"/>
    <n v="94"/>
    <s v="2020-11-24"/>
    <s v="Concern"/>
    <s v="Ouest"/>
    <s v="Cité Soleil"/>
    <s v="Terre-noire"/>
    <s v="Urbain"/>
    <s v="Marché de Terre Noire"/>
    <n v="1"/>
    <n v="0"/>
    <n v="0"/>
    <n v="0"/>
    <n v="0"/>
    <n v="0"/>
    <n v="0"/>
    <s v=""/>
    <s v="Non, il n'y a pas eu de variation"/>
    <s v="Moins de 30"/>
    <n v="75"/>
    <n v="86.538461538461533"/>
    <n v="108.69565217391305"/>
    <n v="68.965517241379317"/>
    <n v="208.33333333333334"/>
    <n v="312.5"/>
    <n v="500"/>
    <x v="0"/>
    <x v="0"/>
    <x v="0"/>
    <x v="0"/>
    <x v="1"/>
    <x v="1"/>
    <x v="0"/>
    <x v="0"/>
    <n v="0"/>
    <n v="0"/>
    <n v="0"/>
    <n v="0"/>
    <n v="0"/>
    <n v="0"/>
    <n v="0"/>
    <n v="0"/>
    <n v="0"/>
    <n v="0"/>
    <n v="0"/>
    <n v="0"/>
    <n v="0"/>
    <n v="0"/>
    <n v="0"/>
    <n v="0"/>
    <n v="1"/>
    <s v=""/>
    <n v="0"/>
    <n v="1"/>
    <n v="0"/>
    <n v="0"/>
    <n v="0"/>
    <n v="0"/>
    <n v="1"/>
    <n v="0"/>
    <x v="0"/>
    <s v="Ouest"/>
    <s v="Cité Soleil"/>
    <x v="0"/>
    <x v="1"/>
    <x v="0"/>
    <x v="0"/>
    <s v="Oui"/>
    <s v="NA"/>
    <s v="NA"/>
    <s v="NA"/>
    <s v="NA"/>
    <s v="NA"/>
    <s v="NA"/>
    <s v="NA"/>
    <s v="NA"/>
    <x v="3"/>
    <x v="2"/>
    <x v="3"/>
    <x v="3"/>
    <x v="3"/>
    <x v="1"/>
    <x v="0"/>
    <x v="3"/>
    <x v="2"/>
    <s v=""/>
    <s v=""/>
    <s v=""/>
    <s v=""/>
    <s v=""/>
    <s v=""/>
    <s v=""/>
    <s v=""/>
    <s v=""/>
    <s v=""/>
    <s v=""/>
    <s v=""/>
    <s v=""/>
    <s v=""/>
    <s v=""/>
    <s v=""/>
    <s v=""/>
    <s v=""/>
    <s v=""/>
    <s v=""/>
    <s v=""/>
    <s v=""/>
    <s v=""/>
    <s v=""/>
    <s v=""/>
    <s v=""/>
    <x v="1"/>
    <s v=""/>
    <s v=""/>
    <x v="2"/>
    <x v="2"/>
    <x v="3"/>
    <x v="3"/>
  </r>
  <r>
    <s v="feb596f1-5fc3-4b52-b76f-94273bd285dc"/>
    <n v="109"/>
    <s v="2020-11-24"/>
    <s v="Concern"/>
    <s v="Ouest"/>
    <s v="Cité Soleil"/>
    <s v="Terre-noire"/>
    <s v="Urbain"/>
    <s v="Marché de Terre Noire"/>
    <n v="1"/>
    <n v="0"/>
    <n v="0"/>
    <n v="0"/>
    <n v="0"/>
    <n v="0"/>
    <n v="0"/>
    <s v=""/>
    <s v="Non, il n'y a pas eu de variation"/>
    <s v="Je ne sais pas / Je ne souhaite pas répondre"/>
    <n v="87.5"/>
    <n v="76.92307692307692"/>
    <n v="65.217391304347828"/>
    <n v="60.344827586206897"/>
    <n v="208.33333333333334"/>
    <n v="312.5"/>
    <n v="400"/>
    <x v="1"/>
    <x v="0"/>
    <x v="1"/>
    <x v="0"/>
    <x v="1"/>
    <x v="1"/>
    <x v="0"/>
    <x v="0"/>
    <n v="1"/>
    <n v="0"/>
    <n v="0"/>
    <n v="0"/>
    <n v="0"/>
    <n v="0"/>
    <n v="0"/>
    <n v="0"/>
    <n v="0"/>
    <n v="0"/>
    <n v="0"/>
    <n v="0"/>
    <n v="0"/>
    <n v="0"/>
    <n v="0"/>
    <n v="0"/>
    <n v="0"/>
    <s v=""/>
    <n v="0"/>
    <n v="0"/>
    <n v="0"/>
    <n v="0"/>
    <n v="0"/>
    <n v="1"/>
    <n v="0"/>
    <n v="0"/>
    <x v="0"/>
    <s v="Ouest"/>
    <s v="Cité Soleil"/>
    <x v="0"/>
    <x v="1"/>
    <x v="0"/>
    <x v="0"/>
    <s v="Oui"/>
    <s v="NA"/>
    <s v="NA"/>
    <s v="NA"/>
    <s v="NA"/>
    <s v="NA"/>
    <s v="NA"/>
    <s v="NA"/>
    <s v="NA"/>
    <x v="3"/>
    <x v="2"/>
    <x v="3"/>
    <x v="3"/>
    <x v="3"/>
    <x v="1"/>
    <x v="0"/>
    <x v="3"/>
    <x v="2"/>
    <s v=""/>
    <s v=""/>
    <s v=""/>
    <s v=""/>
    <s v=""/>
    <s v=""/>
    <s v=""/>
    <s v=""/>
    <s v=""/>
    <s v=""/>
    <s v=""/>
    <s v=""/>
    <s v=""/>
    <s v=""/>
    <s v=""/>
    <s v=""/>
    <s v=""/>
    <s v=""/>
    <s v=""/>
    <s v=""/>
    <s v=""/>
    <s v=""/>
    <s v=""/>
    <s v=""/>
    <s v=""/>
    <s v=""/>
    <x v="1"/>
    <s v=""/>
    <s v=""/>
    <x v="2"/>
    <x v="2"/>
    <x v="3"/>
    <x v="3"/>
  </r>
  <r>
    <s v="6f8d8526-0b33-4878-aff4-3c034a5fe445"/>
    <n v="110"/>
    <s v="2020-11-24"/>
    <s v="Concern"/>
    <s v="Ouest"/>
    <s v="Cité Soleil"/>
    <s v="Terre-noire"/>
    <s v="Urbain"/>
    <s v="Marché de Terre Noire"/>
    <n v="1"/>
    <n v="0"/>
    <n v="0"/>
    <n v="0"/>
    <n v="0"/>
    <n v="0"/>
    <n v="0"/>
    <s v=""/>
    <s v="Oui, il y a moins de commerçants par rapport au mois passé"/>
    <s v="Moins de 30"/>
    <n v="87.5"/>
    <n v="76.92307692307692"/>
    <n v="86.956521739130437"/>
    <n v="60.344827586206897"/>
    <n v="208.33333333333334"/>
    <s v="NA"/>
    <n v="450"/>
    <x v="1"/>
    <x v="0"/>
    <x v="0"/>
    <x v="0"/>
    <x v="1"/>
    <x v="0"/>
    <x v="0"/>
    <x v="0"/>
    <n v="1"/>
    <n v="0"/>
    <n v="0"/>
    <n v="0"/>
    <n v="0"/>
    <n v="0"/>
    <n v="0"/>
    <n v="0"/>
    <n v="0"/>
    <n v="0"/>
    <n v="1"/>
    <n v="0"/>
    <n v="0"/>
    <n v="0"/>
    <n v="0"/>
    <n v="0"/>
    <n v="0"/>
    <s v=""/>
    <n v="0"/>
    <n v="1"/>
    <n v="0"/>
    <n v="0"/>
    <n v="0"/>
    <n v="0"/>
    <n v="1"/>
    <n v="0"/>
    <x v="0"/>
    <s v="Ouest"/>
    <s v="Cité Soleil"/>
    <x v="0"/>
    <x v="1"/>
    <x v="0"/>
    <x v="0"/>
    <s v="Oui"/>
    <s v="NA"/>
    <s v="NA"/>
    <s v="NA"/>
    <s v="NA"/>
    <s v="NA"/>
    <s v="NA"/>
    <s v="NA"/>
    <s v="NA"/>
    <x v="3"/>
    <x v="2"/>
    <x v="3"/>
    <x v="3"/>
    <x v="3"/>
    <x v="1"/>
    <x v="0"/>
    <x v="3"/>
    <x v="2"/>
    <s v=""/>
    <s v=""/>
    <s v=""/>
    <s v=""/>
    <s v=""/>
    <s v=""/>
    <s v=""/>
    <s v=""/>
    <s v=""/>
    <s v=""/>
    <s v=""/>
    <s v=""/>
    <s v=""/>
    <s v=""/>
    <s v=""/>
    <s v=""/>
    <s v=""/>
    <s v=""/>
    <s v=""/>
    <s v=""/>
    <s v=""/>
    <s v=""/>
    <s v=""/>
    <s v=""/>
    <s v=""/>
    <s v=""/>
    <x v="1"/>
    <s v=""/>
    <s v=""/>
    <x v="2"/>
    <x v="2"/>
    <x v="3"/>
    <x v="3"/>
  </r>
  <r>
    <s v="6e3ee5b4-2a4a-4ec5-a5d5-275937aeed18"/>
    <n v="115"/>
    <s v="2020-11-28"/>
    <s v="Mercy Corps"/>
    <s v="Ouest"/>
    <s v="Croix-Des-Bouquets"/>
    <s v="Dargout"/>
    <s v="Urbain"/>
    <s v="Marché Dargout"/>
    <n v="1"/>
    <n v="0"/>
    <n v="0"/>
    <n v="0"/>
    <n v="0"/>
    <n v="0"/>
    <n v="0"/>
    <s v=""/>
    <s v="Oui, il y a plus de commerçants par rapport au mois passé"/>
    <s v="Moins de 30"/>
    <s v="NA"/>
    <n v="76.92307692307692"/>
    <s v="NA"/>
    <n v="68.965517241379317"/>
    <s v="NA"/>
    <s v="NA"/>
    <n v="492.05"/>
    <x v="2"/>
    <x v="0"/>
    <x v="2"/>
    <x v="0"/>
    <x v="1"/>
    <x v="2"/>
    <x v="0"/>
    <x v="1"/>
    <s v=""/>
    <s v=""/>
    <s v=""/>
    <s v=""/>
    <s v=""/>
    <s v=""/>
    <s v=""/>
    <s v=""/>
    <s v=""/>
    <s v=""/>
    <s v=""/>
    <s v=""/>
    <s v=""/>
    <s v=""/>
    <s v=""/>
    <s v=""/>
    <s v=""/>
    <s v=""/>
    <s v=""/>
    <s v=""/>
    <s v=""/>
    <s v=""/>
    <s v=""/>
    <s v=""/>
    <s v=""/>
    <s v=""/>
    <x v="0"/>
    <s v="Ouest"/>
    <s v="Croix-Des-Bouquets"/>
    <x v="0"/>
    <x v="1"/>
    <x v="0"/>
    <x v="0"/>
    <s v="Oui"/>
    <s v="NA"/>
    <s v="NA"/>
    <s v="NA"/>
    <s v="NA"/>
    <s v="NA"/>
    <s v="NA"/>
    <s v="NA"/>
    <s v="NA"/>
    <x v="3"/>
    <x v="2"/>
    <x v="3"/>
    <x v="3"/>
    <x v="3"/>
    <x v="1"/>
    <x v="0"/>
    <x v="3"/>
    <x v="2"/>
    <s v=""/>
    <s v=""/>
    <s v=""/>
    <s v=""/>
    <s v=""/>
    <s v=""/>
    <s v=""/>
    <s v=""/>
    <s v=""/>
    <s v=""/>
    <s v=""/>
    <s v=""/>
    <s v=""/>
    <s v=""/>
    <s v=""/>
    <s v=""/>
    <s v=""/>
    <s v=""/>
    <s v=""/>
    <s v=""/>
    <s v=""/>
    <s v=""/>
    <s v=""/>
    <s v=""/>
    <s v=""/>
    <s v=""/>
    <x v="1"/>
    <s v=""/>
    <s v=""/>
    <x v="2"/>
    <x v="2"/>
    <x v="3"/>
    <x v="3"/>
  </r>
  <r>
    <s v="941dd9e9-a126-4f4e-82fe-42d2bfaba1cd"/>
    <n v="117"/>
    <s v="2020-11-21"/>
    <s v="CRS"/>
    <s v="Nippes"/>
    <s v="Baradères"/>
    <s v="Baradères"/>
    <s v="Rural"/>
    <s v="Marché Du Centre-Ville Barradères"/>
    <n v="1"/>
    <n v="0"/>
    <n v="0"/>
    <n v="0"/>
    <n v="0"/>
    <n v="0"/>
    <n v="0"/>
    <s v=""/>
    <s v="Oui, il y a plus de commerçants par rapport au mois passé"/>
    <s v="Plus de 100"/>
    <s v="NA"/>
    <n v="76.92307692307692"/>
    <n v="76.08695652173914"/>
    <n v="68.965517241379317"/>
    <s v="NA"/>
    <s v="NA"/>
    <n v="500"/>
    <x v="2"/>
    <x v="0"/>
    <x v="0"/>
    <x v="0"/>
    <x v="0"/>
    <x v="0"/>
    <x v="0"/>
    <x v="0"/>
    <n v="1"/>
    <n v="0"/>
    <n v="0"/>
    <n v="0"/>
    <n v="0"/>
    <n v="0"/>
    <n v="0"/>
    <n v="0"/>
    <n v="0"/>
    <n v="0"/>
    <n v="0"/>
    <n v="0"/>
    <n v="0"/>
    <n v="0"/>
    <n v="0"/>
    <n v="0"/>
    <n v="0"/>
    <s v=""/>
    <n v="0"/>
    <n v="1"/>
    <n v="1"/>
    <n v="1"/>
    <n v="0"/>
    <n v="0"/>
    <n v="1"/>
    <n v="0"/>
    <x v="0"/>
    <s v="Ouest"/>
    <s v="Port-au-Prince"/>
    <x v="1"/>
    <x v="0"/>
    <x v="0"/>
    <x v="1"/>
    <s v="Oui"/>
    <s v="NA"/>
    <s v="NA"/>
    <s v="NA"/>
    <s v="NA"/>
    <s v="NA"/>
    <s v="NA"/>
    <s v="NA"/>
    <s v="NA"/>
    <x v="3"/>
    <x v="2"/>
    <x v="3"/>
    <x v="3"/>
    <x v="3"/>
    <x v="1"/>
    <x v="0"/>
    <x v="3"/>
    <x v="2"/>
    <s v=""/>
    <s v=""/>
    <s v=""/>
    <s v=""/>
    <s v=""/>
    <s v=""/>
    <s v=""/>
    <s v=""/>
    <s v=""/>
    <s v=""/>
    <s v=""/>
    <s v=""/>
    <s v=""/>
    <s v=""/>
    <s v=""/>
    <s v=""/>
    <s v=""/>
    <s v=""/>
    <s v=""/>
    <s v=""/>
    <s v=""/>
    <s v=""/>
    <s v=""/>
    <s v=""/>
    <s v=""/>
    <s v=""/>
    <x v="1"/>
    <s v=""/>
    <s v=""/>
    <x v="2"/>
    <x v="2"/>
    <x v="3"/>
    <x v="3"/>
  </r>
  <r>
    <s v="69af655f-59c9-4009-ad40-f5d8bd01af02"/>
    <n v="119"/>
    <s v="2020-11-24"/>
    <s v="Concern"/>
    <s v="Ouest"/>
    <s v="Cité Soleil"/>
    <s v="Terre-noire"/>
    <s v="Urbain"/>
    <s v="Marché de Terre Noire"/>
    <n v="1"/>
    <n v="0"/>
    <n v="0"/>
    <n v="0"/>
    <n v="0"/>
    <n v="0"/>
    <n v="0"/>
    <s v=""/>
    <s v="Oui, il y a plus de commerçants par rapport au mois passé"/>
    <s v="Entre 30 et 100"/>
    <n v="100"/>
    <n v="76.92307692307692"/>
    <n v="86.956521739130437"/>
    <n v="68.965517241379317"/>
    <s v="NA"/>
    <s v="NA"/>
    <n v="500"/>
    <x v="1"/>
    <x v="0"/>
    <x v="0"/>
    <x v="0"/>
    <x v="1"/>
    <x v="1"/>
    <x v="0"/>
    <x v="0"/>
    <n v="1"/>
    <n v="0"/>
    <n v="0"/>
    <n v="0"/>
    <n v="0"/>
    <n v="0"/>
    <n v="0"/>
    <n v="0"/>
    <n v="0"/>
    <n v="0"/>
    <n v="1"/>
    <n v="0"/>
    <n v="0"/>
    <n v="0"/>
    <n v="0"/>
    <n v="0"/>
    <n v="0"/>
    <s v=""/>
    <n v="1"/>
    <n v="1"/>
    <n v="1"/>
    <n v="1"/>
    <n v="1"/>
    <n v="1"/>
    <n v="1"/>
    <n v="0"/>
    <x v="0"/>
    <s v="Ouest"/>
    <s v="Cité Soleil"/>
    <x v="0"/>
    <x v="1"/>
    <x v="0"/>
    <x v="1"/>
    <s v="Oui"/>
    <s v="NA"/>
    <s v="NA"/>
    <s v="NA"/>
    <s v="NA"/>
    <s v="NA"/>
    <s v="NA"/>
    <s v="NA"/>
    <s v="NA"/>
    <x v="3"/>
    <x v="2"/>
    <x v="3"/>
    <x v="3"/>
    <x v="3"/>
    <x v="1"/>
    <x v="0"/>
    <x v="3"/>
    <x v="2"/>
    <s v=""/>
    <s v=""/>
    <s v=""/>
    <s v=""/>
    <s v=""/>
    <s v=""/>
    <s v=""/>
    <s v=""/>
    <s v=""/>
    <s v=""/>
    <s v=""/>
    <s v=""/>
    <s v=""/>
    <s v=""/>
    <s v=""/>
    <s v=""/>
    <s v=""/>
    <s v=""/>
    <s v=""/>
    <s v=""/>
    <s v=""/>
    <s v=""/>
    <s v=""/>
    <s v=""/>
    <s v=""/>
    <s v=""/>
    <x v="1"/>
    <s v=""/>
    <s v=""/>
    <x v="2"/>
    <x v="2"/>
    <x v="3"/>
    <x v="3"/>
  </r>
  <r>
    <s v="20c2e70a-ce69-4094-a2d1-71830a3d38cb"/>
    <n v="122"/>
    <s v="2020-11-24"/>
    <s v="Concern"/>
    <s v="Ouest"/>
    <s v="Cité Soleil"/>
    <s v="Terre-noire"/>
    <s v="Urbain"/>
    <s v="Marché de Terre Noire"/>
    <n v="1"/>
    <n v="0"/>
    <n v="0"/>
    <n v="0"/>
    <n v="0"/>
    <n v="0"/>
    <n v="0"/>
    <s v=""/>
    <s v="Oui, il y a plus de commerçants par rapport au mois passé"/>
    <s v="Moins de 30"/>
    <n v="75"/>
    <s v="NA"/>
    <s v="NA"/>
    <s v="NA"/>
    <n v="208.33333333333334"/>
    <n v="312.5"/>
    <n v="550"/>
    <x v="0"/>
    <x v="0"/>
    <x v="0"/>
    <x v="0"/>
    <x v="1"/>
    <x v="2"/>
    <x v="0"/>
    <x v="0"/>
    <n v="1"/>
    <n v="0"/>
    <n v="0"/>
    <n v="0"/>
    <n v="0"/>
    <n v="0"/>
    <n v="0"/>
    <n v="0"/>
    <n v="0"/>
    <n v="0"/>
    <n v="0"/>
    <n v="0"/>
    <n v="0"/>
    <n v="0"/>
    <n v="0"/>
    <n v="0"/>
    <n v="0"/>
    <s v=""/>
    <n v="1"/>
    <n v="1"/>
    <n v="1"/>
    <n v="1"/>
    <n v="1"/>
    <n v="1"/>
    <n v="1"/>
    <n v="0"/>
    <x v="0"/>
    <s v="Ouest"/>
    <s v="Port-au-Prince"/>
    <x v="0"/>
    <x v="0"/>
    <x v="1"/>
    <x v="0"/>
    <s v="Oui"/>
    <s v="NA"/>
    <s v="NA"/>
    <s v="NA"/>
    <s v="NA"/>
    <s v="NA"/>
    <s v="NA"/>
    <s v="NA"/>
    <s v="NA"/>
    <x v="3"/>
    <x v="2"/>
    <x v="3"/>
    <x v="3"/>
    <x v="3"/>
    <x v="1"/>
    <x v="0"/>
    <x v="3"/>
    <x v="2"/>
    <s v=""/>
    <s v=""/>
    <s v=""/>
    <s v=""/>
    <s v=""/>
    <s v=""/>
    <s v=""/>
    <s v=""/>
    <s v=""/>
    <s v=""/>
    <s v=""/>
    <s v=""/>
    <s v=""/>
    <s v=""/>
    <s v=""/>
    <s v=""/>
    <s v=""/>
    <s v=""/>
    <s v=""/>
    <s v=""/>
    <s v=""/>
    <s v=""/>
    <s v=""/>
    <s v=""/>
    <s v=""/>
    <s v=""/>
    <x v="1"/>
    <s v=""/>
    <s v=""/>
    <x v="2"/>
    <x v="2"/>
    <x v="3"/>
    <x v="3"/>
  </r>
  <r>
    <s v="d79efe6a-10c5-4bc4-bd10-a0cc5c12cb5d"/>
    <n v="142"/>
    <s v="2020-11-24"/>
    <s v="Concern"/>
    <s v="Ouest"/>
    <s v="Cité Soleil"/>
    <s v="Terre-noire"/>
    <s v="Urbain"/>
    <s v="Marché de Terre Noire"/>
    <n v="1"/>
    <n v="0"/>
    <n v="0"/>
    <n v="0"/>
    <n v="0"/>
    <n v="0"/>
    <n v="0"/>
    <s v=""/>
    <s v="Oui, il y a moins de commerçants par rapport au mois passé"/>
    <s v="Entre 30 et 100"/>
    <n v="87.5"/>
    <s v="NA"/>
    <s v="NA"/>
    <s v="NA"/>
    <s v="NA"/>
    <n v="291.66666666666669"/>
    <s v="NA"/>
    <x v="1"/>
    <x v="1"/>
    <x v="2"/>
    <x v="2"/>
    <x v="0"/>
    <x v="1"/>
    <x v="2"/>
    <x v="0"/>
    <n v="0"/>
    <n v="1"/>
    <n v="1"/>
    <n v="0"/>
    <n v="0"/>
    <n v="0"/>
    <n v="0"/>
    <n v="0"/>
    <n v="0"/>
    <n v="0"/>
    <n v="0"/>
    <n v="0"/>
    <n v="0"/>
    <n v="0"/>
    <n v="0"/>
    <n v="0"/>
    <n v="0"/>
    <s v=""/>
    <n v="0"/>
    <n v="0"/>
    <n v="0"/>
    <n v="0"/>
    <n v="0"/>
    <n v="1"/>
    <n v="1"/>
    <n v="0"/>
    <x v="0"/>
    <s v="Ouest"/>
    <s v="Cité Soleil"/>
    <x v="0"/>
    <x v="1"/>
    <x v="1"/>
    <x v="0"/>
    <s v="Oui"/>
    <s v="NA"/>
    <s v="NA"/>
    <s v="NA"/>
    <s v="NA"/>
    <s v="NA"/>
    <s v="NA"/>
    <s v="NA"/>
    <s v="NA"/>
    <x v="3"/>
    <x v="2"/>
    <x v="3"/>
    <x v="3"/>
    <x v="3"/>
    <x v="1"/>
    <x v="0"/>
    <x v="3"/>
    <x v="2"/>
    <s v=""/>
    <s v=""/>
    <s v=""/>
    <s v=""/>
    <s v=""/>
    <s v=""/>
    <s v=""/>
    <s v=""/>
    <s v=""/>
    <s v=""/>
    <s v=""/>
    <s v=""/>
    <s v=""/>
    <s v=""/>
    <s v=""/>
    <s v=""/>
    <s v=""/>
    <s v=""/>
    <s v=""/>
    <s v=""/>
    <s v=""/>
    <s v=""/>
    <s v=""/>
    <s v=""/>
    <s v=""/>
    <s v=""/>
    <x v="1"/>
    <s v=""/>
    <s v=""/>
    <x v="2"/>
    <x v="2"/>
    <x v="3"/>
    <x v="3"/>
  </r>
  <r>
    <s v="33c22e5f-ed6e-410d-9a73-e1bf0cdffb3a"/>
    <n v="147"/>
    <s v="2020-12-01"/>
    <s v="ACF"/>
    <s v="Nord-Ouest"/>
    <s v="Port-de-Paix"/>
    <s v="Port-de-Paix"/>
    <s v="Urbain"/>
    <s v="Marché Dumarsais Estimé"/>
    <n v="1"/>
    <n v="0"/>
    <n v="0"/>
    <n v="0"/>
    <n v="0"/>
    <n v="0"/>
    <n v="0"/>
    <s v=""/>
    <s v="Je ne sais pas / Je ne souhaite pas répondre"/>
    <s v="Moins de 30"/>
    <s v="NA"/>
    <s v="NA"/>
    <s v="NA"/>
    <s v="NA"/>
    <s v="NA"/>
    <s v="NA"/>
    <n v="600"/>
    <x v="1"/>
    <x v="0"/>
    <x v="0"/>
    <x v="0"/>
    <x v="2"/>
    <x v="0"/>
    <x v="0"/>
    <x v="1"/>
    <s v=""/>
    <s v=""/>
    <s v=""/>
    <s v=""/>
    <s v=""/>
    <s v=""/>
    <s v=""/>
    <s v=""/>
    <s v=""/>
    <s v=""/>
    <s v=""/>
    <s v=""/>
    <s v=""/>
    <s v=""/>
    <s v=""/>
    <s v=""/>
    <s v=""/>
    <s v=""/>
    <s v=""/>
    <s v=""/>
    <s v=""/>
    <s v=""/>
    <s v=""/>
    <s v=""/>
    <s v=""/>
    <s v=""/>
    <x v="0"/>
    <s v="Ouest"/>
    <s v="Port-au-Prince"/>
    <x v="1"/>
    <x v="0"/>
    <x v="1"/>
    <x v="1"/>
    <s v="Non"/>
    <s v="NA"/>
    <s v="NA"/>
    <s v="NA"/>
    <s v="NA"/>
    <s v="NA"/>
    <s v="NA"/>
    <s v="NA"/>
    <s v="NA"/>
    <x v="3"/>
    <x v="2"/>
    <x v="3"/>
    <x v="3"/>
    <x v="3"/>
    <x v="1"/>
    <x v="0"/>
    <x v="3"/>
    <x v="2"/>
    <s v=""/>
    <s v=""/>
    <s v=""/>
    <s v=""/>
    <s v=""/>
    <s v=""/>
    <s v=""/>
    <s v=""/>
    <s v=""/>
    <s v=""/>
    <s v=""/>
    <s v=""/>
    <s v=""/>
    <s v=""/>
    <s v=""/>
    <s v=""/>
    <s v=""/>
    <s v=""/>
    <s v=""/>
    <s v=""/>
    <s v=""/>
    <s v=""/>
    <s v=""/>
    <s v=""/>
    <s v=""/>
    <s v=""/>
    <x v="1"/>
    <s v=""/>
    <s v=""/>
    <x v="2"/>
    <x v="2"/>
    <x v="3"/>
    <x v="3"/>
  </r>
  <r>
    <s v="14dff0f4-ba0e-484d-b01f-1033174c8d27"/>
    <n v="148"/>
    <s v="2020-11-25"/>
    <s v="ACF"/>
    <s v="Nord-Ouest"/>
    <s v="Port-de-Paix"/>
    <s v="Port-de-Paix"/>
    <s v="Urbain"/>
    <s v="Marché Dumarsais Estimé"/>
    <n v="1"/>
    <n v="0"/>
    <n v="0"/>
    <n v="0"/>
    <n v="0"/>
    <n v="0"/>
    <n v="0"/>
    <s v=""/>
    <s v="Je ne sais pas / Je ne souhaite pas répondre"/>
    <s v="Entre 30 et 100"/>
    <s v="NA"/>
    <s v="NA"/>
    <s v="NA"/>
    <s v="NA"/>
    <s v="NA"/>
    <s v="NA"/>
    <n v="600"/>
    <x v="0"/>
    <x v="0"/>
    <x v="0"/>
    <x v="0"/>
    <x v="2"/>
    <x v="0"/>
    <x v="0"/>
    <x v="0"/>
    <n v="1"/>
    <n v="1"/>
    <n v="1"/>
    <n v="1"/>
    <n v="0"/>
    <n v="0"/>
    <n v="0"/>
    <n v="0"/>
    <n v="0"/>
    <n v="0"/>
    <n v="0"/>
    <n v="0"/>
    <n v="0"/>
    <n v="0"/>
    <n v="0"/>
    <n v="0"/>
    <n v="0"/>
    <s v=""/>
    <n v="0"/>
    <n v="1"/>
    <n v="0"/>
    <n v="1"/>
    <n v="0"/>
    <n v="0"/>
    <n v="0"/>
    <n v="0"/>
    <x v="0"/>
    <s v="Ouest"/>
    <s v="Je ne sais pas, je ne souhaite pas répondre"/>
    <x v="1"/>
    <x v="0"/>
    <x v="0"/>
    <x v="1"/>
    <s v="Oui"/>
    <s v="NA"/>
    <s v="NA"/>
    <s v="NA"/>
    <s v="NA"/>
    <s v="NA"/>
    <s v="NA"/>
    <s v="NA"/>
    <s v="NA"/>
    <x v="3"/>
    <x v="2"/>
    <x v="3"/>
    <x v="3"/>
    <x v="3"/>
    <x v="1"/>
    <x v="0"/>
    <x v="3"/>
    <x v="2"/>
    <s v=""/>
    <s v=""/>
    <s v=""/>
    <s v=""/>
    <s v=""/>
    <s v=""/>
    <s v=""/>
    <s v=""/>
    <s v=""/>
    <s v=""/>
    <s v=""/>
    <s v=""/>
    <s v=""/>
    <s v=""/>
    <s v=""/>
    <s v=""/>
    <s v=""/>
    <s v=""/>
    <s v=""/>
    <s v=""/>
    <s v=""/>
    <s v=""/>
    <s v=""/>
    <s v=""/>
    <s v=""/>
    <s v=""/>
    <x v="1"/>
    <s v=""/>
    <s v=""/>
    <x v="2"/>
    <x v="2"/>
    <x v="3"/>
    <x v="3"/>
  </r>
  <r>
    <s v="417078ad-d174-4516-9ae2-74e36733729f"/>
    <n v="151"/>
    <s v="2020-11-25"/>
    <s v="ACF"/>
    <s v="Nord-Ouest"/>
    <s v="Chamsolme"/>
    <s v="Chamsolme"/>
    <s v="Rural"/>
    <s v="Marché Erla Jean Francois"/>
    <n v="1"/>
    <n v="0"/>
    <n v="0"/>
    <n v="0"/>
    <n v="0"/>
    <n v="0"/>
    <n v="0"/>
    <s v=""/>
    <s v="Non, il n'y a pas eu de variation"/>
    <s v="Entre 30 et 100"/>
    <s v="NA"/>
    <s v="NA"/>
    <s v="NA"/>
    <s v="NA"/>
    <s v="NA"/>
    <s v="NA"/>
    <n v="600"/>
    <x v="0"/>
    <x v="0"/>
    <x v="2"/>
    <x v="0"/>
    <x v="0"/>
    <x v="0"/>
    <x v="0"/>
    <x v="1"/>
    <s v=""/>
    <s v=""/>
    <s v=""/>
    <s v=""/>
    <s v=""/>
    <s v=""/>
    <s v=""/>
    <s v=""/>
    <s v=""/>
    <s v=""/>
    <s v=""/>
    <s v=""/>
    <s v=""/>
    <s v=""/>
    <s v=""/>
    <s v=""/>
    <s v=""/>
    <s v=""/>
    <s v=""/>
    <s v=""/>
    <s v=""/>
    <s v=""/>
    <s v=""/>
    <s v=""/>
    <s v=""/>
    <s v=""/>
    <x v="0"/>
    <s v="Ouest"/>
    <s v="Port-au-Prince"/>
    <x v="1"/>
    <x v="0"/>
    <x v="1"/>
    <x v="1"/>
    <s v="Oui"/>
    <s v="NA"/>
    <s v="NA"/>
    <s v="NA"/>
    <s v="NA"/>
    <s v="NA"/>
    <s v="NA"/>
    <s v="NA"/>
    <s v="NA"/>
    <x v="3"/>
    <x v="2"/>
    <x v="3"/>
    <x v="3"/>
    <x v="3"/>
    <x v="1"/>
    <x v="0"/>
    <x v="3"/>
    <x v="2"/>
    <s v=""/>
    <s v=""/>
    <s v=""/>
    <s v=""/>
    <s v=""/>
    <s v=""/>
    <s v=""/>
    <s v=""/>
    <s v=""/>
    <s v=""/>
    <s v=""/>
    <s v=""/>
    <s v=""/>
    <s v=""/>
    <s v=""/>
    <s v=""/>
    <s v=""/>
    <s v=""/>
    <s v=""/>
    <s v=""/>
    <s v=""/>
    <s v=""/>
    <s v=""/>
    <s v=""/>
    <s v=""/>
    <s v=""/>
    <x v="1"/>
    <s v=""/>
    <s v=""/>
    <x v="2"/>
    <x v="2"/>
    <x v="3"/>
    <x v="3"/>
  </r>
  <r>
    <s v="a606bb08-788a-49e2-8853-ed85881ce2fa"/>
    <n v="63"/>
    <s v="2020-11-24"/>
    <s v="ACF"/>
    <s v="Nord-Ouest"/>
    <s v="Chamsolme"/>
    <s v="Chamsolme"/>
    <s v="Rural"/>
    <s v="Marché Erla Jean Francois"/>
    <n v="1"/>
    <n v="0"/>
    <n v="0"/>
    <n v="0"/>
    <n v="0"/>
    <n v="0"/>
    <n v="0"/>
    <s v=""/>
    <s v="Je ne sais pas / Je ne souhaite pas répondre"/>
    <s v="Entre 30 et 100"/>
    <n v="50"/>
    <n v="115.38461538461539"/>
    <n v="117.39130434782609"/>
    <n v="62.068965517241381"/>
    <n v="187.5"/>
    <s v="NA"/>
    <n v="600"/>
    <x v="0"/>
    <x v="0"/>
    <x v="0"/>
    <x v="0"/>
    <x v="2"/>
    <x v="0"/>
    <x v="0"/>
    <x v="0"/>
    <n v="1"/>
    <n v="1"/>
    <n v="0"/>
    <n v="0"/>
    <n v="0"/>
    <n v="0"/>
    <n v="0"/>
    <n v="0"/>
    <n v="0"/>
    <n v="0"/>
    <n v="0"/>
    <n v="0"/>
    <n v="0"/>
    <n v="0"/>
    <n v="0"/>
    <n v="0"/>
    <n v="0"/>
    <s v=""/>
    <n v="0"/>
    <n v="1"/>
    <n v="0"/>
    <n v="1"/>
    <n v="1"/>
    <n v="0"/>
    <n v="0"/>
    <n v="0"/>
    <x v="0"/>
    <s v="Nord-Ouest"/>
    <s v="Bassin Bleu"/>
    <x v="0"/>
    <x v="0"/>
    <x v="0"/>
    <x v="0"/>
    <s v="Oui"/>
    <s v="NA"/>
    <s v="NA"/>
    <s v="NA"/>
    <s v="NA"/>
    <s v="NA"/>
    <s v="NA"/>
    <s v="NA"/>
    <s v="NA"/>
    <x v="3"/>
    <x v="2"/>
    <x v="3"/>
    <x v="3"/>
    <x v="3"/>
    <x v="1"/>
    <x v="0"/>
    <x v="3"/>
    <x v="2"/>
    <s v=""/>
    <s v=""/>
    <s v=""/>
    <s v=""/>
    <s v=""/>
    <s v=""/>
    <s v=""/>
    <s v=""/>
    <s v=""/>
    <s v=""/>
    <s v=""/>
    <s v=""/>
    <s v=""/>
    <s v=""/>
    <s v=""/>
    <s v=""/>
    <s v=""/>
    <s v=""/>
    <s v=""/>
    <s v=""/>
    <s v=""/>
    <s v=""/>
    <s v=""/>
    <s v=""/>
    <s v=""/>
    <s v=""/>
    <x v="1"/>
    <s v=""/>
    <s v=""/>
    <x v="2"/>
    <x v="2"/>
    <x v="3"/>
    <x v="3"/>
  </r>
  <r>
    <s v="2391218d-cbb4-4617-acf3-476bd785a726"/>
    <n v="70"/>
    <s v="2020-11-26"/>
    <s v="ACF"/>
    <s v="Nord-Ouest"/>
    <s v="Chamsolme"/>
    <s v="Chamsolme"/>
    <s v="Rural"/>
    <s v="Marché Erla Jean Francois"/>
    <n v="1"/>
    <n v="0"/>
    <n v="0"/>
    <n v="0"/>
    <n v="0"/>
    <n v="0"/>
    <n v="0"/>
    <s v=""/>
    <s v="Non, il n'y a pas eu de variation"/>
    <s v="Je ne sais pas / Je ne souhaite pas répondre"/>
    <n v="75"/>
    <n v="96.153846153846146"/>
    <n v="65.217391304347828"/>
    <n v="62.068965517241381"/>
    <n v="187.5"/>
    <n v="187.5"/>
    <n v="500"/>
    <x v="0"/>
    <x v="2"/>
    <x v="0"/>
    <x v="0"/>
    <x v="2"/>
    <x v="3"/>
    <x v="0"/>
    <x v="0"/>
    <n v="1"/>
    <n v="0"/>
    <n v="0"/>
    <n v="0"/>
    <n v="1"/>
    <n v="0"/>
    <n v="0"/>
    <n v="0"/>
    <n v="0"/>
    <n v="0"/>
    <n v="0"/>
    <n v="0"/>
    <n v="0"/>
    <n v="0"/>
    <n v="0"/>
    <n v="0"/>
    <n v="0"/>
    <s v=""/>
    <n v="1"/>
    <n v="1"/>
    <n v="0"/>
    <n v="1"/>
    <n v="0"/>
    <n v="1"/>
    <n v="1"/>
    <n v="0"/>
    <x v="0"/>
    <s v="Nord-Ouest"/>
    <s v="Chamsolme"/>
    <x v="0"/>
    <x v="1"/>
    <x v="1"/>
    <x v="0"/>
    <s v="Non"/>
    <s v="NA"/>
    <s v="NA"/>
    <s v="NA"/>
    <s v="NA"/>
    <s v="NA"/>
    <s v="NA"/>
    <s v="NA"/>
    <s v="NA"/>
    <x v="3"/>
    <x v="2"/>
    <x v="3"/>
    <x v="3"/>
    <x v="3"/>
    <x v="1"/>
    <x v="0"/>
    <x v="3"/>
    <x v="2"/>
    <s v=""/>
    <s v=""/>
    <s v=""/>
    <s v=""/>
    <s v=""/>
    <s v=""/>
    <s v=""/>
    <s v=""/>
    <s v=""/>
    <s v=""/>
    <s v=""/>
    <s v=""/>
    <s v=""/>
    <s v=""/>
    <s v=""/>
    <s v=""/>
    <s v=""/>
    <s v=""/>
    <s v=""/>
    <s v=""/>
    <s v=""/>
    <s v=""/>
    <s v=""/>
    <s v=""/>
    <s v=""/>
    <s v=""/>
    <x v="1"/>
    <s v=""/>
    <s v=""/>
    <x v="2"/>
    <x v="2"/>
    <x v="3"/>
    <x v="3"/>
  </r>
  <r>
    <s v="04a45cf7-ee81-42db-a309-00736e17a996"/>
    <n v="78"/>
    <s v="2020-12-01"/>
    <s v="ACF"/>
    <s v="Nord-Ouest"/>
    <s v="Chamsolme"/>
    <s v="Chamsolme"/>
    <s v="Rural"/>
    <s v="Marché Erla Jean Francois"/>
    <n v="1"/>
    <n v="0"/>
    <n v="0"/>
    <n v="0"/>
    <n v="0"/>
    <n v="0"/>
    <n v="0"/>
    <s v=""/>
    <s v="Oui, il y a moins de commerçants par rapport au mois passé"/>
    <s v="Moins de 30"/>
    <n v="75"/>
    <n v="96.153846153846146"/>
    <n v="65.217391304347828"/>
    <n v="51.724137931034484"/>
    <n v="208.33333333333334"/>
    <s v="NA"/>
    <n v="600"/>
    <x v="0"/>
    <x v="0"/>
    <x v="0"/>
    <x v="0"/>
    <x v="2"/>
    <x v="0"/>
    <x v="0"/>
    <x v="0"/>
    <n v="0"/>
    <n v="1"/>
    <n v="1"/>
    <n v="0"/>
    <n v="0"/>
    <n v="0"/>
    <n v="0"/>
    <n v="0"/>
    <n v="0"/>
    <n v="0"/>
    <n v="0"/>
    <n v="0"/>
    <n v="0"/>
    <n v="0"/>
    <n v="0"/>
    <n v="0"/>
    <n v="0"/>
    <s v=""/>
    <n v="0"/>
    <n v="1"/>
    <n v="0"/>
    <n v="0"/>
    <n v="0"/>
    <n v="0"/>
    <n v="0"/>
    <n v="0"/>
    <x v="0"/>
    <s v="Nord-Ouest"/>
    <s v="Bassin Bleu"/>
    <x v="0"/>
    <x v="0"/>
    <x v="0"/>
    <x v="0"/>
    <s v="Non"/>
    <s v="NA"/>
    <s v="NA"/>
    <s v="NA"/>
    <s v="NA"/>
    <s v="NA"/>
    <s v="NA"/>
    <s v="NA"/>
    <s v="NA"/>
    <x v="3"/>
    <x v="2"/>
    <x v="3"/>
    <x v="3"/>
    <x v="3"/>
    <x v="1"/>
    <x v="0"/>
    <x v="3"/>
    <x v="2"/>
    <s v=""/>
    <s v=""/>
    <s v=""/>
    <s v=""/>
    <s v=""/>
    <s v=""/>
    <s v=""/>
    <s v=""/>
    <s v=""/>
    <s v=""/>
    <s v=""/>
    <s v=""/>
    <s v=""/>
    <s v=""/>
    <s v=""/>
    <s v=""/>
    <s v=""/>
    <s v=""/>
    <s v=""/>
    <s v=""/>
    <s v=""/>
    <s v=""/>
    <s v=""/>
    <s v=""/>
    <s v=""/>
    <s v=""/>
    <x v="1"/>
    <s v=""/>
    <s v=""/>
    <x v="2"/>
    <x v="2"/>
    <x v="3"/>
    <x v="3"/>
  </r>
  <r>
    <s v="6e6ee21a-aeaa-4263-a418-99a4bd421b5c"/>
    <n v="81"/>
    <s v="2020-11-26"/>
    <s v="ACF"/>
    <s v="Nord-Ouest"/>
    <s v="Port-de-Paix"/>
    <s v="Port-de-Paix"/>
    <s v="Urbain"/>
    <s v="Marché Dumarsais Estimé"/>
    <n v="1"/>
    <n v="0"/>
    <n v="0"/>
    <n v="0"/>
    <n v="0"/>
    <n v="0"/>
    <n v="0"/>
    <s v=""/>
    <s v="Oui, il y a plus de commerçants par rapport au mois passé"/>
    <s v="Moins de 30"/>
    <n v="75"/>
    <n v="96.153846153846146"/>
    <s v="NA"/>
    <s v="NA"/>
    <s v="NA"/>
    <s v="NA"/>
    <n v="550"/>
    <x v="0"/>
    <x v="0"/>
    <x v="0"/>
    <x v="0"/>
    <x v="2"/>
    <x v="0"/>
    <x v="0"/>
    <x v="0"/>
    <n v="1"/>
    <n v="0"/>
    <n v="0"/>
    <n v="0"/>
    <n v="0"/>
    <n v="0"/>
    <n v="0"/>
    <n v="0"/>
    <n v="0"/>
    <n v="0"/>
    <n v="0"/>
    <n v="0"/>
    <n v="0"/>
    <n v="0"/>
    <n v="0"/>
    <n v="0"/>
    <n v="0"/>
    <s v=""/>
    <n v="0"/>
    <n v="1"/>
    <n v="0"/>
    <n v="0"/>
    <n v="0"/>
    <n v="0"/>
    <n v="1"/>
    <n v="0"/>
    <x v="0"/>
    <s v="Nord-Ouest"/>
    <s v="Port-de-Paix"/>
    <x v="0"/>
    <x v="1"/>
    <x v="1"/>
    <x v="1"/>
    <s v="Oui"/>
    <s v="NA"/>
    <s v="NA"/>
    <s v="NA"/>
    <s v="NA"/>
    <s v="NA"/>
    <s v="NA"/>
    <s v="NA"/>
    <s v="NA"/>
    <x v="3"/>
    <x v="2"/>
    <x v="3"/>
    <x v="3"/>
    <x v="3"/>
    <x v="1"/>
    <x v="0"/>
    <x v="3"/>
    <x v="2"/>
    <s v=""/>
    <s v=""/>
    <s v=""/>
    <s v=""/>
    <s v=""/>
    <s v=""/>
    <s v=""/>
    <s v=""/>
    <s v=""/>
    <s v=""/>
    <s v=""/>
    <s v=""/>
    <s v=""/>
    <s v=""/>
    <s v=""/>
    <s v=""/>
    <s v=""/>
    <s v=""/>
    <s v=""/>
    <s v=""/>
    <s v=""/>
    <s v=""/>
    <s v=""/>
    <s v=""/>
    <s v=""/>
    <s v=""/>
    <x v="1"/>
    <s v=""/>
    <s v=""/>
    <x v="2"/>
    <x v="2"/>
    <x v="3"/>
    <x v="3"/>
  </r>
  <r>
    <s v="502f20d6-f29f-495e-9d63-781f1cbe49f7"/>
    <n v="152"/>
    <s v="2020-11-26"/>
    <s v="ACF"/>
    <s v="Nord-Ouest"/>
    <s v="Chamsolme"/>
    <s v="Chamsolme"/>
    <s v="Rural"/>
    <s v="Marché Erla Jean Francois"/>
    <n v="1"/>
    <n v="0"/>
    <n v="0"/>
    <n v="0"/>
    <n v="0"/>
    <n v="0"/>
    <n v="0"/>
    <s v=""/>
    <s v="Oui, il y a plus de commerçants par rapport au mois passé"/>
    <s v="Entre 30 et 100"/>
    <n v="75"/>
    <s v="NA"/>
    <s v="NA"/>
    <s v="NA"/>
    <s v="NA"/>
    <s v="NA"/>
    <n v="600"/>
    <x v="0"/>
    <x v="0"/>
    <x v="0"/>
    <x v="0"/>
    <x v="0"/>
    <x v="0"/>
    <x v="0"/>
    <x v="0"/>
    <n v="1"/>
    <n v="0"/>
    <n v="0"/>
    <n v="1"/>
    <n v="1"/>
    <n v="0"/>
    <n v="0"/>
    <n v="0"/>
    <n v="0"/>
    <n v="0"/>
    <n v="0"/>
    <n v="1"/>
    <n v="0"/>
    <n v="0"/>
    <n v="0"/>
    <n v="0"/>
    <n v="0"/>
    <s v=""/>
    <n v="0"/>
    <n v="0"/>
    <n v="1"/>
    <n v="0"/>
    <n v="1"/>
    <n v="1"/>
    <n v="0"/>
    <n v="0"/>
    <x v="0"/>
    <s v="Nord-Ouest"/>
    <s v="Port-de-Paix"/>
    <x v="0"/>
    <x v="0"/>
    <x v="1"/>
    <x v="0"/>
    <s v="Non"/>
    <s v="NA"/>
    <s v="NA"/>
    <s v="NA"/>
    <s v="NA"/>
    <s v="NA"/>
    <s v="NA"/>
    <s v="NA"/>
    <s v="NA"/>
    <x v="3"/>
    <x v="2"/>
    <x v="3"/>
    <x v="3"/>
    <x v="3"/>
    <x v="1"/>
    <x v="0"/>
    <x v="3"/>
    <x v="2"/>
    <s v=""/>
    <s v=""/>
    <s v=""/>
    <s v=""/>
    <s v=""/>
    <s v=""/>
    <s v=""/>
    <s v=""/>
    <s v=""/>
    <s v=""/>
    <s v=""/>
    <s v=""/>
    <s v=""/>
    <s v=""/>
    <s v=""/>
    <s v=""/>
    <s v=""/>
    <s v=""/>
    <s v=""/>
    <s v=""/>
    <s v=""/>
    <s v=""/>
    <s v=""/>
    <s v=""/>
    <s v=""/>
    <s v=""/>
    <x v="1"/>
    <s v=""/>
    <s v=""/>
    <x v="2"/>
    <x v="2"/>
    <x v="3"/>
    <x v="3"/>
  </r>
  <r>
    <s v="1efd4d0a-961e-4887-9013-ba58380b1753"/>
    <n v="83"/>
    <s v="2020-11-25"/>
    <s v="WFP"/>
    <s v="Nord"/>
    <s v="Limonade"/>
    <s v="Limonade"/>
    <s v="Rural"/>
    <s v="Marché principal de Limonade"/>
    <n v="1"/>
    <n v="0"/>
    <n v="0"/>
    <n v="1"/>
    <n v="0"/>
    <n v="0"/>
    <n v="0"/>
    <s v=""/>
    <s v="Oui, il y a plus de commerçants par rapport au mois passé"/>
    <s v="Entre 30 et 100"/>
    <n v="87.5"/>
    <n v="92.307692307692307"/>
    <n v="78.260869565217391"/>
    <n v="62.068965517241381"/>
    <n v="187.5"/>
    <n v="250"/>
    <n v="450"/>
    <x v="0"/>
    <x v="0"/>
    <x v="0"/>
    <x v="0"/>
    <x v="2"/>
    <x v="2"/>
    <x v="0"/>
    <x v="1"/>
    <s v=""/>
    <s v=""/>
    <s v=""/>
    <s v=""/>
    <s v=""/>
    <s v=""/>
    <s v=""/>
    <s v=""/>
    <s v=""/>
    <s v=""/>
    <s v=""/>
    <s v=""/>
    <s v=""/>
    <s v=""/>
    <s v=""/>
    <s v=""/>
    <s v=""/>
    <s v=""/>
    <s v=""/>
    <s v=""/>
    <s v=""/>
    <s v=""/>
    <s v=""/>
    <s v=""/>
    <s v=""/>
    <s v=""/>
    <x v="0"/>
    <s v="Nord"/>
    <s v="Cap-Haïtien"/>
    <x v="0"/>
    <x v="0"/>
    <x v="0"/>
    <x v="0"/>
    <s v="Oui"/>
    <s v="NA"/>
    <s v="NA"/>
    <s v="NA"/>
    <s v="NA"/>
    <s v="NA"/>
    <s v="NA"/>
    <s v="NA"/>
    <s v="NA"/>
    <x v="3"/>
    <x v="2"/>
    <x v="3"/>
    <x v="3"/>
    <x v="3"/>
    <x v="1"/>
    <x v="0"/>
    <x v="3"/>
    <x v="2"/>
    <s v=""/>
    <s v=""/>
    <s v=""/>
    <s v=""/>
    <s v=""/>
    <s v=""/>
    <s v=""/>
    <s v=""/>
    <s v=""/>
    <s v=""/>
    <s v=""/>
    <s v=""/>
    <s v=""/>
    <s v=""/>
    <s v=""/>
    <s v=""/>
    <s v=""/>
    <s v=""/>
    <s v=""/>
    <s v=""/>
    <s v=""/>
    <s v=""/>
    <s v=""/>
    <s v=""/>
    <s v=""/>
    <s v=""/>
    <x v="1"/>
    <s v=""/>
    <s v=""/>
    <x v="2"/>
    <x v="2"/>
    <x v="3"/>
    <x v="3"/>
  </r>
  <r>
    <s v="fe4bc35b-ef36-4d27-ad7f-eb152bb6e0d2"/>
    <n v="84"/>
    <s v="2020-11-25"/>
    <s v="WFP"/>
    <s v="Nord"/>
    <s v="Limonade"/>
    <s v="Limonade"/>
    <s v="Rural"/>
    <s v="Marché principal de Limonade"/>
    <n v="1"/>
    <n v="0"/>
    <n v="0"/>
    <n v="1"/>
    <n v="0"/>
    <n v="0"/>
    <n v="0"/>
    <s v=""/>
    <s v="Oui, il y a plus de commerçants par rapport au mois passé"/>
    <s v="Moins de 30"/>
    <n v="75"/>
    <n v="92.307692307692307"/>
    <n v="78.260869565217391"/>
    <n v="62.068965517241381"/>
    <n v="187.5"/>
    <n v="225"/>
    <n v="460"/>
    <x v="0"/>
    <x v="0"/>
    <x v="0"/>
    <x v="0"/>
    <x v="2"/>
    <x v="2"/>
    <x v="0"/>
    <x v="1"/>
    <s v=""/>
    <s v=""/>
    <s v=""/>
    <s v=""/>
    <s v=""/>
    <s v=""/>
    <s v=""/>
    <s v=""/>
    <s v=""/>
    <s v=""/>
    <s v=""/>
    <s v=""/>
    <s v=""/>
    <s v=""/>
    <s v=""/>
    <s v=""/>
    <s v=""/>
    <s v=""/>
    <s v=""/>
    <s v=""/>
    <s v=""/>
    <s v=""/>
    <s v=""/>
    <s v=""/>
    <s v=""/>
    <s v=""/>
    <x v="0"/>
    <s v="Nord"/>
    <s v="Cap-Haïtien"/>
    <x v="0"/>
    <x v="0"/>
    <x v="1"/>
    <x v="0"/>
    <s v="Oui"/>
    <s v="NA"/>
    <s v="NA"/>
    <s v="NA"/>
    <s v="NA"/>
    <s v="NA"/>
    <s v="NA"/>
    <s v="NA"/>
    <s v="NA"/>
    <x v="3"/>
    <x v="2"/>
    <x v="3"/>
    <x v="3"/>
    <x v="3"/>
    <x v="1"/>
    <x v="0"/>
    <x v="3"/>
    <x v="2"/>
    <s v=""/>
    <s v=""/>
    <s v=""/>
    <s v=""/>
    <s v=""/>
    <s v=""/>
    <s v=""/>
    <s v=""/>
    <s v=""/>
    <s v=""/>
    <s v=""/>
    <s v=""/>
    <s v=""/>
    <s v=""/>
    <s v=""/>
    <s v=""/>
    <s v=""/>
    <s v=""/>
    <s v=""/>
    <s v=""/>
    <s v=""/>
    <s v=""/>
    <s v=""/>
    <s v=""/>
    <s v=""/>
    <s v=""/>
    <x v="1"/>
    <s v=""/>
    <s v=""/>
    <x v="2"/>
    <x v="2"/>
    <x v="3"/>
    <x v="3"/>
  </r>
  <r>
    <s v="0b2c90db-d5a3-429c-929e-f87400664ba5"/>
    <n v="85"/>
    <s v="2020-11-25"/>
    <s v="WFP"/>
    <s v="Nord"/>
    <s v="Limonade"/>
    <s v="Limonade"/>
    <s v="Rural"/>
    <s v="Marché principal de Limonade"/>
    <n v="1"/>
    <n v="0"/>
    <n v="0"/>
    <n v="1"/>
    <n v="0"/>
    <n v="0"/>
    <n v="0"/>
    <s v=""/>
    <s v="Oui, il y a plus de commerçants par rapport au mois passé"/>
    <s v="Entre 30 et 100"/>
    <n v="150"/>
    <n v="92.307692307692307"/>
    <n v="106.5217391304348"/>
    <n v="62.068965517241381"/>
    <n v="187.5"/>
    <n v="250"/>
    <n v="500"/>
    <x v="0"/>
    <x v="0"/>
    <x v="0"/>
    <x v="0"/>
    <x v="2"/>
    <x v="2"/>
    <x v="0"/>
    <x v="1"/>
    <s v=""/>
    <s v=""/>
    <s v=""/>
    <s v=""/>
    <s v=""/>
    <s v=""/>
    <s v=""/>
    <s v=""/>
    <s v=""/>
    <s v=""/>
    <s v=""/>
    <s v=""/>
    <s v=""/>
    <s v=""/>
    <s v=""/>
    <s v=""/>
    <s v=""/>
    <s v=""/>
    <s v=""/>
    <s v=""/>
    <s v=""/>
    <s v=""/>
    <s v=""/>
    <s v=""/>
    <s v=""/>
    <s v=""/>
    <x v="0"/>
    <s v="Nord"/>
    <s v="Cap-Haïtien"/>
    <x v="0"/>
    <x v="0"/>
    <x v="0"/>
    <x v="0"/>
    <s v="Non"/>
    <s v="NA"/>
    <s v="NA"/>
    <s v="NA"/>
    <s v="NA"/>
    <s v="NA"/>
    <s v="NA"/>
    <s v="NA"/>
    <s v="NA"/>
    <x v="3"/>
    <x v="2"/>
    <x v="3"/>
    <x v="3"/>
    <x v="3"/>
    <x v="1"/>
    <x v="0"/>
    <x v="3"/>
    <x v="2"/>
    <s v=""/>
    <s v=""/>
    <s v=""/>
    <s v=""/>
    <s v=""/>
    <s v=""/>
    <s v=""/>
    <s v=""/>
    <s v=""/>
    <s v=""/>
    <s v=""/>
    <s v=""/>
    <s v=""/>
    <s v=""/>
    <s v=""/>
    <s v=""/>
    <s v=""/>
    <s v=""/>
    <s v=""/>
    <s v=""/>
    <s v=""/>
    <s v=""/>
    <s v=""/>
    <s v=""/>
    <s v=""/>
    <s v=""/>
    <x v="1"/>
    <s v=""/>
    <s v=""/>
    <x v="2"/>
    <x v="2"/>
    <x v="3"/>
    <x v="3"/>
  </r>
  <r>
    <s v="8ec8849f-03e4-4bb1-abf3-9eb259e8cb33"/>
    <n v="71"/>
    <s v="2020-11-21"/>
    <s v="CRS"/>
    <s v="Nippes"/>
    <s v="Baradères"/>
    <s v="Baradères"/>
    <s v="Rural"/>
    <s v="Marché Du Centre-Ville Barradères"/>
    <n v="1"/>
    <n v="0"/>
    <n v="0"/>
    <n v="1"/>
    <n v="0"/>
    <n v="0"/>
    <n v="0"/>
    <s v=""/>
    <s v="Non, il n'y a pas eu de variation"/>
    <s v="Moins de 30"/>
    <n v="62.5"/>
    <n v="96.153846153846146"/>
    <n v="86.956521739130437"/>
    <n v="68.965517241379317"/>
    <n v="208.33333333333334"/>
    <n v="250"/>
    <n v="400"/>
    <x v="0"/>
    <x v="0"/>
    <x v="0"/>
    <x v="0"/>
    <x v="2"/>
    <x v="2"/>
    <x v="0"/>
    <x v="1"/>
    <s v=""/>
    <s v=""/>
    <s v=""/>
    <s v=""/>
    <s v=""/>
    <s v=""/>
    <s v=""/>
    <s v=""/>
    <s v=""/>
    <s v=""/>
    <s v=""/>
    <s v=""/>
    <s v=""/>
    <s v=""/>
    <s v=""/>
    <s v=""/>
    <s v=""/>
    <s v=""/>
    <s v=""/>
    <s v=""/>
    <s v=""/>
    <s v=""/>
    <s v=""/>
    <s v=""/>
    <s v=""/>
    <s v=""/>
    <x v="0"/>
    <s v="Nippes"/>
    <s v="Baradères"/>
    <x v="0"/>
    <x v="1"/>
    <x v="1"/>
    <x v="1"/>
    <s v="Oui"/>
    <s v="NA"/>
    <s v="NA"/>
    <s v="NA"/>
    <s v="NA"/>
    <s v="NA"/>
    <s v="NA"/>
    <s v="NA"/>
    <s v="NA"/>
    <x v="3"/>
    <x v="2"/>
    <x v="3"/>
    <x v="3"/>
    <x v="3"/>
    <x v="1"/>
    <x v="0"/>
    <x v="3"/>
    <x v="2"/>
    <s v=""/>
    <s v=""/>
    <s v=""/>
    <s v=""/>
    <s v=""/>
    <s v=""/>
    <s v=""/>
    <s v=""/>
    <s v=""/>
    <s v=""/>
    <s v=""/>
    <s v=""/>
    <s v=""/>
    <s v=""/>
    <s v=""/>
    <s v=""/>
    <s v=""/>
    <s v=""/>
    <s v=""/>
    <s v=""/>
    <s v=""/>
    <s v=""/>
    <s v=""/>
    <s v=""/>
    <s v=""/>
    <s v=""/>
    <x v="1"/>
    <s v=""/>
    <s v=""/>
    <x v="2"/>
    <x v="2"/>
    <x v="3"/>
    <x v="3"/>
  </r>
  <r>
    <s v="9310a922-9357-4962-b5c6-8f61810c2cc0"/>
    <n v="82"/>
    <s v="2020-11-25"/>
    <s v="FOKA DAI AYITI"/>
    <s v="Nippes"/>
    <s v="Miragoâne"/>
    <s v="Miragoane"/>
    <s v="Urbain"/>
    <s v="Marché de Miragoane"/>
    <n v="1"/>
    <n v="0"/>
    <n v="0"/>
    <n v="0"/>
    <n v="0"/>
    <n v="0"/>
    <n v="0"/>
    <s v=""/>
    <s v="Oui, il y a moins de commerçants par rapport au mois passé"/>
    <s v="Moins de 30"/>
    <n v="60"/>
    <n v="95.384615384615387"/>
    <n v="108.69565217391305"/>
    <n v="68.965517241379317"/>
    <s v="NA"/>
    <s v="NA"/>
    <n v="600"/>
    <x v="0"/>
    <x v="0"/>
    <x v="0"/>
    <x v="0"/>
    <x v="0"/>
    <x v="0"/>
    <x v="0"/>
    <x v="0"/>
    <n v="0"/>
    <n v="1"/>
    <n v="0"/>
    <n v="0"/>
    <n v="0"/>
    <n v="0"/>
    <n v="0"/>
    <n v="0"/>
    <n v="0"/>
    <n v="0"/>
    <n v="1"/>
    <n v="0"/>
    <n v="1"/>
    <n v="0"/>
    <n v="0"/>
    <n v="0"/>
    <n v="0"/>
    <s v=""/>
    <n v="1"/>
    <n v="1"/>
    <n v="1"/>
    <n v="1"/>
    <n v="1"/>
    <n v="0"/>
    <n v="1"/>
    <n v="0"/>
    <x v="0"/>
    <s v="Nippes"/>
    <s v="Fonds des Nègres"/>
    <x v="0"/>
    <x v="0"/>
    <x v="0"/>
    <x v="1"/>
    <s v="Oui"/>
    <s v="NA"/>
    <s v="NA"/>
    <s v="NA"/>
    <s v="NA"/>
    <s v="NA"/>
    <s v="NA"/>
    <s v="NA"/>
    <s v="NA"/>
    <x v="3"/>
    <x v="2"/>
    <x v="3"/>
    <x v="3"/>
    <x v="3"/>
    <x v="1"/>
    <x v="0"/>
    <x v="3"/>
    <x v="2"/>
    <s v=""/>
    <s v=""/>
    <s v=""/>
    <s v=""/>
    <s v=""/>
    <s v=""/>
    <s v=""/>
    <s v=""/>
    <s v=""/>
    <s v=""/>
    <s v=""/>
    <s v=""/>
    <s v=""/>
    <s v=""/>
    <s v=""/>
    <s v=""/>
    <s v=""/>
    <s v=""/>
    <s v=""/>
    <s v=""/>
    <s v=""/>
    <s v=""/>
    <s v=""/>
    <s v=""/>
    <s v=""/>
    <s v=""/>
    <x v="1"/>
    <s v=""/>
    <s v=""/>
    <x v="2"/>
    <x v="2"/>
    <x v="3"/>
    <x v="3"/>
  </r>
  <r>
    <s v="9a10c580-66d3-4e34-8482-b8a3f8c36f76"/>
    <n v="96"/>
    <s v="2020-11-25"/>
    <s v="FOKA DAI AYITI"/>
    <s v="Nippes"/>
    <s v="Miragoâne"/>
    <s v="Miragoane"/>
    <s v="Urbain"/>
    <s v="Marché de Miragoane"/>
    <n v="1"/>
    <n v="0"/>
    <n v="0"/>
    <n v="0"/>
    <n v="0"/>
    <n v="0"/>
    <n v="0"/>
    <s v=""/>
    <s v="Oui, il y a moins de commerçants par rapport au mois passé"/>
    <s v="Moins de 30"/>
    <n v="60"/>
    <n v="86.538461538461533"/>
    <n v="97.826086956521749"/>
    <n v="77.58620689655173"/>
    <s v="NA"/>
    <s v="NA"/>
    <n v="375"/>
    <x v="0"/>
    <x v="0"/>
    <x v="0"/>
    <x v="0"/>
    <x v="0"/>
    <x v="0"/>
    <x v="0"/>
    <x v="1"/>
    <s v=""/>
    <s v=""/>
    <s v=""/>
    <s v=""/>
    <s v=""/>
    <s v=""/>
    <s v=""/>
    <s v=""/>
    <s v=""/>
    <s v=""/>
    <s v=""/>
    <s v=""/>
    <s v=""/>
    <s v=""/>
    <s v=""/>
    <s v=""/>
    <s v=""/>
    <s v=""/>
    <s v=""/>
    <s v=""/>
    <s v=""/>
    <s v=""/>
    <s v=""/>
    <s v=""/>
    <s v=""/>
    <s v=""/>
    <x v="0"/>
    <s v="Nippes"/>
    <s v="Fonds des Nègres"/>
    <x v="0"/>
    <x v="0"/>
    <x v="0"/>
    <x v="1"/>
    <s v="Oui"/>
    <s v="NA"/>
    <s v="NA"/>
    <s v="NA"/>
    <s v="NA"/>
    <s v="NA"/>
    <s v="NA"/>
    <s v="NA"/>
    <s v="NA"/>
    <x v="3"/>
    <x v="2"/>
    <x v="3"/>
    <x v="3"/>
    <x v="3"/>
    <x v="1"/>
    <x v="0"/>
    <x v="3"/>
    <x v="2"/>
    <s v=""/>
    <s v=""/>
    <s v=""/>
    <s v=""/>
    <s v=""/>
    <s v=""/>
    <s v=""/>
    <s v=""/>
    <s v=""/>
    <s v=""/>
    <s v=""/>
    <s v=""/>
    <s v=""/>
    <s v=""/>
    <s v=""/>
    <s v=""/>
    <s v=""/>
    <s v=""/>
    <s v=""/>
    <s v=""/>
    <s v=""/>
    <s v=""/>
    <s v=""/>
    <s v=""/>
    <s v=""/>
    <s v=""/>
    <x v="1"/>
    <s v=""/>
    <s v=""/>
    <x v="2"/>
    <x v="2"/>
    <x v="3"/>
    <x v="3"/>
  </r>
  <r>
    <s v="5069f65f-3a7a-48cf-b2be-7339dddbfc14"/>
    <n v="97"/>
    <s v="2020-11-21"/>
    <s v="CRS"/>
    <s v="Nippes"/>
    <s v="Baradères"/>
    <s v="Baradères"/>
    <s v="Rural"/>
    <s v="Marché Du Centre-Ville Barradères"/>
    <n v="1"/>
    <n v="0"/>
    <n v="0"/>
    <n v="1"/>
    <n v="0"/>
    <n v="0"/>
    <n v="0"/>
    <s v=""/>
    <s v="Non, il n'y a pas eu de variation"/>
    <s v="Moins de 30"/>
    <n v="62.5"/>
    <n v="86.538461538461533"/>
    <s v="NA"/>
    <n v="68.965517241379317"/>
    <s v="NA"/>
    <s v="NA"/>
    <n v="400"/>
    <x v="0"/>
    <x v="0"/>
    <x v="2"/>
    <x v="0"/>
    <x v="0"/>
    <x v="0"/>
    <x v="0"/>
    <x v="0"/>
    <n v="1"/>
    <n v="0"/>
    <n v="0"/>
    <n v="0"/>
    <n v="0"/>
    <n v="0"/>
    <n v="0"/>
    <n v="0"/>
    <n v="0"/>
    <n v="0"/>
    <n v="0"/>
    <n v="0"/>
    <n v="0"/>
    <n v="0"/>
    <n v="0"/>
    <n v="0"/>
    <n v="0"/>
    <s v=""/>
    <n v="1"/>
    <n v="1"/>
    <n v="0"/>
    <n v="1"/>
    <n v="0"/>
    <n v="0"/>
    <n v="1"/>
    <n v="0"/>
    <x v="0"/>
    <s v="Nippes"/>
    <s v="Fonds des Nègres"/>
    <x v="0"/>
    <x v="0"/>
    <x v="0"/>
    <x v="0"/>
    <s v="Oui"/>
    <s v="NA"/>
    <s v="NA"/>
    <s v="NA"/>
    <s v="NA"/>
    <s v="NA"/>
    <s v="NA"/>
    <s v="NA"/>
    <s v="NA"/>
    <x v="3"/>
    <x v="2"/>
    <x v="3"/>
    <x v="3"/>
    <x v="3"/>
    <x v="1"/>
    <x v="0"/>
    <x v="3"/>
    <x v="2"/>
    <s v=""/>
    <s v=""/>
    <s v=""/>
    <s v=""/>
    <s v=""/>
    <s v=""/>
    <s v=""/>
    <s v=""/>
    <s v=""/>
    <s v=""/>
    <s v=""/>
    <s v=""/>
    <s v=""/>
    <s v=""/>
    <s v=""/>
    <s v=""/>
    <s v=""/>
    <s v=""/>
    <s v=""/>
    <s v=""/>
    <s v=""/>
    <s v=""/>
    <s v=""/>
    <s v=""/>
    <s v=""/>
    <s v=""/>
    <x v="1"/>
    <s v=""/>
    <s v=""/>
    <x v="2"/>
    <x v="2"/>
    <x v="3"/>
    <x v="3"/>
  </r>
  <r>
    <s v="3c7841e0-7358-449e-aaf5-267e031c07aa"/>
    <n v="99"/>
    <s v="2020-11-20"/>
    <s v="CRS"/>
    <s v="Nippes"/>
    <s v="Baradères"/>
    <s v="Kaloran"/>
    <s v="Rural"/>
    <s v="Marché de Kaloran"/>
    <n v="1"/>
    <n v="0"/>
    <n v="0"/>
    <n v="1"/>
    <n v="0"/>
    <n v="0"/>
    <n v="0"/>
    <s v=""/>
    <s v="Non, il n'y a pas eu de variation"/>
    <s v="Moins de 30"/>
    <n v="50"/>
    <n v="76.92307692307692"/>
    <n v="65.217391304347828"/>
    <n v="51.724137931034484"/>
    <n v="125"/>
    <s v="NA"/>
    <n v="384.26395939086302"/>
    <x v="0"/>
    <x v="0"/>
    <x v="1"/>
    <x v="0"/>
    <x v="1"/>
    <x v="0"/>
    <x v="0"/>
    <x v="0"/>
    <n v="0"/>
    <n v="0"/>
    <n v="0"/>
    <n v="0"/>
    <n v="0"/>
    <n v="0"/>
    <n v="0"/>
    <n v="0"/>
    <n v="0"/>
    <n v="0"/>
    <n v="0"/>
    <n v="0"/>
    <n v="0"/>
    <n v="0"/>
    <n v="0"/>
    <n v="1"/>
    <n v="0"/>
    <s v="Le vendeur n'avait pas de moyen pour renouveler son stock "/>
    <n v="0"/>
    <n v="0"/>
    <n v="0"/>
    <n v="0"/>
    <n v="0"/>
    <n v="0"/>
    <n v="1"/>
    <n v="0"/>
    <x v="0"/>
    <s v="Nippes"/>
    <s v="Baradères"/>
    <x v="0"/>
    <x v="1"/>
    <x v="1"/>
    <x v="0"/>
    <s v="Oui"/>
    <s v="NA"/>
    <s v="NA"/>
    <s v="NA"/>
    <s v="NA"/>
    <s v="NA"/>
    <s v="NA"/>
    <s v="NA"/>
    <s v="NA"/>
    <x v="3"/>
    <x v="2"/>
    <x v="3"/>
    <x v="3"/>
    <x v="3"/>
    <x v="1"/>
    <x v="0"/>
    <x v="3"/>
    <x v="2"/>
    <s v=""/>
    <s v=""/>
    <s v=""/>
    <s v=""/>
    <s v=""/>
    <s v=""/>
    <s v=""/>
    <s v=""/>
    <s v=""/>
    <s v=""/>
    <s v=""/>
    <s v=""/>
    <s v=""/>
    <s v=""/>
    <s v=""/>
    <s v=""/>
    <s v=""/>
    <s v=""/>
    <s v=""/>
    <s v=""/>
    <s v=""/>
    <s v=""/>
    <s v=""/>
    <s v=""/>
    <s v=""/>
    <s v=""/>
    <x v="1"/>
    <s v=""/>
    <s v=""/>
    <x v="2"/>
    <x v="2"/>
    <x v="3"/>
    <x v="3"/>
  </r>
  <r>
    <s v="41bd9031-f382-4d1f-8f49-c46243f1e287"/>
    <n v="102"/>
    <s v="2020-11-21"/>
    <s v="CRS"/>
    <s v="Nippes"/>
    <s v="Baradères"/>
    <s v="Baradères"/>
    <s v="Rural"/>
    <s v="Marché Du Centre-Ville Barradères"/>
    <n v="1"/>
    <n v="0"/>
    <n v="0"/>
    <n v="0"/>
    <n v="0"/>
    <n v="0"/>
    <n v="0"/>
    <s v=""/>
    <s v="Oui, il y a plus de commerçants par rapport au mois passé"/>
    <s v="Entre 30 et 100"/>
    <s v="NA"/>
    <n v="76.92307692307692"/>
    <s v="NA"/>
    <n v="60.344827586206897"/>
    <n v="204.16666666666669"/>
    <s v="NA"/>
    <s v="NA"/>
    <x v="2"/>
    <x v="0"/>
    <x v="2"/>
    <x v="0"/>
    <x v="1"/>
    <x v="0"/>
    <x v="2"/>
    <x v="1"/>
    <s v=""/>
    <s v=""/>
    <s v=""/>
    <s v=""/>
    <s v=""/>
    <s v=""/>
    <s v=""/>
    <s v=""/>
    <s v=""/>
    <s v=""/>
    <s v=""/>
    <s v=""/>
    <s v=""/>
    <s v=""/>
    <s v=""/>
    <s v=""/>
    <s v=""/>
    <s v=""/>
    <s v=""/>
    <s v=""/>
    <s v=""/>
    <s v=""/>
    <s v=""/>
    <s v=""/>
    <s v=""/>
    <s v=""/>
    <x v="0"/>
    <s v="Nippes"/>
    <s v="Baradères"/>
    <x v="0"/>
    <x v="1"/>
    <x v="1"/>
    <x v="1"/>
    <s v="Oui"/>
    <s v="NA"/>
    <s v="NA"/>
    <s v="NA"/>
    <s v="NA"/>
    <s v="NA"/>
    <s v="NA"/>
    <s v="NA"/>
    <s v="NA"/>
    <x v="3"/>
    <x v="2"/>
    <x v="3"/>
    <x v="3"/>
    <x v="3"/>
    <x v="1"/>
    <x v="0"/>
    <x v="3"/>
    <x v="2"/>
    <s v=""/>
    <s v=""/>
    <s v=""/>
    <s v=""/>
    <s v=""/>
    <s v=""/>
    <s v=""/>
    <s v=""/>
    <s v=""/>
    <s v=""/>
    <s v=""/>
    <s v=""/>
    <s v=""/>
    <s v=""/>
    <s v=""/>
    <s v=""/>
    <s v=""/>
    <s v=""/>
    <s v=""/>
    <s v=""/>
    <s v=""/>
    <s v=""/>
    <s v=""/>
    <s v=""/>
    <s v=""/>
    <s v=""/>
    <x v="1"/>
    <s v=""/>
    <s v=""/>
    <x v="2"/>
    <x v="2"/>
    <x v="3"/>
    <x v="3"/>
  </r>
  <r>
    <s v="6cdafb83-fc5d-40e4-960a-c07aa9c7802c"/>
    <n v="106"/>
    <s v="2020-11-21"/>
    <s v="CRS"/>
    <s v="Nippes"/>
    <s v="Baradères"/>
    <s v="Baradères"/>
    <s v="Rural"/>
    <s v="Marché Du Centre-Ville Barradères"/>
    <n v="1"/>
    <n v="0"/>
    <n v="0"/>
    <n v="0"/>
    <n v="0"/>
    <n v="0"/>
    <n v="0"/>
    <s v=""/>
    <s v="Oui, il y a plus de commerçants par rapport au mois passé"/>
    <s v="Entre 30 et 100"/>
    <n v="62.5"/>
    <n v="76.92307692307692"/>
    <n v="86.956521739130437"/>
    <n v="60.344827586206897"/>
    <n v="208.33333333333334"/>
    <s v="NA"/>
    <n v="416.28595600676823"/>
    <x v="0"/>
    <x v="0"/>
    <x v="0"/>
    <x v="0"/>
    <x v="1"/>
    <x v="0"/>
    <x v="0"/>
    <x v="0"/>
    <n v="1"/>
    <n v="0"/>
    <n v="1"/>
    <n v="1"/>
    <n v="0"/>
    <n v="0"/>
    <n v="0"/>
    <n v="0"/>
    <n v="0"/>
    <n v="0"/>
    <n v="0"/>
    <n v="0"/>
    <n v="0"/>
    <n v="0"/>
    <n v="0"/>
    <n v="0"/>
    <n v="0"/>
    <s v=""/>
    <n v="1"/>
    <n v="1"/>
    <n v="1"/>
    <n v="1"/>
    <n v="1"/>
    <n v="0"/>
    <n v="1"/>
    <n v="0"/>
    <x v="0"/>
    <s v="Nippes"/>
    <s v="Fonds des Nègres"/>
    <x v="0"/>
    <x v="0"/>
    <x v="1"/>
    <x v="1"/>
    <s v="Oui"/>
    <s v="NA"/>
    <s v="NA"/>
    <s v="NA"/>
    <s v="NA"/>
    <s v="NA"/>
    <s v="NA"/>
    <s v="NA"/>
    <s v="NA"/>
    <x v="3"/>
    <x v="2"/>
    <x v="3"/>
    <x v="3"/>
    <x v="3"/>
    <x v="1"/>
    <x v="0"/>
    <x v="3"/>
    <x v="2"/>
    <s v=""/>
    <s v=""/>
    <s v=""/>
    <s v=""/>
    <s v=""/>
    <s v=""/>
    <s v=""/>
    <s v=""/>
    <s v=""/>
    <s v=""/>
    <s v=""/>
    <s v=""/>
    <s v=""/>
    <s v=""/>
    <s v=""/>
    <s v=""/>
    <s v=""/>
    <s v=""/>
    <s v=""/>
    <s v=""/>
    <s v=""/>
    <s v=""/>
    <s v=""/>
    <s v=""/>
    <s v=""/>
    <s v=""/>
    <x v="1"/>
    <s v=""/>
    <s v=""/>
    <x v="2"/>
    <x v="2"/>
    <x v="3"/>
    <x v="3"/>
  </r>
  <r>
    <s v="7aa20874-7c2c-4213-b89d-60efe8c09803"/>
    <n v="120"/>
    <s v="2020-11-21"/>
    <s v="CRS"/>
    <s v="Nippes"/>
    <s v="Baradères"/>
    <s v="Baradères"/>
    <s v="Rural"/>
    <s v="Marché Du Centre-Ville Barradères"/>
    <n v="1"/>
    <n v="0"/>
    <n v="0"/>
    <n v="0"/>
    <n v="0"/>
    <n v="0"/>
    <n v="0"/>
    <s v=""/>
    <s v="Oui, il y a plus de commerçants par rapport au mois passé"/>
    <s v="Entre 30 et 100"/>
    <s v="NA"/>
    <s v="NA"/>
    <s v="NA"/>
    <n v="60.344827586206897"/>
    <n v="204.16666666666669"/>
    <s v="NA"/>
    <n v="384.26395939086302"/>
    <x v="2"/>
    <x v="0"/>
    <x v="2"/>
    <x v="0"/>
    <x v="1"/>
    <x v="0"/>
    <x v="0"/>
    <x v="0"/>
    <n v="1"/>
    <n v="0"/>
    <n v="0"/>
    <n v="0"/>
    <n v="0"/>
    <n v="0"/>
    <n v="0"/>
    <n v="0"/>
    <n v="0"/>
    <n v="0"/>
    <n v="0"/>
    <n v="0"/>
    <n v="0"/>
    <n v="0"/>
    <n v="0"/>
    <n v="0"/>
    <n v="0"/>
    <s v=""/>
    <n v="0"/>
    <n v="1"/>
    <n v="0"/>
    <n v="1"/>
    <n v="1"/>
    <n v="0"/>
    <n v="0"/>
    <n v="0"/>
    <x v="0"/>
    <s v="Nippes"/>
    <s v="Baradères"/>
    <x v="0"/>
    <x v="1"/>
    <x v="1"/>
    <x v="1"/>
    <s v="Oui"/>
    <s v="NA"/>
    <s v="NA"/>
    <s v="NA"/>
    <s v="NA"/>
    <s v="NA"/>
    <s v="NA"/>
    <s v="NA"/>
    <s v="NA"/>
    <x v="3"/>
    <x v="2"/>
    <x v="3"/>
    <x v="3"/>
    <x v="3"/>
    <x v="1"/>
    <x v="0"/>
    <x v="3"/>
    <x v="2"/>
    <s v=""/>
    <s v=""/>
    <s v=""/>
    <s v=""/>
    <s v=""/>
    <s v=""/>
    <s v=""/>
    <s v=""/>
    <s v=""/>
    <s v=""/>
    <s v=""/>
    <s v=""/>
    <s v=""/>
    <s v=""/>
    <s v=""/>
    <s v=""/>
    <s v=""/>
    <s v=""/>
    <s v=""/>
    <s v=""/>
    <s v=""/>
    <s v=""/>
    <s v=""/>
    <s v=""/>
    <s v=""/>
    <s v=""/>
    <x v="1"/>
    <s v=""/>
    <s v=""/>
    <x v="2"/>
    <x v="2"/>
    <x v="3"/>
    <x v="3"/>
  </r>
  <r>
    <s v="3ad08cde-b687-41b1-928c-54ceb8a35121"/>
    <n v="121"/>
    <s v="2020-11-21"/>
    <s v="CRS"/>
    <s v="Nippes"/>
    <s v="Baradères"/>
    <s v="Baradères"/>
    <s v="Rural"/>
    <s v="Marché Du Centre-Ville Barradères"/>
    <n v="1"/>
    <n v="0"/>
    <n v="0"/>
    <n v="0"/>
    <n v="0"/>
    <n v="0"/>
    <n v="0"/>
    <s v=""/>
    <s v="Non, il n'y a pas eu de variation"/>
    <s v="Moins de 30"/>
    <s v="NA"/>
    <s v="NA"/>
    <s v="NA"/>
    <s v="NA"/>
    <n v="208.33333333333334"/>
    <s v="NA"/>
    <s v="NA"/>
    <x v="2"/>
    <x v="1"/>
    <x v="2"/>
    <x v="2"/>
    <x v="1"/>
    <x v="0"/>
    <x v="2"/>
    <x v="1"/>
    <s v=""/>
    <s v=""/>
    <s v=""/>
    <s v=""/>
    <s v=""/>
    <s v=""/>
    <s v=""/>
    <s v=""/>
    <s v=""/>
    <s v=""/>
    <s v=""/>
    <s v=""/>
    <s v=""/>
    <s v=""/>
    <s v=""/>
    <s v=""/>
    <s v=""/>
    <s v=""/>
    <s v=""/>
    <s v=""/>
    <s v=""/>
    <s v=""/>
    <s v=""/>
    <s v=""/>
    <s v=""/>
    <s v=""/>
    <x v="0"/>
    <s v="Nippes"/>
    <s v="Baradères"/>
    <x v="0"/>
    <x v="1"/>
    <x v="0"/>
    <x v="0"/>
    <s v="Oui"/>
    <s v="NA"/>
    <s v="NA"/>
    <s v="NA"/>
    <s v="NA"/>
    <s v="NA"/>
    <s v="NA"/>
    <s v="NA"/>
    <s v="NA"/>
    <x v="3"/>
    <x v="2"/>
    <x v="3"/>
    <x v="3"/>
    <x v="3"/>
    <x v="1"/>
    <x v="0"/>
    <x v="3"/>
    <x v="2"/>
    <s v=""/>
    <s v=""/>
    <s v=""/>
    <s v=""/>
    <s v=""/>
    <s v=""/>
    <s v=""/>
    <s v=""/>
    <s v=""/>
    <s v=""/>
    <s v=""/>
    <s v=""/>
    <s v=""/>
    <s v=""/>
    <s v=""/>
    <s v=""/>
    <s v=""/>
    <s v=""/>
    <s v=""/>
    <s v=""/>
    <s v=""/>
    <s v=""/>
    <s v=""/>
    <s v=""/>
    <s v=""/>
    <s v=""/>
    <x v="1"/>
    <s v=""/>
    <s v=""/>
    <x v="2"/>
    <x v="2"/>
    <x v="3"/>
    <x v="3"/>
  </r>
  <r>
    <s v="030fefe9-98df-4a98-8456-2e7e48031d09"/>
    <n v="137"/>
    <s v="2020-11-21"/>
    <s v="CRS"/>
    <s v="Nippes"/>
    <s v="Baradères"/>
    <s v="Baradères"/>
    <s v="Rural"/>
    <s v="Marché Du Centre-Ville Barradères"/>
    <n v="1"/>
    <n v="0"/>
    <n v="0"/>
    <n v="1"/>
    <n v="0"/>
    <n v="0"/>
    <n v="0"/>
    <s v=""/>
    <s v="Non, il n'y a pas eu de variation"/>
    <s v="Moins de 30"/>
    <s v="NA"/>
    <s v="NA"/>
    <s v="NA"/>
    <s v="NA"/>
    <s v="NA"/>
    <s v="NA"/>
    <n v="448.30795262267344"/>
    <x v="2"/>
    <x v="1"/>
    <x v="2"/>
    <x v="2"/>
    <x v="0"/>
    <x v="0"/>
    <x v="0"/>
    <x v="1"/>
    <s v=""/>
    <s v=""/>
    <s v=""/>
    <s v=""/>
    <s v=""/>
    <s v=""/>
    <s v=""/>
    <s v=""/>
    <s v=""/>
    <s v=""/>
    <s v=""/>
    <s v=""/>
    <s v=""/>
    <s v=""/>
    <s v=""/>
    <s v=""/>
    <s v=""/>
    <s v=""/>
    <s v=""/>
    <s v=""/>
    <s v=""/>
    <s v=""/>
    <s v=""/>
    <s v=""/>
    <s v=""/>
    <s v=""/>
    <x v="0"/>
    <s v="Nippes"/>
    <s v="Baradères"/>
    <x v="0"/>
    <x v="1"/>
    <x v="1"/>
    <x v="1"/>
    <s v="Je ne sais pas, je ne souhaite pas répondre"/>
    <s v="NA"/>
    <s v="NA"/>
    <s v="NA"/>
    <s v="NA"/>
    <s v="NA"/>
    <s v="NA"/>
    <s v="NA"/>
    <s v="NA"/>
    <x v="3"/>
    <x v="2"/>
    <x v="3"/>
    <x v="3"/>
    <x v="3"/>
    <x v="1"/>
    <x v="0"/>
    <x v="3"/>
    <x v="2"/>
    <s v=""/>
    <s v=""/>
    <s v=""/>
    <s v=""/>
    <s v=""/>
    <s v=""/>
    <s v=""/>
    <s v=""/>
    <s v=""/>
    <s v=""/>
    <s v=""/>
    <s v=""/>
    <s v=""/>
    <s v=""/>
    <s v=""/>
    <s v=""/>
    <s v=""/>
    <s v=""/>
    <s v=""/>
    <s v=""/>
    <s v=""/>
    <s v=""/>
    <s v=""/>
    <s v=""/>
    <s v=""/>
    <s v=""/>
    <x v="1"/>
    <s v=""/>
    <s v=""/>
    <x v="2"/>
    <x v="2"/>
    <x v="3"/>
    <x v="3"/>
  </r>
  <r>
    <s v="bb557edc-873a-4d4d-b198-93daec1563cc"/>
    <n v="138"/>
    <s v="2020-11-21"/>
    <s v="CRS"/>
    <s v="Nippes"/>
    <s v="Baradères"/>
    <s v="Baradères"/>
    <s v="Rural"/>
    <s v="Marché Du Centre-Ville Barradères"/>
    <n v="1"/>
    <n v="0"/>
    <n v="0"/>
    <n v="0"/>
    <n v="0"/>
    <n v="0"/>
    <n v="0"/>
    <s v=""/>
    <s v="Non, il n'y a pas eu de variation"/>
    <s v="Moins de 30"/>
    <n v="62.5"/>
    <s v="NA"/>
    <s v="NA"/>
    <s v="NA"/>
    <s v="NA"/>
    <s v="NA"/>
    <s v="NA"/>
    <x v="0"/>
    <x v="1"/>
    <x v="2"/>
    <x v="2"/>
    <x v="0"/>
    <x v="0"/>
    <x v="2"/>
    <x v="0"/>
    <n v="0"/>
    <n v="0"/>
    <n v="0"/>
    <n v="0"/>
    <n v="0"/>
    <n v="0"/>
    <n v="0"/>
    <n v="0"/>
    <n v="0"/>
    <n v="0"/>
    <n v="0"/>
    <n v="0"/>
    <n v="0"/>
    <n v="0"/>
    <n v="0"/>
    <n v="1"/>
    <n v="0"/>
    <s v="Le vendeur n'avait pas de credit "/>
    <n v="1"/>
    <n v="0"/>
    <n v="0"/>
    <n v="0"/>
    <n v="0"/>
    <n v="0"/>
    <n v="0"/>
    <n v="0"/>
    <x v="0"/>
    <s v="Nippes"/>
    <s v="Baradères"/>
    <x v="0"/>
    <x v="1"/>
    <x v="0"/>
    <x v="1"/>
    <s v="Oui"/>
    <s v="NA"/>
    <s v="NA"/>
    <s v="NA"/>
    <s v="NA"/>
    <s v="NA"/>
    <s v="NA"/>
    <s v="NA"/>
    <s v="NA"/>
    <x v="3"/>
    <x v="2"/>
    <x v="3"/>
    <x v="3"/>
    <x v="3"/>
    <x v="1"/>
    <x v="0"/>
    <x v="3"/>
    <x v="2"/>
    <s v=""/>
    <s v=""/>
    <s v=""/>
    <s v=""/>
    <s v=""/>
    <s v=""/>
    <s v=""/>
    <s v=""/>
    <s v=""/>
    <s v=""/>
    <s v=""/>
    <s v=""/>
    <s v=""/>
    <s v=""/>
    <s v=""/>
    <s v=""/>
    <s v=""/>
    <s v=""/>
    <s v=""/>
    <s v=""/>
    <s v=""/>
    <s v=""/>
    <s v=""/>
    <s v=""/>
    <s v=""/>
    <s v=""/>
    <x v="1"/>
    <s v=""/>
    <s v=""/>
    <x v="2"/>
    <x v="2"/>
    <x v="3"/>
    <x v="3"/>
  </r>
  <r>
    <s v="d805f9ec-d1c3-4122-8393-16534a0d436a"/>
    <n v="66"/>
    <s v="2020-11-24"/>
    <s v="ACTED"/>
    <s v="Centre"/>
    <s v="Mirebalais"/>
    <s v="Mirebalais"/>
    <s v="Urbain"/>
    <s v="Marché communal de Mirebalais"/>
    <n v="1"/>
    <n v="0"/>
    <n v="0"/>
    <n v="0"/>
    <n v="0"/>
    <n v="0"/>
    <n v="0"/>
    <s v=""/>
    <s v="Oui, il y a moins de commerçants par rapport au mois passé"/>
    <s v="Entre 30 et 100"/>
    <n v="120"/>
    <n v="105.76923076923076"/>
    <n v="76.08695652173914"/>
    <n v="84.482758620689651"/>
    <n v="208.33333333333334"/>
    <n v="291.66666666666669"/>
    <n v="400"/>
    <x v="0"/>
    <x v="0"/>
    <x v="0"/>
    <x v="0"/>
    <x v="2"/>
    <x v="2"/>
    <x v="1"/>
    <x v="0"/>
    <n v="1"/>
    <n v="0"/>
    <n v="0"/>
    <n v="0"/>
    <n v="0"/>
    <n v="0"/>
    <n v="0"/>
    <n v="0"/>
    <n v="0"/>
    <n v="0"/>
    <n v="0"/>
    <n v="0"/>
    <n v="0"/>
    <n v="0"/>
    <n v="0"/>
    <n v="0"/>
    <n v="0"/>
    <s v=""/>
    <n v="1"/>
    <n v="1"/>
    <n v="1"/>
    <n v="1"/>
    <n v="1"/>
    <n v="1"/>
    <n v="1"/>
    <n v="0"/>
    <x v="0"/>
    <s v="Centre"/>
    <s v="Mirebalais"/>
    <x v="0"/>
    <x v="1"/>
    <x v="0"/>
    <x v="0"/>
    <s v="Non"/>
    <s v="NA"/>
    <s v="NA"/>
    <s v="NA"/>
    <s v="NA"/>
    <s v="NA"/>
    <s v="NA"/>
    <s v="NA"/>
    <s v="NA"/>
    <x v="3"/>
    <x v="2"/>
    <x v="3"/>
    <x v="3"/>
    <x v="3"/>
    <x v="1"/>
    <x v="0"/>
    <x v="3"/>
    <x v="2"/>
    <s v=""/>
    <s v=""/>
    <s v=""/>
    <s v=""/>
    <s v=""/>
    <s v=""/>
    <s v=""/>
    <s v=""/>
    <s v=""/>
    <s v=""/>
    <s v=""/>
    <s v=""/>
    <s v=""/>
    <s v=""/>
    <s v=""/>
    <s v=""/>
    <s v=""/>
    <s v=""/>
    <s v=""/>
    <s v=""/>
    <s v=""/>
    <s v=""/>
    <s v=""/>
    <s v=""/>
    <s v=""/>
    <s v=""/>
    <x v="1"/>
    <s v=""/>
    <s v=""/>
    <x v="2"/>
    <x v="2"/>
    <x v="3"/>
    <x v="3"/>
  </r>
  <r>
    <s v="d0a8e684-1894-4207-a77c-eb4ed9af307d"/>
    <n v="1"/>
    <s v="2020-11-25"/>
    <s v="ACF"/>
    <s v="Nord-Ouest"/>
    <s v="Port-de-Paix"/>
    <s v="Port-de-Paix"/>
    <s v="Urbain"/>
    <s v="Bord de mer"/>
    <n v="1"/>
    <n v="0"/>
    <n v="0"/>
    <n v="0"/>
    <n v="0"/>
    <n v="0"/>
    <n v="0"/>
    <s v=""/>
    <s v="Je ne sais pas / Je ne souhaite pas répondre"/>
    <s v="Moins de 30"/>
    <s v="NA"/>
    <s v="NA"/>
    <s v="NA"/>
    <s v="NA"/>
    <s v="NA"/>
    <s v="NA"/>
    <s v="NA"/>
    <x v="2"/>
    <x v="4"/>
    <x v="3"/>
    <x v="2"/>
    <x v="0"/>
    <x v="0"/>
    <x v="2"/>
    <x v="2"/>
    <s v=""/>
    <s v=""/>
    <s v=""/>
    <s v=""/>
    <s v=""/>
    <s v=""/>
    <s v=""/>
    <s v=""/>
    <s v=""/>
    <s v=""/>
    <s v=""/>
    <s v=""/>
    <s v=""/>
    <s v=""/>
    <s v=""/>
    <s v=""/>
    <s v=""/>
    <s v=""/>
    <s v=""/>
    <s v=""/>
    <s v=""/>
    <s v=""/>
    <s v=""/>
    <s v=""/>
    <s v=""/>
    <s v=""/>
    <x v="1"/>
    <s v=""/>
    <s v=""/>
    <x v="2"/>
    <x v="2"/>
    <x v="2"/>
    <x v="2"/>
    <s v=""/>
    <s v="NA"/>
    <s v="NA"/>
    <n v="250"/>
    <n v="35"/>
    <n v="75"/>
    <s v="NA"/>
    <n v="150"/>
    <n v="25"/>
    <x v="3"/>
    <x v="1"/>
    <x v="0"/>
    <x v="0"/>
    <x v="0"/>
    <x v="1"/>
    <x v="2"/>
    <x v="1"/>
    <x v="1"/>
    <s v=""/>
    <s v=""/>
    <s v=""/>
    <s v=""/>
    <s v=""/>
    <s v=""/>
    <s v=""/>
    <s v=""/>
    <s v=""/>
    <s v=""/>
    <s v=""/>
    <s v=""/>
    <s v=""/>
    <s v=""/>
    <s v=""/>
    <s v=""/>
    <s v=""/>
    <s v=""/>
    <s v=""/>
    <s v=""/>
    <s v=""/>
    <s v=""/>
    <s v=""/>
    <s v=""/>
    <s v=""/>
    <s v=""/>
    <x v="2"/>
    <s v=""/>
    <s v=""/>
    <x v="2"/>
    <x v="2"/>
    <x v="0"/>
    <x v="1"/>
  </r>
  <r>
    <s v="7d3fd4bf-666c-4da3-9dbf-dcda88caa7f2"/>
    <n v="26"/>
    <s v="2020-11-26"/>
    <s v="WFP"/>
    <s v="Nord"/>
    <s v="Limonade"/>
    <s v="Limonade"/>
    <s v="Rural"/>
    <s v="Marché principal de Limonade"/>
    <n v="1"/>
    <n v="0"/>
    <n v="0"/>
    <n v="0"/>
    <n v="0"/>
    <n v="0"/>
    <n v="0"/>
    <s v=""/>
    <s v="Oui, il y a plus de commerçants par rapport au mois passé"/>
    <s v="Moins de 30"/>
    <s v="NA"/>
    <s v="NA"/>
    <s v="NA"/>
    <s v="NA"/>
    <s v="NA"/>
    <s v="NA"/>
    <s v="NA"/>
    <x v="2"/>
    <x v="1"/>
    <x v="2"/>
    <x v="2"/>
    <x v="0"/>
    <x v="0"/>
    <x v="2"/>
    <x v="2"/>
    <s v=""/>
    <s v=""/>
    <s v=""/>
    <s v=""/>
    <s v=""/>
    <s v=""/>
    <s v=""/>
    <s v=""/>
    <s v=""/>
    <s v=""/>
    <s v=""/>
    <s v=""/>
    <s v=""/>
    <s v=""/>
    <s v=""/>
    <s v=""/>
    <s v=""/>
    <s v=""/>
    <s v=""/>
    <s v=""/>
    <s v=""/>
    <s v=""/>
    <s v=""/>
    <s v=""/>
    <s v=""/>
    <s v=""/>
    <x v="1"/>
    <s v=""/>
    <s v=""/>
    <x v="2"/>
    <x v="2"/>
    <x v="2"/>
    <x v="2"/>
    <s v=""/>
    <n v="30"/>
    <n v="15"/>
    <n v="75"/>
    <n v="25"/>
    <n v="75"/>
    <n v="35"/>
    <n v="10"/>
    <n v="25"/>
    <x v="1"/>
    <x v="1"/>
    <x v="0"/>
    <x v="0"/>
    <x v="0"/>
    <x v="0"/>
    <x v="2"/>
    <x v="1"/>
    <x v="1"/>
    <s v=""/>
    <s v=""/>
    <s v=""/>
    <s v=""/>
    <s v=""/>
    <s v=""/>
    <s v=""/>
    <s v=""/>
    <s v=""/>
    <s v=""/>
    <s v=""/>
    <s v=""/>
    <s v=""/>
    <s v=""/>
    <s v=""/>
    <s v=""/>
    <s v=""/>
    <s v=""/>
    <s v=""/>
    <s v=""/>
    <s v=""/>
    <s v=""/>
    <s v=""/>
    <s v=""/>
    <s v=""/>
    <s v=""/>
    <x v="2"/>
    <s v=""/>
    <s v=""/>
    <x v="2"/>
    <x v="2"/>
    <x v="0"/>
    <x v="0"/>
  </r>
  <r>
    <s v="5d67710b-47b4-40e9-ab9e-6253afb09318"/>
    <n v="129"/>
    <s v="2020-11-21"/>
    <s v="MOJDDE"/>
    <s v="Sud"/>
    <s v="Port-à-Piment"/>
    <s v="Port-à-piment"/>
    <s v="Rural"/>
    <s v="Marché de Port-à-Piment"/>
    <n v="1"/>
    <n v="0"/>
    <n v="0"/>
    <n v="0"/>
    <n v="0"/>
    <n v="0"/>
    <n v="0"/>
    <s v=""/>
    <s v="Non, il n'y a pas eu de variation"/>
    <s v="Moins de 30"/>
    <s v="NA"/>
    <s v="NA"/>
    <s v="NA"/>
    <s v="NA"/>
    <s v="NA"/>
    <s v="NA"/>
    <s v="NA"/>
    <x v="2"/>
    <x v="1"/>
    <x v="2"/>
    <x v="2"/>
    <x v="0"/>
    <x v="0"/>
    <x v="2"/>
    <x v="2"/>
    <s v=""/>
    <s v=""/>
    <s v=""/>
    <s v=""/>
    <s v=""/>
    <s v=""/>
    <s v=""/>
    <s v=""/>
    <s v=""/>
    <s v=""/>
    <s v=""/>
    <s v=""/>
    <s v=""/>
    <s v=""/>
    <s v=""/>
    <s v=""/>
    <s v=""/>
    <s v=""/>
    <s v=""/>
    <s v=""/>
    <s v=""/>
    <s v=""/>
    <s v=""/>
    <s v=""/>
    <s v=""/>
    <s v=""/>
    <x v="1"/>
    <s v=""/>
    <s v=""/>
    <x v="2"/>
    <x v="2"/>
    <x v="2"/>
    <x v="2"/>
    <s v=""/>
    <s v="NA"/>
    <s v="NA"/>
    <s v="NA"/>
    <s v="NA"/>
    <s v="NA"/>
    <s v="NA"/>
    <s v="NA"/>
    <s v="NA"/>
    <x v="3"/>
    <x v="2"/>
    <x v="3"/>
    <x v="3"/>
    <x v="3"/>
    <x v="1"/>
    <x v="0"/>
    <x v="3"/>
    <x v="2"/>
    <s v=""/>
    <s v=""/>
    <s v=""/>
    <s v=""/>
    <s v=""/>
    <s v=""/>
    <s v=""/>
    <s v=""/>
    <s v=""/>
    <s v=""/>
    <s v=""/>
    <s v=""/>
    <s v=""/>
    <s v=""/>
    <s v=""/>
    <s v=""/>
    <s v=""/>
    <s v=""/>
    <s v=""/>
    <s v=""/>
    <s v=""/>
    <s v=""/>
    <s v=""/>
    <s v=""/>
    <s v=""/>
    <s v=""/>
    <x v="1"/>
    <s v=""/>
    <s v=""/>
    <x v="2"/>
    <x v="2"/>
    <x v="3"/>
    <x v="3"/>
  </r>
  <r>
    <s v="bf85d69c-92fc-418a-9d36-bb0d00634f78"/>
    <n v="130"/>
    <s v="2020-11-21"/>
    <s v="MOJDDE"/>
    <s v="Sud"/>
    <s v="Port-à-Piment"/>
    <s v="Port-à-piment"/>
    <s v="Rural"/>
    <s v="Marché de Port-à-Piment"/>
    <n v="1"/>
    <n v="0"/>
    <n v="0"/>
    <n v="0"/>
    <n v="0"/>
    <n v="0"/>
    <n v="0"/>
    <s v=""/>
    <s v="Non, il n'y a pas eu de variation"/>
    <s v="Moins de 30"/>
    <s v="NA"/>
    <s v="NA"/>
    <s v="NA"/>
    <s v="NA"/>
    <s v="NA"/>
    <s v="NA"/>
    <s v="NA"/>
    <x v="2"/>
    <x v="1"/>
    <x v="2"/>
    <x v="2"/>
    <x v="0"/>
    <x v="0"/>
    <x v="2"/>
    <x v="2"/>
    <s v=""/>
    <s v=""/>
    <s v=""/>
    <s v=""/>
    <s v=""/>
    <s v=""/>
    <s v=""/>
    <s v=""/>
    <s v=""/>
    <s v=""/>
    <s v=""/>
    <s v=""/>
    <s v=""/>
    <s v=""/>
    <s v=""/>
    <s v=""/>
    <s v=""/>
    <s v=""/>
    <s v=""/>
    <s v=""/>
    <s v=""/>
    <s v=""/>
    <s v=""/>
    <s v=""/>
    <s v=""/>
    <s v=""/>
    <x v="1"/>
    <s v=""/>
    <s v=""/>
    <x v="2"/>
    <x v="2"/>
    <x v="2"/>
    <x v="2"/>
    <s v=""/>
    <s v="NA"/>
    <s v="NA"/>
    <s v="NA"/>
    <s v="NA"/>
    <s v="NA"/>
    <s v="NA"/>
    <s v="NA"/>
    <s v="NA"/>
    <x v="3"/>
    <x v="2"/>
    <x v="3"/>
    <x v="3"/>
    <x v="3"/>
    <x v="1"/>
    <x v="0"/>
    <x v="3"/>
    <x v="2"/>
    <s v=""/>
    <s v=""/>
    <s v=""/>
    <s v=""/>
    <s v=""/>
    <s v=""/>
    <s v=""/>
    <s v=""/>
    <s v=""/>
    <s v=""/>
    <s v=""/>
    <s v=""/>
    <s v=""/>
    <s v=""/>
    <s v=""/>
    <s v=""/>
    <s v=""/>
    <s v=""/>
    <s v=""/>
    <s v=""/>
    <s v=""/>
    <s v=""/>
    <s v=""/>
    <s v=""/>
    <s v=""/>
    <s v=""/>
    <x v="1"/>
    <s v=""/>
    <s v=""/>
    <x v="2"/>
    <x v="2"/>
    <x v="3"/>
    <x v="3"/>
  </r>
  <r>
    <s v="fcd9fe15-8777-4afd-8668-d9d853d1962f"/>
    <n v="131"/>
    <s v="2020-11-21"/>
    <s v="MOJDDE"/>
    <s v="Sud"/>
    <s v="Port-à-Piment"/>
    <s v="Port-à-piment"/>
    <s v="Rural"/>
    <s v="Marché de Port-à-Piment"/>
    <n v="1"/>
    <n v="0"/>
    <n v="0"/>
    <n v="0"/>
    <n v="0"/>
    <n v="0"/>
    <n v="0"/>
    <s v=""/>
    <s v="Oui, il y a plus de commerçants par rapport au mois passé"/>
    <s v="Moins de 30"/>
    <s v="NA"/>
    <s v="NA"/>
    <s v="NA"/>
    <s v="NA"/>
    <s v="NA"/>
    <s v="NA"/>
    <s v="NA"/>
    <x v="2"/>
    <x v="1"/>
    <x v="2"/>
    <x v="2"/>
    <x v="0"/>
    <x v="0"/>
    <x v="2"/>
    <x v="2"/>
    <s v=""/>
    <s v=""/>
    <s v=""/>
    <s v=""/>
    <s v=""/>
    <s v=""/>
    <s v=""/>
    <s v=""/>
    <s v=""/>
    <s v=""/>
    <s v=""/>
    <s v=""/>
    <s v=""/>
    <s v=""/>
    <s v=""/>
    <s v=""/>
    <s v=""/>
    <s v=""/>
    <s v=""/>
    <s v=""/>
    <s v=""/>
    <s v=""/>
    <s v=""/>
    <s v=""/>
    <s v=""/>
    <s v=""/>
    <x v="1"/>
    <s v=""/>
    <s v=""/>
    <x v="2"/>
    <x v="2"/>
    <x v="2"/>
    <x v="2"/>
    <s v=""/>
    <s v="NA"/>
    <s v="NA"/>
    <s v="NA"/>
    <s v="NA"/>
    <s v="NA"/>
    <s v="NA"/>
    <s v="NA"/>
    <s v="NA"/>
    <x v="3"/>
    <x v="2"/>
    <x v="3"/>
    <x v="3"/>
    <x v="3"/>
    <x v="1"/>
    <x v="0"/>
    <x v="3"/>
    <x v="2"/>
    <s v=""/>
    <s v=""/>
    <s v=""/>
    <s v=""/>
    <s v=""/>
    <s v=""/>
    <s v=""/>
    <s v=""/>
    <s v=""/>
    <s v=""/>
    <s v=""/>
    <s v=""/>
    <s v=""/>
    <s v=""/>
    <s v=""/>
    <s v=""/>
    <s v=""/>
    <s v=""/>
    <s v=""/>
    <s v=""/>
    <s v=""/>
    <s v=""/>
    <s v=""/>
    <s v=""/>
    <s v=""/>
    <s v=""/>
    <x v="1"/>
    <s v=""/>
    <s v=""/>
    <x v="2"/>
    <x v="2"/>
    <x v="3"/>
    <x v="3"/>
  </r>
  <r>
    <s v="8df8d552-be76-4100-86e7-b7e372051f94"/>
    <n v="132"/>
    <s v="2020-11-21"/>
    <s v="MOJDDE"/>
    <s v="Sud"/>
    <s v="Port-à-Piment"/>
    <s v="Port-à-piment"/>
    <s v="Rural"/>
    <s v="Marché de Port-à-Piment"/>
    <n v="1"/>
    <n v="0"/>
    <n v="0"/>
    <n v="0"/>
    <n v="0"/>
    <n v="0"/>
    <n v="0"/>
    <s v=""/>
    <s v="Oui, il y a plus de commerçants par rapport au mois passé"/>
    <s v="Moins de 30"/>
    <s v="NA"/>
    <s v="NA"/>
    <s v="NA"/>
    <s v="NA"/>
    <s v="NA"/>
    <s v="NA"/>
    <s v="NA"/>
    <x v="2"/>
    <x v="1"/>
    <x v="2"/>
    <x v="2"/>
    <x v="0"/>
    <x v="0"/>
    <x v="2"/>
    <x v="2"/>
    <s v=""/>
    <s v=""/>
    <s v=""/>
    <s v=""/>
    <s v=""/>
    <s v=""/>
    <s v=""/>
    <s v=""/>
    <s v=""/>
    <s v=""/>
    <s v=""/>
    <s v=""/>
    <s v=""/>
    <s v=""/>
    <s v=""/>
    <s v=""/>
    <s v=""/>
    <s v=""/>
    <s v=""/>
    <s v=""/>
    <s v=""/>
    <s v=""/>
    <s v=""/>
    <s v=""/>
    <s v=""/>
    <s v=""/>
    <x v="1"/>
    <s v=""/>
    <s v=""/>
    <x v="2"/>
    <x v="2"/>
    <x v="2"/>
    <x v="2"/>
    <s v=""/>
    <s v="NA"/>
    <s v="NA"/>
    <s v="NA"/>
    <s v="NA"/>
    <s v="NA"/>
    <s v="NA"/>
    <s v="NA"/>
    <s v="NA"/>
    <x v="3"/>
    <x v="2"/>
    <x v="3"/>
    <x v="3"/>
    <x v="3"/>
    <x v="1"/>
    <x v="0"/>
    <x v="3"/>
    <x v="2"/>
    <s v=""/>
    <s v=""/>
    <s v=""/>
    <s v=""/>
    <s v=""/>
    <s v=""/>
    <s v=""/>
    <s v=""/>
    <s v=""/>
    <s v=""/>
    <s v=""/>
    <s v=""/>
    <s v=""/>
    <s v=""/>
    <s v=""/>
    <s v=""/>
    <s v=""/>
    <s v=""/>
    <s v=""/>
    <s v=""/>
    <s v=""/>
    <s v=""/>
    <s v=""/>
    <s v=""/>
    <s v=""/>
    <s v=""/>
    <x v="1"/>
    <s v=""/>
    <s v=""/>
    <x v="2"/>
    <x v="2"/>
    <x v="3"/>
    <x v="3"/>
  </r>
  <r>
    <s v="d84f7102-c940-4b27-9c1d-9123f0ec81a4"/>
    <n v="133"/>
    <s v="2020-11-21"/>
    <s v="MOJDDE"/>
    <s v="Sud"/>
    <s v="Port-à-Piment"/>
    <s v="Port-à-piment"/>
    <s v="Rural"/>
    <s v="Marché de Port-à-Piment"/>
    <n v="1"/>
    <n v="0"/>
    <n v="0"/>
    <n v="0"/>
    <n v="0"/>
    <n v="0"/>
    <n v="0"/>
    <s v=""/>
    <s v="Non, il n'y a pas eu de variation"/>
    <s v="Moins de 30"/>
    <s v="NA"/>
    <s v="NA"/>
    <s v="NA"/>
    <s v="NA"/>
    <s v="NA"/>
    <s v="NA"/>
    <s v="NA"/>
    <x v="2"/>
    <x v="1"/>
    <x v="2"/>
    <x v="2"/>
    <x v="0"/>
    <x v="0"/>
    <x v="2"/>
    <x v="2"/>
    <s v=""/>
    <s v=""/>
    <s v=""/>
    <s v=""/>
    <s v=""/>
    <s v=""/>
    <s v=""/>
    <s v=""/>
    <s v=""/>
    <s v=""/>
    <s v=""/>
    <s v=""/>
    <s v=""/>
    <s v=""/>
    <s v=""/>
    <s v=""/>
    <s v=""/>
    <s v=""/>
    <s v=""/>
    <s v=""/>
    <s v=""/>
    <s v=""/>
    <s v=""/>
    <s v=""/>
    <s v=""/>
    <s v=""/>
    <x v="1"/>
    <s v=""/>
    <s v=""/>
    <x v="2"/>
    <x v="2"/>
    <x v="2"/>
    <x v="2"/>
    <s v=""/>
    <s v="NA"/>
    <s v="NA"/>
    <s v="NA"/>
    <s v="NA"/>
    <s v="NA"/>
    <s v="NA"/>
    <s v="NA"/>
    <s v="NA"/>
    <x v="3"/>
    <x v="2"/>
    <x v="3"/>
    <x v="3"/>
    <x v="3"/>
    <x v="1"/>
    <x v="0"/>
    <x v="3"/>
    <x v="2"/>
    <s v=""/>
    <s v=""/>
    <s v=""/>
    <s v=""/>
    <s v=""/>
    <s v=""/>
    <s v=""/>
    <s v=""/>
    <s v=""/>
    <s v=""/>
    <s v=""/>
    <s v=""/>
    <s v=""/>
    <s v=""/>
    <s v=""/>
    <s v=""/>
    <s v=""/>
    <s v=""/>
    <s v=""/>
    <s v=""/>
    <s v=""/>
    <s v=""/>
    <s v=""/>
    <s v=""/>
    <s v=""/>
    <s v=""/>
    <x v="1"/>
    <s v=""/>
    <s v=""/>
    <x v="2"/>
    <x v="2"/>
    <x v="3"/>
    <x v="3"/>
  </r>
  <r>
    <m/>
    <m/>
    <m/>
    <m/>
    <m/>
    <m/>
    <m/>
    <m/>
    <m/>
    <m/>
    <m/>
    <m/>
    <m/>
    <m/>
    <m/>
    <m/>
    <m/>
    <m/>
    <m/>
    <m/>
    <m/>
    <m/>
    <m/>
    <m/>
    <m/>
    <m/>
    <x v="3"/>
    <x v="4"/>
    <x v="3"/>
    <x v="3"/>
    <x v="3"/>
    <x v="4"/>
    <x v="3"/>
    <x v="4"/>
    <m/>
    <m/>
    <m/>
    <m/>
    <m/>
    <m/>
    <m/>
    <m/>
    <m/>
    <m/>
    <m/>
    <m/>
    <m/>
    <m/>
    <m/>
    <m/>
    <m/>
    <m/>
    <m/>
    <m/>
    <m/>
    <m/>
    <m/>
    <m/>
    <m/>
    <m/>
    <x v="2"/>
    <m/>
    <m/>
    <x v="2"/>
    <x v="2"/>
    <x v="3"/>
    <x v="4"/>
    <m/>
    <m/>
    <m/>
    <m/>
    <m/>
    <m/>
    <m/>
    <m/>
    <m/>
    <x v="4"/>
    <x v="4"/>
    <x v="4"/>
    <x v="4"/>
    <x v="4"/>
    <x v="3"/>
    <x v="3"/>
    <x v="4"/>
    <x v="3"/>
    <m/>
    <m/>
    <m/>
    <m/>
    <m/>
    <m/>
    <m/>
    <m/>
    <m/>
    <m/>
    <m/>
    <m/>
    <m/>
    <m/>
    <m/>
    <m/>
    <m/>
    <m/>
    <m/>
    <m/>
    <m/>
    <m/>
    <m/>
    <m/>
    <m/>
    <m/>
    <x v="3"/>
    <m/>
    <m/>
    <x v="2"/>
    <x v="2"/>
    <x v="4"/>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TablaDinámica1"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Organisation">
  <location ref="A2:B14" firstHeaderRow="1" firstDataRow="1" firstDataCol="1"/>
  <pivotFields count="114">
    <pivotField showAll="0"/>
    <pivotField showAll="0"/>
    <pivotField dataField="1" showAll="0"/>
    <pivotField axis="axisRow" showAll="0">
      <items count="12">
        <item x="3"/>
        <item x="1"/>
        <item x="2"/>
        <item x="10"/>
        <item x="0"/>
        <item x="5"/>
        <item x="4"/>
        <item x="9"/>
        <item x="7"/>
        <item x="6"/>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2">
    <i>
      <x/>
    </i>
    <i>
      <x v="1"/>
    </i>
    <i>
      <x v="2"/>
    </i>
    <i>
      <x v="3"/>
    </i>
    <i>
      <x v="4"/>
    </i>
    <i>
      <x v="5"/>
    </i>
    <i>
      <x v="6"/>
    </i>
    <i>
      <x v="7"/>
    </i>
    <i>
      <x v="8"/>
    </i>
    <i>
      <x v="9"/>
    </i>
    <i>
      <x v="10"/>
    </i>
    <i t="grand">
      <x/>
    </i>
  </rowItems>
  <colItems count="1">
    <i/>
  </colItems>
  <dataFields count="1">
    <dataField name="Nombre d'enquêtes" fld="2" subtotal="count" baseField="0" baseItem="0"/>
  </dataFields>
  <formats count="6">
    <format dxfId="221">
      <pivotArea type="all" dataOnly="0" outline="0" fieldPosition="0"/>
    </format>
    <format dxfId="220">
      <pivotArea outline="0" collapsedLevelsAreSubtotals="1" fieldPosition="0"/>
    </format>
    <format dxfId="219">
      <pivotArea field="3" type="button" dataOnly="0" labelOnly="1" outline="0" axis="axisRow" fieldPosition="0"/>
    </format>
    <format dxfId="218">
      <pivotArea dataOnly="0" labelOnly="1" fieldPosition="0">
        <references count="1">
          <reference field="3" count="0"/>
        </references>
      </pivotArea>
    </format>
    <format dxfId="217">
      <pivotArea dataOnly="0" labelOnly="1" grandRow="1" outline="0" fieldPosition="0"/>
    </format>
    <format dxfId="216">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Nombre de prix" cacheId="6" applyNumberFormats="0" applyBorderFormats="0" applyFontFormats="0" applyPatternFormats="0" applyAlignmentFormats="0" applyWidthHeightFormats="1" dataCaption="Valores" updatedVersion="6" minRefreshableVersion="3" showDrill="0" useAutoFormatting="1" rowGrandTotals="0" colGrandTotals="0" itemPrintTitles="1" createdVersion="6" indent="0" compact="0" compactData="0" multipleFieldFilters="0">
  <location ref="A18:T36" firstHeaderRow="0" firstDataRow="1" firstDataCol="5"/>
  <pivotFields count="114">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Organisation" axis="axisRow" compact="0" outline="0" showAll="0" defaultSubtotal="0">
      <items count="11">
        <item x="3"/>
        <item x="1"/>
        <item x="2"/>
        <item x="10"/>
        <item x="0"/>
        <item x="5"/>
        <item x="4"/>
        <item x="9"/>
        <item x="7"/>
        <item x="6"/>
        <item x="8"/>
      </items>
      <extLst>
        <ext xmlns:x14="http://schemas.microsoft.com/office/spreadsheetml/2009/9/main" uri="{2946ED86-A175-432a-8AC1-64E0C546D7DE}">
          <x14:pivotField fillDownLabels="1"/>
        </ext>
      </extLst>
    </pivotField>
    <pivotField name="Département" axis="axisRow" compact="0" outline="0" showAll="0" defaultSubtotal="0">
      <items count="8">
        <item x="5"/>
        <item x="1"/>
        <item x="0"/>
        <item x="7"/>
        <item x="3"/>
        <item x="4"/>
        <item x="6"/>
        <item x="2"/>
      </items>
      <extLst>
        <ext xmlns:x14="http://schemas.microsoft.com/office/spreadsheetml/2009/9/main" uri="{2946ED86-A175-432a-8AC1-64E0C546D7DE}">
          <x14:pivotField fillDownLabels="1"/>
        </ext>
      </extLst>
    </pivotField>
    <pivotField name="Commune" axis="axisRow" compact="0" outline="0" showAll="0" defaultSubtotal="0">
      <items count="14">
        <item x="2"/>
        <item x="0"/>
        <item x="1"/>
        <item x="3"/>
        <item x="13"/>
        <item x="4"/>
        <item x="7"/>
        <item x="6"/>
        <item x="8"/>
        <item x="9"/>
        <item x="5"/>
        <item x="10"/>
        <item x="11"/>
        <item x="12"/>
      </items>
      <extLst>
        <ext xmlns:x14="http://schemas.microsoft.com/office/spreadsheetml/2009/9/main" uri="{2946ED86-A175-432a-8AC1-64E0C546D7DE}">
          <x14:pivotField fillDownLabels="1"/>
        </ext>
      </extLst>
    </pivotField>
    <pivotField name="Localité" axis="axisRow" compact="0" outline="0" showAll="0" defaultSubtotal="0">
      <items count="19">
        <item x="0"/>
        <item m="1" x="18"/>
        <item x="2"/>
        <item x="3"/>
        <item x="4"/>
        <item x="5"/>
        <item x="6"/>
        <item x="7"/>
        <item x="8"/>
        <item x="9"/>
        <item x="10"/>
        <item x="11"/>
        <item x="12"/>
        <item sd="0" x="13"/>
        <item x="14"/>
        <item x="15"/>
        <item x="16"/>
        <item x="17"/>
        <item x="1"/>
      </items>
      <extLst>
        <ext xmlns:x14="http://schemas.microsoft.com/office/spreadsheetml/2009/9/main" uri="{2946ED86-A175-432a-8AC1-64E0C546D7DE}">
          <x14:pivotField fillDownLabels="1"/>
        </ext>
      </extLst>
    </pivotField>
    <pivotField name="Milieu"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5">
    <field x="3"/>
    <field x="4"/>
    <field x="5"/>
    <field x="6"/>
    <field x="7"/>
  </rowFields>
  <rowItems count="18">
    <i>
      <x/>
      <x v="4"/>
      <x v="3"/>
      <x v="3"/>
      <x/>
    </i>
    <i r="2">
      <x v="13"/>
      <x v="15"/>
      <x v="1"/>
    </i>
    <i>
      <x v="1"/>
      <x v="1"/>
      <x v="2"/>
      <x v="18"/>
      <x/>
    </i>
    <i r="2">
      <x v="11"/>
      <x v="12"/>
      <x v="1"/>
    </i>
    <i>
      <x v="2"/>
      <x v="7"/>
      <x/>
      <x v="2"/>
      <x/>
    </i>
    <i r="3">
      <x v="13"/>
    </i>
    <i>
      <x v="3"/>
      <x v="5"/>
      <x v="4"/>
      <x v="17"/>
      <x v="1"/>
    </i>
    <i>
      <x v="4"/>
      <x v="2"/>
      <x v="1"/>
      <x/>
      <x/>
    </i>
    <i r="3">
      <x v="7"/>
      <x/>
    </i>
    <i r="3">
      <x v="16"/>
      <x/>
    </i>
    <i>
      <x v="5"/>
      <x v="2"/>
      <x v="10"/>
      <x v="5"/>
      <x/>
    </i>
    <i r="3">
      <x v="11"/>
      <x v="1"/>
    </i>
    <i>
      <x v="6"/>
      <x v="5"/>
      <x v="5"/>
      <x v="4"/>
      <x v="1"/>
    </i>
    <i>
      <x v="7"/>
      <x v="6"/>
      <x v="12"/>
      <x v="14"/>
      <x/>
    </i>
    <i>
      <x v="8"/>
      <x/>
      <x v="6"/>
      <x v="8"/>
      <x/>
    </i>
    <i>
      <x v="9"/>
      <x v="5"/>
      <x v="7"/>
      <x v="6"/>
      <x/>
    </i>
    <i>
      <x v="10"/>
      <x v="3"/>
      <x v="9"/>
      <x v="10"/>
      <x/>
    </i>
    <i r="1">
      <x v="6"/>
      <x v="8"/>
      <x v="9"/>
      <x v="1"/>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Nb_prix_farine_ble" fld="19" subtotal="countNums" baseField="0" baseItem="0"/>
    <dataField name="Nb_prix_riz" fld="20" subtotal="countNums" baseField="0" baseItem="0"/>
    <dataField name="Nb_prix_mais" fld="21" subtotal="countNums" baseField="0" baseItem="0"/>
    <dataField name="Nb_prix_sucre" fld="22" subtotal="countNums" baseField="0" baseItem="0"/>
    <dataField name="Nb_prix_harricot_noir" fld="23" subtotal="countNums" baseField="0" baseItem="0"/>
    <dataField name="Nb_prix_harricot_rouge" fld="24" subtotal="countNums" baseField="0" baseItem="0"/>
    <dataField name="Nb_prix_huile" fld="25" subtotal="countNums" baseField="0" baseItem="0"/>
    <dataField name="Nb_prix_savon_lessive" fld="66" subtotal="countNums" baseField="0" baseItem="0"/>
    <dataField name="Nb_prix_brosse_dent" fld="67" subtotal="countNums" baseField="0" baseItem="0"/>
    <dataField name="Nb_prix_dentifrice" fld="68" subtotal="countNums" baseField="0" baseItem="0"/>
    <dataField name="Nb_prix_papier_toilette" fld="69" subtotal="countNums" baseField="0" baseItem="0"/>
    <dataField name="Nb_prix_serviettes_hygieniques" fld="70" subtotal="countNums" baseField="0" baseItem="0"/>
    <dataField name="Nb_prix_eau_boire" fld="71" subtotal="countNums" baseField="0" baseItem="0"/>
    <dataField name="Nb_prix_chlore_liquide" fld="72" subtotal="countNums" baseField="0" baseItem="0"/>
    <dataField name="Nb_prix_savon_mains" fld="73" subtotal="countNums" baseField="0" baseItem="0"/>
  </dataFields>
  <formats count="121">
    <format dxfId="342">
      <pivotArea type="all" dataOnly="0" outline="0" fieldPosition="0"/>
    </format>
    <format dxfId="341">
      <pivotArea outline="0" collapsedLevelsAreSubtotals="1" fieldPosition="0"/>
    </format>
    <format dxfId="340">
      <pivotArea field="3" type="button" dataOnly="0" labelOnly="1" outline="0" axis="axisRow" fieldPosition="0"/>
    </format>
    <format dxfId="339">
      <pivotArea field="4" type="button" dataOnly="0" labelOnly="1" outline="0" axis="axisRow" fieldPosition="1"/>
    </format>
    <format dxfId="338">
      <pivotArea field="5" type="button" dataOnly="0" labelOnly="1" outline="0" axis="axisRow" fieldPosition="2"/>
    </format>
    <format dxfId="337">
      <pivotArea field="6" type="button" dataOnly="0" labelOnly="1" outline="0" axis="axisRow" fieldPosition="3"/>
    </format>
    <format dxfId="336">
      <pivotArea field="7" type="button" dataOnly="0" labelOnly="1" outline="0" axis="axisRow" fieldPosition="4"/>
    </format>
    <format dxfId="335">
      <pivotArea dataOnly="0" labelOnly="1" outline="0" fieldPosition="0">
        <references count="1">
          <reference field="3" count="0"/>
        </references>
      </pivotArea>
    </format>
    <format dxfId="334">
      <pivotArea dataOnly="0" labelOnly="1" outline="0" fieldPosition="0">
        <references count="2">
          <reference field="3" count="1" selected="0">
            <x v="0"/>
          </reference>
          <reference field="4" count="1">
            <x v="4"/>
          </reference>
        </references>
      </pivotArea>
    </format>
    <format dxfId="333">
      <pivotArea dataOnly="0" labelOnly="1" outline="0" fieldPosition="0">
        <references count="2">
          <reference field="3" count="1" selected="0">
            <x v="1"/>
          </reference>
          <reference field="4" count="1">
            <x v="1"/>
          </reference>
        </references>
      </pivotArea>
    </format>
    <format dxfId="332">
      <pivotArea dataOnly="0" labelOnly="1" outline="0" fieldPosition="0">
        <references count="2">
          <reference field="3" count="1" selected="0">
            <x v="2"/>
          </reference>
          <reference field="4" count="1">
            <x v="7"/>
          </reference>
        </references>
      </pivotArea>
    </format>
    <format dxfId="331">
      <pivotArea dataOnly="0" labelOnly="1" outline="0" fieldPosition="0">
        <references count="2">
          <reference field="3" count="1" selected="0">
            <x v="3"/>
          </reference>
          <reference field="4" count="1">
            <x v="5"/>
          </reference>
        </references>
      </pivotArea>
    </format>
    <format dxfId="330">
      <pivotArea dataOnly="0" labelOnly="1" outline="0" fieldPosition="0">
        <references count="2">
          <reference field="3" count="1" selected="0">
            <x v="4"/>
          </reference>
          <reference field="4" count="1">
            <x v="2"/>
          </reference>
        </references>
      </pivotArea>
    </format>
    <format dxfId="329">
      <pivotArea dataOnly="0" labelOnly="1" outline="0" fieldPosition="0">
        <references count="2">
          <reference field="3" count="1" selected="0">
            <x v="6"/>
          </reference>
          <reference field="4" count="1">
            <x v="5"/>
          </reference>
        </references>
      </pivotArea>
    </format>
    <format dxfId="328">
      <pivotArea dataOnly="0" labelOnly="1" outline="0" fieldPosition="0">
        <references count="2">
          <reference field="3" count="1" selected="0">
            <x v="7"/>
          </reference>
          <reference field="4" count="1">
            <x v="6"/>
          </reference>
        </references>
      </pivotArea>
    </format>
    <format dxfId="327">
      <pivotArea dataOnly="0" labelOnly="1" outline="0" fieldPosition="0">
        <references count="2">
          <reference field="3" count="1" selected="0">
            <x v="8"/>
          </reference>
          <reference field="4" count="1">
            <x v="0"/>
          </reference>
        </references>
      </pivotArea>
    </format>
    <format dxfId="326">
      <pivotArea dataOnly="0" labelOnly="1" outline="0" fieldPosition="0">
        <references count="2">
          <reference field="3" count="1" selected="0">
            <x v="9"/>
          </reference>
          <reference field="4" count="1">
            <x v="5"/>
          </reference>
        </references>
      </pivotArea>
    </format>
    <format dxfId="325">
      <pivotArea dataOnly="0" labelOnly="1" outline="0" fieldPosition="0">
        <references count="2">
          <reference field="3" count="1" selected="0">
            <x v="10"/>
          </reference>
          <reference field="4" count="2">
            <x v="3"/>
            <x v="6"/>
          </reference>
        </references>
      </pivotArea>
    </format>
    <format dxfId="324">
      <pivotArea dataOnly="0" labelOnly="1" outline="0" fieldPosition="0">
        <references count="3">
          <reference field="3" count="1" selected="0">
            <x v="0"/>
          </reference>
          <reference field="4" count="1" selected="0">
            <x v="4"/>
          </reference>
          <reference field="5" count="2">
            <x v="3"/>
            <x v="13"/>
          </reference>
        </references>
      </pivotArea>
    </format>
    <format dxfId="323">
      <pivotArea dataOnly="0" labelOnly="1" outline="0" fieldPosition="0">
        <references count="3">
          <reference field="3" count="1" selected="0">
            <x v="1"/>
          </reference>
          <reference field="4" count="1" selected="0">
            <x v="1"/>
          </reference>
          <reference field="5" count="2">
            <x v="2"/>
            <x v="11"/>
          </reference>
        </references>
      </pivotArea>
    </format>
    <format dxfId="322">
      <pivotArea dataOnly="0" labelOnly="1" outline="0" fieldPosition="0">
        <references count="3">
          <reference field="3" count="1" selected="0">
            <x v="2"/>
          </reference>
          <reference field="4" count="1" selected="0">
            <x v="7"/>
          </reference>
          <reference field="5" count="1">
            <x v="0"/>
          </reference>
        </references>
      </pivotArea>
    </format>
    <format dxfId="321">
      <pivotArea dataOnly="0" labelOnly="1" outline="0" fieldPosition="0">
        <references count="3">
          <reference field="3" count="1" selected="0">
            <x v="3"/>
          </reference>
          <reference field="4" count="1" selected="0">
            <x v="5"/>
          </reference>
          <reference field="5" count="1">
            <x v="4"/>
          </reference>
        </references>
      </pivotArea>
    </format>
    <format dxfId="320">
      <pivotArea dataOnly="0" labelOnly="1" outline="0" fieldPosition="0">
        <references count="3">
          <reference field="3" count="1" selected="0">
            <x v="4"/>
          </reference>
          <reference field="4" count="1" selected="0">
            <x v="2"/>
          </reference>
          <reference field="5" count="1">
            <x v="1"/>
          </reference>
        </references>
      </pivotArea>
    </format>
    <format dxfId="319">
      <pivotArea dataOnly="0" labelOnly="1" outline="0" fieldPosition="0">
        <references count="3">
          <reference field="3" count="1" selected="0">
            <x v="5"/>
          </reference>
          <reference field="4" count="1" selected="0">
            <x v="2"/>
          </reference>
          <reference field="5" count="1">
            <x v="10"/>
          </reference>
        </references>
      </pivotArea>
    </format>
    <format dxfId="318">
      <pivotArea dataOnly="0" labelOnly="1" outline="0" fieldPosition="0">
        <references count="3">
          <reference field="3" count="1" selected="0">
            <x v="6"/>
          </reference>
          <reference field="4" count="1" selected="0">
            <x v="5"/>
          </reference>
          <reference field="5" count="1">
            <x v="5"/>
          </reference>
        </references>
      </pivotArea>
    </format>
    <format dxfId="317">
      <pivotArea dataOnly="0" labelOnly="1" outline="0" fieldPosition="0">
        <references count="3">
          <reference field="3" count="1" selected="0">
            <x v="7"/>
          </reference>
          <reference field="4" count="1" selected="0">
            <x v="6"/>
          </reference>
          <reference field="5" count="1">
            <x v="12"/>
          </reference>
        </references>
      </pivotArea>
    </format>
    <format dxfId="316">
      <pivotArea dataOnly="0" labelOnly="1" outline="0" fieldPosition="0">
        <references count="3">
          <reference field="3" count="1" selected="0">
            <x v="8"/>
          </reference>
          <reference field="4" count="1" selected="0">
            <x v="0"/>
          </reference>
          <reference field="5" count="1">
            <x v="6"/>
          </reference>
        </references>
      </pivotArea>
    </format>
    <format dxfId="315">
      <pivotArea dataOnly="0" labelOnly="1" outline="0" fieldPosition="0">
        <references count="3">
          <reference field="3" count="1" selected="0">
            <x v="9"/>
          </reference>
          <reference field="4" count="1" selected="0">
            <x v="5"/>
          </reference>
          <reference field="5" count="1">
            <x v="7"/>
          </reference>
        </references>
      </pivotArea>
    </format>
    <format dxfId="314">
      <pivotArea dataOnly="0" labelOnly="1" outline="0" fieldPosition="0">
        <references count="3">
          <reference field="3" count="1" selected="0">
            <x v="10"/>
          </reference>
          <reference field="4" count="1" selected="0">
            <x v="3"/>
          </reference>
          <reference field="5" count="1">
            <x v="9"/>
          </reference>
        </references>
      </pivotArea>
    </format>
    <format dxfId="313">
      <pivotArea dataOnly="0" labelOnly="1" outline="0" fieldPosition="0">
        <references count="3">
          <reference field="3" count="1" selected="0">
            <x v="10"/>
          </reference>
          <reference field="4" count="1" selected="0">
            <x v="6"/>
          </reference>
          <reference field="5" count="1">
            <x v="8"/>
          </reference>
        </references>
      </pivotArea>
    </format>
    <format dxfId="312">
      <pivotArea dataOnly="0" labelOnly="1" outline="0" fieldPosition="0">
        <references count="4">
          <reference field="3" count="1" selected="0">
            <x v="0"/>
          </reference>
          <reference field="4" count="1" selected="0">
            <x v="4"/>
          </reference>
          <reference field="5" count="1" selected="0">
            <x v="3"/>
          </reference>
          <reference field="6" count="1">
            <x v="3"/>
          </reference>
        </references>
      </pivotArea>
    </format>
    <format dxfId="311">
      <pivotArea dataOnly="0" labelOnly="1" outline="0" fieldPosition="0">
        <references count="4">
          <reference field="3" count="1" selected="0">
            <x v="0"/>
          </reference>
          <reference field="4" count="1" selected="0">
            <x v="4"/>
          </reference>
          <reference field="5" count="1" selected="0">
            <x v="13"/>
          </reference>
          <reference field="6" count="1">
            <x v="15"/>
          </reference>
        </references>
      </pivotArea>
    </format>
    <format dxfId="310">
      <pivotArea dataOnly="0" labelOnly="1" outline="0" fieldPosition="0">
        <references count="4">
          <reference field="3" count="1" selected="0">
            <x v="1"/>
          </reference>
          <reference field="4" count="1" selected="0">
            <x v="1"/>
          </reference>
          <reference field="5" count="1" selected="0">
            <x v="2"/>
          </reference>
          <reference field="6" count="1">
            <x v="0"/>
          </reference>
        </references>
      </pivotArea>
    </format>
    <format dxfId="309">
      <pivotArea dataOnly="0" labelOnly="1" outline="0" fieldPosition="0">
        <references count="4">
          <reference field="3" count="1" selected="0">
            <x v="1"/>
          </reference>
          <reference field="4" count="1" selected="0">
            <x v="1"/>
          </reference>
          <reference field="5" count="1" selected="0">
            <x v="11"/>
          </reference>
          <reference field="6" count="1">
            <x v="12"/>
          </reference>
        </references>
      </pivotArea>
    </format>
    <format dxfId="308">
      <pivotArea dataOnly="0" labelOnly="1" outline="0" fieldPosition="0">
        <references count="4">
          <reference field="3" count="1" selected="0">
            <x v="2"/>
          </reference>
          <reference field="4" count="1" selected="0">
            <x v="7"/>
          </reference>
          <reference field="5" count="1" selected="0">
            <x v="0"/>
          </reference>
          <reference field="6" count="2">
            <x v="2"/>
            <x v="13"/>
          </reference>
        </references>
      </pivotArea>
    </format>
    <format dxfId="307">
      <pivotArea dataOnly="0" labelOnly="1" outline="0" fieldPosition="0">
        <references count="4">
          <reference field="3" count="1" selected="0">
            <x v="3"/>
          </reference>
          <reference field="4" count="1" selected="0">
            <x v="5"/>
          </reference>
          <reference field="5" count="1" selected="0">
            <x v="4"/>
          </reference>
          <reference field="6" count="1">
            <x v="17"/>
          </reference>
        </references>
      </pivotArea>
    </format>
    <format dxfId="306">
      <pivotArea dataOnly="0" labelOnly="1" outline="0" fieldPosition="0">
        <references count="4">
          <reference field="3" count="1" selected="0">
            <x v="4"/>
          </reference>
          <reference field="4" count="1" selected="0">
            <x v="2"/>
          </reference>
          <reference field="5" count="1" selected="0">
            <x v="1"/>
          </reference>
          <reference field="6" count="3">
            <x v="0"/>
            <x v="7"/>
            <x v="16"/>
          </reference>
        </references>
      </pivotArea>
    </format>
    <format dxfId="305">
      <pivotArea dataOnly="0" labelOnly="1" outline="0" fieldPosition="0">
        <references count="4">
          <reference field="3" count="1" selected="0">
            <x v="5"/>
          </reference>
          <reference field="4" count="1" selected="0">
            <x v="2"/>
          </reference>
          <reference field="5" count="1" selected="0">
            <x v="10"/>
          </reference>
          <reference field="6" count="2">
            <x v="5"/>
            <x v="11"/>
          </reference>
        </references>
      </pivotArea>
    </format>
    <format dxfId="304">
      <pivotArea dataOnly="0" labelOnly="1" outline="0" fieldPosition="0">
        <references count="4">
          <reference field="3" count="1" selected="0">
            <x v="6"/>
          </reference>
          <reference field="4" count="1" selected="0">
            <x v="5"/>
          </reference>
          <reference field="5" count="1" selected="0">
            <x v="5"/>
          </reference>
          <reference field="6" count="1">
            <x v="4"/>
          </reference>
        </references>
      </pivotArea>
    </format>
    <format dxfId="303">
      <pivotArea dataOnly="0" labelOnly="1" outline="0" fieldPosition="0">
        <references count="4">
          <reference field="3" count="1" selected="0">
            <x v="7"/>
          </reference>
          <reference field="4" count="1" selected="0">
            <x v="6"/>
          </reference>
          <reference field="5" count="1" selected="0">
            <x v="12"/>
          </reference>
          <reference field="6" count="1">
            <x v="14"/>
          </reference>
        </references>
      </pivotArea>
    </format>
    <format dxfId="302">
      <pivotArea dataOnly="0" labelOnly="1" outline="0" fieldPosition="0">
        <references count="4">
          <reference field="3" count="1" selected="0">
            <x v="8"/>
          </reference>
          <reference field="4" count="1" selected="0">
            <x v="0"/>
          </reference>
          <reference field="5" count="1" selected="0">
            <x v="6"/>
          </reference>
          <reference field="6" count="1">
            <x v="8"/>
          </reference>
        </references>
      </pivotArea>
    </format>
    <format dxfId="301">
      <pivotArea dataOnly="0" labelOnly="1" outline="0" fieldPosition="0">
        <references count="4">
          <reference field="3" count="1" selected="0">
            <x v="9"/>
          </reference>
          <reference field="4" count="1" selected="0">
            <x v="5"/>
          </reference>
          <reference field="5" count="1" selected="0">
            <x v="7"/>
          </reference>
          <reference field="6" count="1">
            <x v="6"/>
          </reference>
        </references>
      </pivotArea>
    </format>
    <format dxfId="300">
      <pivotArea dataOnly="0" labelOnly="1" outline="0" fieldPosition="0">
        <references count="4">
          <reference field="3" count="1" selected="0">
            <x v="10"/>
          </reference>
          <reference field="4" count="1" selected="0">
            <x v="3"/>
          </reference>
          <reference field="5" count="1" selected="0">
            <x v="9"/>
          </reference>
          <reference field="6" count="1">
            <x v="10"/>
          </reference>
        </references>
      </pivotArea>
    </format>
    <format dxfId="299">
      <pivotArea dataOnly="0" labelOnly="1" outline="0" fieldPosition="0">
        <references count="4">
          <reference field="3" count="1" selected="0">
            <x v="10"/>
          </reference>
          <reference field="4" count="1" selected="0">
            <x v="6"/>
          </reference>
          <reference field="5" count="1" selected="0">
            <x v="8"/>
          </reference>
          <reference field="6" count="1">
            <x v="9"/>
          </reference>
        </references>
      </pivotArea>
    </format>
    <format dxfId="298">
      <pivotArea dataOnly="0" labelOnly="1" outline="0" fieldPosition="0">
        <references count="5">
          <reference field="3" count="1" selected="0">
            <x v="0"/>
          </reference>
          <reference field="4" count="1" selected="0">
            <x v="4"/>
          </reference>
          <reference field="5" count="1" selected="0">
            <x v="3"/>
          </reference>
          <reference field="6" count="1" selected="0">
            <x v="3"/>
          </reference>
          <reference field="7" count="1">
            <x v="0"/>
          </reference>
        </references>
      </pivotArea>
    </format>
    <format dxfId="297">
      <pivotArea dataOnly="0" labelOnly="1" outline="0" fieldPosition="0">
        <references count="5">
          <reference field="3" count="1" selected="0">
            <x v="0"/>
          </reference>
          <reference field="4" count="1" selected="0">
            <x v="4"/>
          </reference>
          <reference field="5" count="1" selected="0">
            <x v="13"/>
          </reference>
          <reference field="6" count="1" selected="0">
            <x v="15"/>
          </reference>
          <reference field="7" count="1">
            <x v="1"/>
          </reference>
        </references>
      </pivotArea>
    </format>
    <format dxfId="296">
      <pivotArea dataOnly="0" labelOnly="1" outline="0" fieldPosition="0">
        <references count="5">
          <reference field="3" count="1" selected="0">
            <x v="1"/>
          </reference>
          <reference field="4" count="1" selected="0">
            <x v="1"/>
          </reference>
          <reference field="5" count="1" selected="0">
            <x v="2"/>
          </reference>
          <reference field="6" count="1" selected="0">
            <x v="0"/>
          </reference>
          <reference field="7" count="1">
            <x v="0"/>
          </reference>
        </references>
      </pivotArea>
    </format>
    <format dxfId="295">
      <pivotArea dataOnly="0" labelOnly="1" outline="0" fieldPosition="0">
        <references count="5">
          <reference field="3" count="1" selected="0">
            <x v="1"/>
          </reference>
          <reference field="4" count="1" selected="0">
            <x v="1"/>
          </reference>
          <reference field="5" count="1" selected="0">
            <x v="11"/>
          </reference>
          <reference field="6" count="1" selected="0">
            <x v="12"/>
          </reference>
          <reference field="7" count="1">
            <x v="1"/>
          </reference>
        </references>
      </pivotArea>
    </format>
    <format dxfId="294">
      <pivotArea dataOnly="0" labelOnly="1" outline="0" fieldPosition="0">
        <references count="5">
          <reference field="3" count="1" selected="0">
            <x v="2"/>
          </reference>
          <reference field="4" count="1" selected="0">
            <x v="7"/>
          </reference>
          <reference field="5" count="1" selected="0">
            <x v="0"/>
          </reference>
          <reference field="6" count="1" selected="0">
            <x v="2"/>
          </reference>
          <reference field="7" count="1">
            <x v="0"/>
          </reference>
        </references>
      </pivotArea>
    </format>
    <format dxfId="293">
      <pivotArea dataOnly="0" labelOnly="1" outline="0" fieldPosition="0">
        <references count="5">
          <reference field="3" count="1" selected="0">
            <x v="3"/>
          </reference>
          <reference field="4" count="1" selected="0">
            <x v="5"/>
          </reference>
          <reference field="5" count="1" selected="0">
            <x v="4"/>
          </reference>
          <reference field="6" count="1" selected="0">
            <x v="17"/>
          </reference>
          <reference field="7" count="1">
            <x v="1"/>
          </reference>
        </references>
      </pivotArea>
    </format>
    <format dxfId="292">
      <pivotArea dataOnly="0" labelOnly="1" outline="0" fieldPosition="0">
        <references count="5">
          <reference field="3" count="1" selected="0">
            <x v="4"/>
          </reference>
          <reference field="4" count="1" selected="0">
            <x v="2"/>
          </reference>
          <reference field="5" count="1" selected="0">
            <x v="1"/>
          </reference>
          <reference field="6" count="1" selected="0">
            <x v="0"/>
          </reference>
          <reference field="7" count="1">
            <x v="0"/>
          </reference>
        </references>
      </pivotArea>
    </format>
    <format dxfId="291">
      <pivotArea dataOnly="0" labelOnly="1" outline="0" fieldPosition="0">
        <references count="5">
          <reference field="3" count="1" selected="0">
            <x v="4"/>
          </reference>
          <reference field="4" count="1" selected="0">
            <x v="2"/>
          </reference>
          <reference field="5" count="1" selected="0">
            <x v="1"/>
          </reference>
          <reference field="6" count="1" selected="0">
            <x v="7"/>
          </reference>
          <reference field="7" count="1">
            <x v="0"/>
          </reference>
        </references>
      </pivotArea>
    </format>
    <format dxfId="290">
      <pivotArea dataOnly="0" labelOnly="1" outline="0" fieldPosition="0">
        <references count="5">
          <reference field="3" count="1" selected="0">
            <x v="4"/>
          </reference>
          <reference field="4" count="1" selected="0">
            <x v="2"/>
          </reference>
          <reference field="5" count="1" selected="0">
            <x v="1"/>
          </reference>
          <reference field="6" count="1" selected="0">
            <x v="16"/>
          </reference>
          <reference field="7" count="1">
            <x v="0"/>
          </reference>
        </references>
      </pivotArea>
    </format>
    <format dxfId="289">
      <pivotArea dataOnly="0" labelOnly="1" outline="0" fieldPosition="0">
        <references count="5">
          <reference field="3" count="1" selected="0">
            <x v="5"/>
          </reference>
          <reference field="4" count="1" selected="0">
            <x v="2"/>
          </reference>
          <reference field="5" count="1" selected="0">
            <x v="10"/>
          </reference>
          <reference field="6" count="1" selected="0">
            <x v="5"/>
          </reference>
          <reference field="7" count="1">
            <x v="0"/>
          </reference>
        </references>
      </pivotArea>
    </format>
    <format dxfId="288">
      <pivotArea dataOnly="0" labelOnly="1" outline="0" fieldPosition="0">
        <references count="5">
          <reference field="3" count="1" selected="0">
            <x v="5"/>
          </reference>
          <reference field="4" count="1" selected="0">
            <x v="2"/>
          </reference>
          <reference field="5" count="1" selected="0">
            <x v="10"/>
          </reference>
          <reference field="6" count="1" selected="0">
            <x v="11"/>
          </reference>
          <reference field="7" count="1">
            <x v="1"/>
          </reference>
        </references>
      </pivotArea>
    </format>
    <format dxfId="287">
      <pivotArea dataOnly="0" labelOnly="1" outline="0" fieldPosition="0">
        <references count="5">
          <reference field="3" count="1" selected="0">
            <x v="6"/>
          </reference>
          <reference field="4" count="1" selected="0">
            <x v="5"/>
          </reference>
          <reference field="5" count="1" selected="0">
            <x v="5"/>
          </reference>
          <reference field="6" count="1" selected="0">
            <x v="4"/>
          </reference>
          <reference field="7" count="1">
            <x v="1"/>
          </reference>
        </references>
      </pivotArea>
    </format>
    <format dxfId="286">
      <pivotArea dataOnly="0" labelOnly="1" outline="0" fieldPosition="0">
        <references count="5">
          <reference field="3" count="1" selected="0">
            <x v="7"/>
          </reference>
          <reference field="4" count="1" selected="0">
            <x v="6"/>
          </reference>
          <reference field="5" count="1" selected="0">
            <x v="12"/>
          </reference>
          <reference field="6" count="1" selected="0">
            <x v="14"/>
          </reference>
          <reference field="7" count="1">
            <x v="0"/>
          </reference>
        </references>
      </pivotArea>
    </format>
    <format dxfId="285">
      <pivotArea dataOnly="0" labelOnly="1" outline="0" fieldPosition="0">
        <references count="5">
          <reference field="3" count="1" selected="0">
            <x v="8"/>
          </reference>
          <reference field="4" count="1" selected="0">
            <x v="0"/>
          </reference>
          <reference field="5" count="1" selected="0">
            <x v="6"/>
          </reference>
          <reference field="6" count="1" selected="0">
            <x v="8"/>
          </reference>
          <reference field="7" count="1">
            <x v="0"/>
          </reference>
        </references>
      </pivotArea>
    </format>
    <format dxfId="284">
      <pivotArea dataOnly="0" labelOnly="1" outline="0" fieldPosition="0">
        <references count="5">
          <reference field="3" count="1" selected="0">
            <x v="9"/>
          </reference>
          <reference field="4" count="1" selected="0">
            <x v="5"/>
          </reference>
          <reference field="5" count="1" selected="0">
            <x v="7"/>
          </reference>
          <reference field="6" count="1" selected="0">
            <x v="6"/>
          </reference>
          <reference field="7" count="1">
            <x v="0"/>
          </reference>
        </references>
      </pivotArea>
    </format>
    <format dxfId="283">
      <pivotArea dataOnly="0" labelOnly="1" outline="0" fieldPosition="0">
        <references count="5">
          <reference field="3" count="1" selected="0">
            <x v="10"/>
          </reference>
          <reference field="4" count="1" selected="0">
            <x v="3"/>
          </reference>
          <reference field="5" count="1" selected="0">
            <x v="9"/>
          </reference>
          <reference field="6" count="1" selected="0">
            <x v="10"/>
          </reference>
          <reference field="7" count="1">
            <x v="0"/>
          </reference>
        </references>
      </pivotArea>
    </format>
    <format dxfId="282">
      <pivotArea dataOnly="0" labelOnly="1" outline="0" fieldPosition="0">
        <references count="5">
          <reference field="3" count="1" selected="0">
            <x v="10"/>
          </reference>
          <reference field="4" count="1" selected="0">
            <x v="6"/>
          </reference>
          <reference field="5" count="1" selected="0">
            <x v="8"/>
          </reference>
          <reference field="6" count="1" selected="0">
            <x v="9"/>
          </reference>
          <reference field="7" count="1">
            <x v="1"/>
          </reference>
        </references>
      </pivotArea>
    </format>
    <format dxfId="281">
      <pivotArea dataOnly="0" labelOnly="1" outline="0" fieldPosition="0">
        <references count="1">
          <reference field="4294967294" count="15">
            <x v="0"/>
            <x v="1"/>
            <x v="2"/>
            <x v="3"/>
            <x v="4"/>
            <x v="5"/>
            <x v="6"/>
            <x v="7"/>
            <x v="8"/>
            <x v="9"/>
            <x v="10"/>
            <x v="11"/>
            <x v="12"/>
            <x v="13"/>
            <x v="14"/>
          </reference>
        </references>
      </pivotArea>
    </format>
    <format dxfId="280">
      <pivotArea dataOnly="0" labelOnly="1" outline="0" fieldPosition="0">
        <references count="1">
          <reference field="3" count="0"/>
        </references>
      </pivotArea>
    </format>
    <format dxfId="279">
      <pivotArea dataOnly="0" labelOnly="1" outline="0" fieldPosition="0">
        <references count="2">
          <reference field="3" count="1" selected="0">
            <x v="0"/>
          </reference>
          <reference field="4" count="1">
            <x v="4"/>
          </reference>
        </references>
      </pivotArea>
    </format>
    <format dxfId="278">
      <pivotArea dataOnly="0" labelOnly="1" outline="0" fieldPosition="0">
        <references count="2">
          <reference field="3" count="1" selected="0">
            <x v="1"/>
          </reference>
          <reference field="4" count="1">
            <x v="1"/>
          </reference>
        </references>
      </pivotArea>
    </format>
    <format dxfId="277">
      <pivotArea dataOnly="0" labelOnly="1" outline="0" fieldPosition="0">
        <references count="2">
          <reference field="3" count="1" selected="0">
            <x v="2"/>
          </reference>
          <reference field="4" count="1">
            <x v="7"/>
          </reference>
        </references>
      </pivotArea>
    </format>
    <format dxfId="276">
      <pivotArea dataOnly="0" labelOnly="1" outline="0" fieldPosition="0">
        <references count="2">
          <reference field="3" count="1" selected="0">
            <x v="3"/>
          </reference>
          <reference field="4" count="1">
            <x v="5"/>
          </reference>
        </references>
      </pivotArea>
    </format>
    <format dxfId="275">
      <pivotArea dataOnly="0" labelOnly="1" outline="0" fieldPosition="0">
        <references count="2">
          <reference field="3" count="1" selected="0">
            <x v="4"/>
          </reference>
          <reference field="4" count="1">
            <x v="2"/>
          </reference>
        </references>
      </pivotArea>
    </format>
    <format dxfId="274">
      <pivotArea dataOnly="0" labelOnly="1" outline="0" fieldPosition="0">
        <references count="2">
          <reference field="3" count="1" selected="0">
            <x v="6"/>
          </reference>
          <reference field="4" count="1">
            <x v="5"/>
          </reference>
        </references>
      </pivotArea>
    </format>
    <format dxfId="273">
      <pivotArea dataOnly="0" labelOnly="1" outline="0" fieldPosition="0">
        <references count="2">
          <reference field="3" count="1" selected="0">
            <x v="7"/>
          </reference>
          <reference field="4" count="1">
            <x v="6"/>
          </reference>
        </references>
      </pivotArea>
    </format>
    <format dxfId="272">
      <pivotArea dataOnly="0" labelOnly="1" outline="0" fieldPosition="0">
        <references count="2">
          <reference field="3" count="1" selected="0">
            <x v="8"/>
          </reference>
          <reference field="4" count="1">
            <x v="0"/>
          </reference>
        </references>
      </pivotArea>
    </format>
    <format dxfId="271">
      <pivotArea dataOnly="0" labelOnly="1" outline="0" fieldPosition="0">
        <references count="2">
          <reference field="3" count="1" selected="0">
            <x v="9"/>
          </reference>
          <reference field="4" count="1">
            <x v="5"/>
          </reference>
        </references>
      </pivotArea>
    </format>
    <format dxfId="270">
      <pivotArea dataOnly="0" labelOnly="1" outline="0" fieldPosition="0">
        <references count="2">
          <reference field="3" count="1" selected="0">
            <x v="10"/>
          </reference>
          <reference field="4" count="2">
            <x v="3"/>
            <x v="6"/>
          </reference>
        </references>
      </pivotArea>
    </format>
    <format dxfId="269">
      <pivotArea dataOnly="0" labelOnly="1" outline="0" fieldPosition="0">
        <references count="3">
          <reference field="3" count="1" selected="0">
            <x v="0"/>
          </reference>
          <reference field="4" count="1" selected="0">
            <x v="4"/>
          </reference>
          <reference field="5" count="2">
            <x v="3"/>
            <x v="13"/>
          </reference>
        </references>
      </pivotArea>
    </format>
    <format dxfId="268">
      <pivotArea dataOnly="0" labelOnly="1" outline="0" fieldPosition="0">
        <references count="3">
          <reference field="3" count="1" selected="0">
            <x v="1"/>
          </reference>
          <reference field="4" count="1" selected="0">
            <x v="1"/>
          </reference>
          <reference field="5" count="2">
            <x v="2"/>
            <x v="11"/>
          </reference>
        </references>
      </pivotArea>
    </format>
    <format dxfId="267">
      <pivotArea dataOnly="0" labelOnly="1" outline="0" fieldPosition="0">
        <references count="3">
          <reference field="3" count="1" selected="0">
            <x v="2"/>
          </reference>
          <reference field="4" count="1" selected="0">
            <x v="7"/>
          </reference>
          <reference field="5" count="1">
            <x v="0"/>
          </reference>
        </references>
      </pivotArea>
    </format>
    <format dxfId="266">
      <pivotArea dataOnly="0" labelOnly="1" outline="0" fieldPosition="0">
        <references count="3">
          <reference field="3" count="1" selected="0">
            <x v="3"/>
          </reference>
          <reference field="4" count="1" selected="0">
            <x v="5"/>
          </reference>
          <reference field="5" count="1">
            <x v="4"/>
          </reference>
        </references>
      </pivotArea>
    </format>
    <format dxfId="265">
      <pivotArea dataOnly="0" labelOnly="1" outline="0" fieldPosition="0">
        <references count="3">
          <reference field="3" count="1" selected="0">
            <x v="4"/>
          </reference>
          <reference field="4" count="1" selected="0">
            <x v="2"/>
          </reference>
          <reference field="5" count="1">
            <x v="1"/>
          </reference>
        </references>
      </pivotArea>
    </format>
    <format dxfId="264">
      <pivotArea dataOnly="0" labelOnly="1" outline="0" fieldPosition="0">
        <references count="3">
          <reference field="3" count="1" selected="0">
            <x v="5"/>
          </reference>
          <reference field="4" count="1" selected="0">
            <x v="2"/>
          </reference>
          <reference field="5" count="1">
            <x v="10"/>
          </reference>
        </references>
      </pivotArea>
    </format>
    <format dxfId="263">
      <pivotArea dataOnly="0" labelOnly="1" outline="0" fieldPosition="0">
        <references count="3">
          <reference field="3" count="1" selected="0">
            <x v="6"/>
          </reference>
          <reference field="4" count="1" selected="0">
            <x v="5"/>
          </reference>
          <reference field="5" count="1">
            <x v="5"/>
          </reference>
        </references>
      </pivotArea>
    </format>
    <format dxfId="262">
      <pivotArea dataOnly="0" labelOnly="1" outline="0" fieldPosition="0">
        <references count="3">
          <reference field="3" count="1" selected="0">
            <x v="7"/>
          </reference>
          <reference field="4" count="1" selected="0">
            <x v="6"/>
          </reference>
          <reference field="5" count="1">
            <x v="12"/>
          </reference>
        </references>
      </pivotArea>
    </format>
    <format dxfId="261">
      <pivotArea dataOnly="0" labelOnly="1" outline="0" fieldPosition="0">
        <references count="3">
          <reference field="3" count="1" selected="0">
            <x v="8"/>
          </reference>
          <reference field="4" count="1" selected="0">
            <x v="0"/>
          </reference>
          <reference field="5" count="1">
            <x v="6"/>
          </reference>
        </references>
      </pivotArea>
    </format>
    <format dxfId="260">
      <pivotArea dataOnly="0" labelOnly="1" outline="0" fieldPosition="0">
        <references count="3">
          <reference field="3" count="1" selected="0">
            <x v="9"/>
          </reference>
          <reference field="4" count="1" selected="0">
            <x v="5"/>
          </reference>
          <reference field="5" count="1">
            <x v="7"/>
          </reference>
        </references>
      </pivotArea>
    </format>
    <format dxfId="259">
      <pivotArea dataOnly="0" labelOnly="1" outline="0" fieldPosition="0">
        <references count="3">
          <reference field="3" count="1" selected="0">
            <x v="10"/>
          </reference>
          <reference field="4" count="1" selected="0">
            <x v="3"/>
          </reference>
          <reference field="5" count="1">
            <x v="9"/>
          </reference>
        </references>
      </pivotArea>
    </format>
    <format dxfId="258">
      <pivotArea dataOnly="0" labelOnly="1" outline="0" fieldPosition="0">
        <references count="3">
          <reference field="3" count="1" selected="0">
            <x v="10"/>
          </reference>
          <reference field="4" count="1" selected="0">
            <x v="6"/>
          </reference>
          <reference field="5" count="1">
            <x v="8"/>
          </reference>
        </references>
      </pivotArea>
    </format>
    <format dxfId="257">
      <pivotArea dataOnly="0" labelOnly="1" outline="0" fieldPosition="0">
        <references count="4">
          <reference field="3" count="1" selected="0">
            <x v="0"/>
          </reference>
          <reference field="4" count="1" selected="0">
            <x v="4"/>
          </reference>
          <reference field="5" count="1" selected="0">
            <x v="3"/>
          </reference>
          <reference field="6" count="1">
            <x v="3"/>
          </reference>
        </references>
      </pivotArea>
    </format>
    <format dxfId="256">
      <pivotArea dataOnly="0" labelOnly="1" outline="0" fieldPosition="0">
        <references count="4">
          <reference field="3" count="1" selected="0">
            <x v="0"/>
          </reference>
          <reference field="4" count="1" selected="0">
            <x v="4"/>
          </reference>
          <reference field="5" count="1" selected="0">
            <x v="13"/>
          </reference>
          <reference field="6" count="1">
            <x v="15"/>
          </reference>
        </references>
      </pivotArea>
    </format>
    <format dxfId="255">
      <pivotArea dataOnly="0" labelOnly="1" outline="0" fieldPosition="0">
        <references count="4">
          <reference field="3" count="1" selected="0">
            <x v="1"/>
          </reference>
          <reference field="4" count="1" selected="0">
            <x v="1"/>
          </reference>
          <reference field="5" count="1" selected="0">
            <x v="2"/>
          </reference>
          <reference field="6" count="1">
            <x v="0"/>
          </reference>
        </references>
      </pivotArea>
    </format>
    <format dxfId="254">
      <pivotArea dataOnly="0" labelOnly="1" outline="0" fieldPosition="0">
        <references count="4">
          <reference field="3" count="1" selected="0">
            <x v="1"/>
          </reference>
          <reference field="4" count="1" selected="0">
            <x v="1"/>
          </reference>
          <reference field="5" count="1" selected="0">
            <x v="11"/>
          </reference>
          <reference field="6" count="1">
            <x v="12"/>
          </reference>
        </references>
      </pivotArea>
    </format>
    <format dxfId="253">
      <pivotArea dataOnly="0" labelOnly="1" outline="0" fieldPosition="0">
        <references count="4">
          <reference field="3" count="1" selected="0">
            <x v="2"/>
          </reference>
          <reference field="4" count="1" selected="0">
            <x v="7"/>
          </reference>
          <reference field="5" count="1" selected="0">
            <x v="0"/>
          </reference>
          <reference field="6" count="2">
            <x v="2"/>
            <x v="13"/>
          </reference>
        </references>
      </pivotArea>
    </format>
    <format dxfId="252">
      <pivotArea dataOnly="0" labelOnly="1" outline="0" fieldPosition="0">
        <references count="4">
          <reference field="3" count="1" selected="0">
            <x v="3"/>
          </reference>
          <reference field="4" count="1" selected="0">
            <x v="5"/>
          </reference>
          <reference field="5" count="1" selected="0">
            <x v="4"/>
          </reference>
          <reference field="6" count="1">
            <x v="17"/>
          </reference>
        </references>
      </pivotArea>
    </format>
    <format dxfId="251">
      <pivotArea dataOnly="0" labelOnly="1" outline="0" fieldPosition="0">
        <references count="4">
          <reference field="3" count="1" selected="0">
            <x v="4"/>
          </reference>
          <reference field="4" count="1" selected="0">
            <x v="2"/>
          </reference>
          <reference field="5" count="1" selected="0">
            <x v="1"/>
          </reference>
          <reference field="6" count="3">
            <x v="0"/>
            <x v="7"/>
            <x v="16"/>
          </reference>
        </references>
      </pivotArea>
    </format>
    <format dxfId="250">
      <pivotArea dataOnly="0" labelOnly="1" outline="0" fieldPosition="0">
        <references count="4">
          <reference field="3" count="1" selected="0">
            <x v="5"/>
          </reference>
          <reference field="4" count="1" selected="0">
            <x v="2"/>
          </reference>
          <reference field="5" count="1" selected="0">
            <x v="10"/>
          </reference>
          <reference field="6" count="2">
            <x v="5"/>
            <x v="11"/>
          </reference>
        </references>
      </pivotArea>
    </format>
    <format dxfId="249">
      <pivotArea dataOnly="0" labelOnly="1" outline="0" fieldPosition="0">
        <references count="4">
          <reference field="3" count="1" selected="0">
            <x v="6"/>
          </reference>
          <reference field="4" count="1" selected="0">
            <x v="5"/>
          </reference>
          <reference field="5" count="1" selected="0">
            <x v="5"/>
          </reference>
          <reference field="6" count="1">
            <x v="4"/>
          </reference>
        </references>
      </pivotArea>
    </format>
    <format dxfId="248">
      <pivotArea dataOnly="0" labelOnly="1" outline="0" fieldPosition="0">
        <references count="4">
          <reference field="3" count="1" selected="0">
            <x v="7"/>
          </reference>
          <reference field="4" count="1" selected="0">
            <x v="6"/>
          </reference>
          <reference field="5" count="1" selected="0">
            <x v="12"/>
          </reference>
          <reference field="6" count="1">
            <x v="14"/>
          </reference>
        </references>
      </pivotArea>
    </format>
    <format dxfId="247">
      <pivotArea dataOnly="0" labelOnly="1" outline="0" fieldPosition="0">
        <references count="4">
          <reference field="3" count="1" selected="0">
            <x v="8"/>
          </reference>
          <reference field="4" count="1" selected="0">
            <x v="0"/>
          </reference>
          <reference field="5" count="1" selected="0">
            <x v="6"/>
          </reference>
          <reference field="6" count="1">
            <x v="8"/>
          </reference>
        </references>
      </pivotArea>
    </format>
    <format dxfId="246">
      <pivotArea dataOnly="0" labelOnly="1" outline="0" fieldPosition="0">
        <references count="4">
          <reference field="3" count="1" selected="0">
            <x v="9"/>
          </reference>
          <reference field="4" count="1" selected="0">
            <x v="5"/>
          </reference>
          <reference field="5" count="1" selected="0">
            <x v="7"/>
          </reference>
          <reference field="6" count="1">
            <x v="6"/>
          </reference>
        </references>
      </pivotArea>
    </format>
    <format dxfId="245">
      <pivotArea dataOnly="0" labelOnly="1" outline="0" fieldPosition="0">
        <references count="4">
          <reference field="3" count="1" selected="0">
            <x v="10"/>
          </reference>
          <reference field="4" count="1" selected="0">
            <x v="3"/>
          </reference>
          <reference field="5" count="1" selected="0">
            <x v="9"/>
          </reference>
          <reference field="6" count="1">
            <x v="10"/>
          </reference>
        </references>
      </pivotArea>
    </format>
    <format dxfId="244">
      <pivotArea dataOnly="0" labelOnly="1" outline="0" fieldPosition="0">
        <references count="4">
          <reference field="3" count="1" selected="0">
            <x v="10"/>
          </reference>
          <reference field="4" count="1" selected="0">
            <x v="6"/>
          </reference>
          <reference field="5" count="1" selected="0">
            <x v="8"/>
          </reference>
          <reference field="6" count="1">
            <x v="9"/>
          </reference>
        </references>
      </pivotArea>
    </format>
    <format dxfId="243">
      <pivotArea dataOnly="0" labelOnly="1" outline="0" fieldPosition="0">
        <references count="5">
          <reference field="3" count="1" selected="0">
            <x v="0"/>
          </reference>
          <reference field="4" count="1" selected="0">
            <x v="4"/>
          </reference>
          <reference field="5" count="1" selected="0">
            <x v="3"/>
          </reference>
          <reference field="6" count="1" selected="0">
            <x v="3"/>
          </reference>
          <reference field="7" count="1">
            <x v="0"/>
          </reference>
        </references>
      </pivotArea>
    </format>
    <format dxfId="242">
      <pivotArea dataOnly="0" labelOnly="1" outline="0" fieldPosition="0">
        <references count="5">
          <reference field="3" count="1" selected="0">
            <x v="0"/>
          </reference>
          <reference field="4" count="1" selected="0">
            <x v="4"/>
          </reference>
          <reference field="5" count="1" selected="0">
            <x v="13"/>
          </reference>
          <reference field="6" count="1" selected="0">
            <x v="15"/>
          </reference>
          <reference field="7" count="1">
            <x v="1"/>
          </reference>
        </references>
      </pivotArea>
    </format>
    <format dxfId="241">
      <pivotArea dataOnly="0" labelOnly="1" outline="0" fieldPosition="0">
        <references count="5">
          <reference field="3" count="1" selected="0">
            <x v="1"/>
          </reference>
          <reference field="4" count="1" selected="0">
            <x v="1"/>
          </reference>
          <reference field="5" count="1" selected="0">
            <x v="2"/>
          </reference>
          <reference field="6" count="1" selected="0">
            <x v="0"/>
          </reference>
          <reference field="7" count="1">
            <x v="0"/>
          </reference>
        </references>
      </pivotArea>
    </format>
    <format dxfId="240">
      <pivotArea dataOnly="0" labelOnly="1" outline="0" fieldPosition="0">
        <references count="5">
          <reference field="3" count="1" selected="0">
            <x v="1"/>
          </reference>
          <reference field="4" count="1" selected="0">
            <x v="1"/>
          </reference>
          <reference field="5" count="1" selected="0">
            <x v="11"/>
          </reference>
          <reference field="6" count="1" selected="0">
            <x v="12"/>
          </reference>
          <reference field="7" count="1">
            <x v="1"/>
          </reference>
        </references>
      </pivotArea>
    </format>
    <format dxfId="239">
      <pivotArea dataOnly="0" labelOnly="1" outline="0" fieldPosition="0">
        <references count="5">
          <reference field="3" count="1" selected="0">
            <x v="2"/>
          </reference>
          <reference field="4" count="1" selected="0">
            <x v="7"/>
          </reference>
          <reference field="5" count="1" selected="0">
            <x v="0"/>
          </reference>
          <reference field="6" count="1" selected="0">
            <x v="2"/>
          </reference>
          <reference field="7" count="1">
            <x v="0"/>
          </reference>
        </references>
      </pivotArea>
    </format>
    <format dxfId="238">
      <pivotArea dataOnly="0" labelOnly="1" outline="0" fieldPosition="0">
        <references count="5">
          <reference field="3" count="1" selected="0">
            <x v="3"/>
          </reference>
          <reference field="4" count="1" selected="0">
            <x v="5"/>
          </reference>
          <reference field="5" count="1" selected="0">
            <x v="4"/>
          </reference>
          <reference field="6" count="1" selected="0">
            <x v="17"/>
          </reference>
          <reference field="7" count="1">
            <x v="1"/>
          </reference>
        </references>
      </pivotArea>
    </format>
    <format dxfId="237">
      <pivotArea dataOnly="0" labelOnly="1" outline="0" fieldPosition="0">
        <references count="5">
          <reference field="3" count="1" selected="0">
            <x v="4"/>
          </reference>
          <reference field="4" count="1" selected="0">
            <x v="2"/>
          </reference>
          <reference field="5" count="1" selected="0">
            <x v="1"/>
          </reference>
          <reference field="6" count="1" selected="0">
            <x v="0"/>
          </reference>
          <reference field="7" count="1">
            <x v="0"/>
          </reference>
        </references>
      </pivotArea>
    </format>
    <format dxfId="236">
      <pivotArea dataOnly="0" labelOnly="1" outline="0" fieldPosition="0">
        <references count="5">
          <reference field="3" count="1" selected="0">
            <x v="4"/>
          </reference>
          <reference field="4" count="1" selected="0">
            <x v="2"/>
          </reference>
          <reference field="5" count="1" selected="0">
            <x v="1"/>
          </reference>
          <reference field="6" count="1" selected="0">
            <x v="7"/>
          </reference>
          <reference field="7" count="1">
            <x v="0"/>
          </reference>
        </references>
      </pivotArea>
    </format>
    <format dxfId="235">
      <pivotArea dataOnly="0" labelOnly="1" outline="0" fieldPosition="0">
        <references count="5">
          <reference field="3" count="1" selected="0">
            <x v="4"/>
          </reference>
          <reference field="4" count="1" selected="0">
            <x v="2"/>
          </reference>
          <reference field="5" count="1" selected="0">
            <x v="1"/>
          </reference>
          <reference field="6" count="1" selected="0">
            <x v="16"/>
          </reference>
          <reference field="7" count="1">
            <x v="0"/>
          </reference>
        </references>
      </pivotArea>
    </format>
    <format dxfId="234">
      <pivotArea dataOnly="0" labelOnly="1" outline="0" fieldPosition="0">
        <references count="5">
          <reference field="3" count="1" selected="0">
            <x v="5"/>
          </reference>
          <reference field="4" count="1" selected="0">
            <x v="2"/>
          </reference>
          <reference field="5" count="1" selected="0">
            <x v="10"/>
          </reference>
          <reference field="6" count="1" selected="0">
            <x v="5"/>
          </reference>
          <reference field="7" count="1">
            <x v="0"/>
          </reference>
        </references>
      </pivotArea>
    </format>
    <format dxfId="233">
      <pivotArea dataOnly="0" labelOnly="1" outline="0" fieldPosition="0">
        <references count="5">
          <reference field="3" count="1" selected="0">
            <x v="5"/>
          </reference>
          <reference field="4" count="1" selected="0">
            <x v="2"/>
          </reference>
          <reference field="5" count="1" selected="0">
            <x v="10"/>
          </reference>
          <reference field="6" count="1" selected="0">
            <x v="11"/>
          </reference>
          <reference field="7" count="1">
            <x v="1"/>
          </reference>
        </references>
      </pivotArea>
    </format>
    <format dxfId="232">
      <pivotArea dataOnly="0" labelOnly="1" outline="0" fieldPosition="0">
        <references count="5">
          <reference field="3" count="1" selected="0">
            <x v="6"/>
          </reference>
          <reference field="4" count="1" selected="0">
            <x v="5"/>
          </reference>
          <reference field="5" count="1" selected="0">
            <x v="5"/>
          </reference>
          <reference field="6" count="1" selected="0">
            <x v="4"/>
          </reference>
          <reference field="7" count="1">
            <x v="1"/>
          </reference>
        </references>
      </pivotArea>
    </format>
    <format dxfId="231">
      <pivotArea dataOnly="0" labelOnly="1" outline="0" fieldPosition="0">
        <references count="5">
          <reference field="3" count="1" selected="0">
            <x v="7"/>
          </reference>
          <reference field="4" count="1" selected="0">
            <x v="6"/>
          </reference>
          <reference field="5" count="1" selected="0">
            <x v="12"/>
          </reference>
          <reference field="6" count="1" selected="0">
            <x v="14"/>
          </reference>
          <reference field="7" count="1">
            <x v="0"/>
          </reference>
        </references>
      </pivotArea>
    </format>
    <format dxfId="230">
      <pivotArea dataOnly="0" labelOnly="1" outline="0" fieldPosition="0">
        <references count="5">
          <reference field="3" count="1" selected="0">
            <x v="8"/>
          </reference>
          <reference field="4" count="1" selected="0">
            <x v="0"/>
          </reference>
          <reference field="5" count="1" selected="0">
            <x v="6"/>
          </reference>
          <reference field="6" count="1" selected="0">
            <x v="8"/>
          </reference>
          <reference field="7" count="1">
            <x v="0"/>
          </reference>
        </references>
      </pivotArea>
    </format>
    <format dxfId="229">
      <pivotArea dataOnly="0" labelOnly="1" outline="0" fieldPosition="0">
        <references count="5">
          <reference field="3" count="1" selected="0">
            <x v="9"/>
          </reference>
          <reference field="4" count="1" selected="0">
            <x v="5"/>
          </reference>
          <reference field="5" count="1" selected="0">
            <x v="7"/>
          </reference>
          <reference field="6" count="1" selected="0">
            <x v="6"/>
          </reference>
          <reference field="7" count="1">
            <x v="0"/>
          </reference>
        </references>
      </pivotArea>
    </format>
    <format dxfId="228">
      <pivotArea dataOnly="0" labelOnly="1" outline="0" fieldPosition="0">
        <references count="5">
          <reference field="3" count="1" selected="0">
            <x v="10"/>
          </reference>
          <reference field="4" count="1" selected="0">
            <x v="3"/>
          </reference>
          <reference field="5" count="1" selected="0">
            <x v="9"/>
          </reference>
          <reference field="6" count="1" selected="0">
            <x v="10"/>
          </reference>
          <reference field="7" count="1">
            <x v="0"/>
          </reference>
        </references>
      </pivotArea>
    </format>
    <format dxfId="227">
      <pivotArea dataOnly="0" labelOnly="1" outline="0" fieldPosition="0">
        <references count="5">
          <reference field="3" count="1" selected="0">
            <x v="10"/>
          </reference>
          <reference field="4" count="1" selected="0">
            <x v="6"/>
          </reference>
          <reference field="5" count="1" selected="0">
            <x v="8"/>
          </reference>
          <reference field="6" count="1" selected="0">
            <x v="9"/>
          </reference>
          <reference field="7" count="1">
            <x v="1"/>
          </reference>
        </references>
      </pivotArea>
    </format>
    <format dxfId="226">
      <pivotArea outline="0" fieldPosition="0">
        <references count="6">
          <reference field="4294967294" count="7" selected="0">
            <x v="0"/>
            <x v="1"/>
            <x v="2"/>
            <x v="3"/>
            <x v="4"/>
            <x v="5"/>
            <x v="6"/>
          </reference>
          <reference field="3" count="1" selected="0">
            <x v="4"/>
          </reference>
          <reference field="4" count="1" selected="0">
            <x v="2"/>
          </reference>
          <reference field="5" count="1" selected="0">
            <x v="1"/>
          </reference>
          <reference field="6" count="1" selected="0">
            <x v="16"/>
          </reference>
          <reference field="7" count="1" selected="0">
            <x v="0"/>
          </reference>
        </references>
      </pivotArea>
    </format>
    <format dxfId="225">
      <pivotArea outline="0" fieldPosition="0">
        <references count="6">
          <reference field="4294967294" count="1" selected="0">
            <x v="5"/>
          </reference>
          <reference field="3" count="1" selected="0">
            <x v="5"/>
          </reference>
          <reference field="4" count="1" selected="0">
            <x v="2"/>
          </reference>
          <reference field="5" count="1" selected="0">
            <x v="10"/>
          </reference>
          <reference field="6" count="2" selected="0">
            <x v="5"/>
            <x v="11"/>
          </reference>
          <reference field="7" count="0" selected="0"/>
        </references>
      </pivotArea>
    </format>
    <format dxfId="224">
      <pivotArea outline="0" fieldPosition="0">
        <references count="6">
          <reference field="4294967294" count="7" selected="0">
            <x v="0"/>
            <x v="1"/>
            <x v="2"/>
            <x v="3"/>
            <x v="4"/>
            <x v="5"/>
            <x v="6"/>
          </reference>
          <reference field="3" count="1" selected="0">
            <x v="4"/>
          </reference>
          <reference field="4" count="1" selected="0">
            <x v="2"/>
          </reference>
          <reference field="5" count="1" selected="0">
            <x v="1"/>
          </reference>
          <reference field="6" count="1" selected="0">
            <x v="16"/>
          </reference>
          <reference field="7" count="1" selected="0">
            <x v="0"/>
          </reference>
        </references>
      </pivotArea>
    </format>
    <format dxfId="223">
      <pivotArea outline="0" fieldPosition="0">
        <references count="6">
          <reference field="4294967294" count="1" selected="0">
            <x v="3"/>
          </reference>
          <reference field="3" count="1" selected="0">
            <x v="0"/>
          </reference>
          <reference field="4" count="1" selected="0">
            <x v="4"/>
          </reference>
          <reference field="5" count="1" selected="0">
            <x v="13"/>
          </reference>
          <reference field="6" count="1" selected="0">
            <x v="15"/>
          </reference>
          <reference field="7" count="1" selected="0">
            <x v="1"/>
          </reference>
        </references>
      </pivotArea>
    </format>
    <format dxfId="222">
      <pivotArea outline="0" fieldPosition="0">
        <references count="6">
          <reference field="4294967294" count="1" selected="0">
            <x v="5"/>
          </reference>
          <reference field="3" count="1" selected="0">
            <x v="0"/>
          </reference>
          <reference field="4" count="1" selected="0">
            <x v="4"/>
          </reference>
          <reference field="5" count="1" selected="0">
            <x v="13"/>
          </reference>
          <reference field="6" count="1" selected="0">
            <x v="15"/>
          </reference>
          <reference field="7" count="1" selected="0">
            <x v="1"/>
          </reference>
        </references>
      </pivotArea>
    </format>
  </formats>
  <conditionalFormats count="1">
    <conditionalFormat priority="5">
      <pivotAreas count="1">
        <pivotArea type="data" outline="0" collapsedLevelsAreSubtotals="1" fieldPosition="0"/>
      </pivotAreas>
    </conditionalFormat>
  </conditional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3" cacheId="6" dataOnRows="1" applyNumberFormats="0" applyBorderFormats="0" applyFontFormats="0" applyPatternFormats="0" applyAlignmentFormats="0" applyWidthHeightFormats="1" dataCaption="Types de paiement  accepté par le commerçant" updatedVersion="6" minRefreshableVersion="3" useAutoFormatting="1" itemPrintTitles="1" createdVersion="6" indent="0" outline="1" outlineData="1" multipleFieldFilters="0">
  <location ref="A3:B9" firstHeaderRow="1" firstDataRow="1" firstDataCol="1"/>
  <pivotFields count="114">
    <pivotField showAll="0"/>
    <pivotField showAll="0"/>
    <pivotField showAll="0"/>
    <pivotField showAll="0"/>
    <pivotField showAll="0"/>
    <pivotField showAll="0"/>
    <pivotField showAll="0"/>
    <pivotField showAll="0"/>
    <pivotField showAll="0"/>
    <pivotField dataField="1" showAll="0">
      <items count="2">
        <item x="0"/>
        <item t="default"/>
      </items>
    </pivotField>
    <pivotField dataField="1" showAll="0">
      <items count="3">
        <item x="0"/>
        <item x="1"/>
        <item t="default"/>
      </items>
    </pivotField>
    <pivotField dataField="1" showAll="0">
      <items count="3">
        <item x="0"/>
        <item x="1"/>
        <item t="default"/>
      </items>
    </pivotField>
    <pivotField dataField="1" showAll="0">
      <items count="3">
        <item x="0"/>
        <item x="1"/>
        <item t="default"/>
      </items>
    </pivotField>
    <pivotField dataField="1" showAll="0">
      <items count="2">
        <item x="0"/>
        <item t="default"/>
      </items>
    </pivotField>
    <pivotField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6">
    <i>
      <x/>
    </i>
    <i i="1">
      <x v="1"/>
    </i>
    <i i="2">
      <x v="2"/>
    </i>
    <i i="3">
      <x v="3"/>
    </i>
    <i i="4">
      <x v="4"/>
    </i>
    <i i="5">
      <x v="5"/>
    </i>
  </rowItems>
  <colItems count="1">
    <i/>
  </colItems>
  <dataFields count="6">
    <dataField name="Gourde" fld="9" baseField="0" baseItem="0"/>
    <dataField name="Dollar" fld="10" baseField="0" baseItem="0"/>
    <dataField name="Mobile" fld="11" baseField="0" baseItem="0"/>
    <dataField name="Credit" fld="12" baseField="0" baseItem="0"/>
    <dataField name="Coupon" fld="13" baseField="0" baseItem="0"/>
    <dataField name="Autre" fld="14" baseField="0" baseItem="0"/>
  </dataField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500-000002000000}" name="TablaDinámica5" cacheId="6" dataOnRows="1" applyNumberFormats="0" applyBorderFormats="0" applyFontFormats="0" applyPatternFormats="0" applyAlignmentFormats="0" applyWidthHeightFormats="1" dataCaption="Type de payment " updatedVersion="6" minRefreshableVersion="3" useAutoFormatting="1" itemPrintTitles="1" createdVersion="6" indent="0" outline="1" outlineData="1" multipleFieldFilters="0" rowHeaderCaption="Nombre de clients journaliers par commerçant enquêté">
  <location ref="A20:B25" firstHeaderRow="1" firstDataRow="1" firstDataCol="1"/>
  <pivotFields count="114">
    <pivotField dataField="1" showAll="0"/>
    <pivotField showAll="0"/>
    <pivotField showAll="0"/>
    <pivotField showAll="0"/>
    <pivotField showAll="0"/>
    <pivotField showAll="0"/>
    <pivotField showAll="0"/>
    <pivotField showAll="0"/>
    <pivotField showAll="0">
      <items count="23">
        <item x="16"/>
        <item x="21"/>
        <item x="19"/>
        <item x="14"/>
        <item x="2"/>
        <item x="13"/>
        <item x="4"/>
        <item x="7"/>
        <item x="8"/>
        <item x="9"/>
        <item x="12"/>
        <item x="15"/>
        <item x="20"/>
        <item x="10"/>
        <item x="5"/>
        <item x="0"/>
        <item x="6"/>
        <item x="17"/>
        <item x="3"/>
        <item x="11"/>
        <item x="1"/>
        <item x="18"/>
        <item t="default"/>
      </items>
    </pivotField>
    <pivotField showAll="0">
      <items count="2">
        <item x="0"/>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2">
        <item x="0"/>
        <item t="default"/>
      </items>
    </pivotField>
    <pivotField showAll="0">
      <items count="3">
        <item x="0"/>
        <item x="1"/>
        <item t="default"/>
      </items>
    </pivotField>
    <pivotField showAll="0"/>
    <pivotField showAll="0"/>
    <pivotField showAll="0" sortType="descending" defaultSubtotal="0">
      <items count="4">
        <item x="3"/>
        <item x="0"/>
        <item x="2"/>
        <item x="1"/>
      </items>
      <autoSortScope>
        <pivotArea dataOnly="0" outline="0" fieldPosition="0">
          <references count="1">
            <reference field="4294967294" count="1" selected="0">
              <x v="0"/>
            </reference>
          </references>
        </pivotArea>
      </autoSortScope>
    </pivotField>
    <pivotField axis="axisRow" showAll="0" sortType="descending">
      <items count="5">
        <item x="0"/>
        <item x="3"/>
        <item x="1"/>
        <item x="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8"/>
  </rowFields>
  <rowItems count="5">
    <i>
      <x v="2"/>
    </i>
    <i>
      <x/>
    </i>
    <i>
      <x v="1"/>
    </i>
    <i>
      <x v="3"/>
    </i>
    <i t="grand">
      <x/>
    </i>
  </rowItems>
  <colItems count="1">
    <i/>
  </colItems>
  <dataFields count="1">
    <dataField name="%" fld="0" subtotal="count" showDataAs="percentOfTotal" baseField="0" baseItem="0" numFmtId="10"/>
  </dataField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TablaDinámica4" cacheId="6" dataOnRows="1" applyNumberFormats="0" applyBorderFormats="0" applyFontFormats="0" applyPatternFormats="0" applyAlignmentFormats="0" applyWidthHeightFormats="1" dataCaption="Type de payment " updatedVersion="6" minRefreshableVersion="3" useAutoFormatting="1" itemPrintTitles="1" createdVersion="6" indent="0" outline="1" outlineData="1" multipleFieldFilters="0" rowHeaderCaption="Variation du nombre de commerçants dans le marché">
  <location ref="A12:B17" firstHeaderRow="1" firstDataRow="1" firstDataCol="1"/>
  <pivotFields count="114">
    <pivotField dataField="1" showAll="0"/>
    <pivotField showAll="0"/>
    <pivotField showAll="0"/>
    <pivotField showAll="0"/>
    <pivotField showAll="0"/>
    <pivotField showAll="0"/>
    <pivotField showAll="0"/>
    <pivotField showAll="0"/>
    <pivotField showAll="0">
      <items count="23">
        <item x="16"/>
        <item x="21"/>
        <item x="19"/>
        <item x="14"/>
        <item x="2"/>
        <item x="13"/>
        <item x="4"/>
        <item x="7"/>
        <item x="8"/>
        <item x="9"/>
        <item x="12"/>
        <item x="15"/>
        <item x="20"/>
        <item x="10"/>
        <item x="5"/>
        <item x="0"/>
        <item x="6"/>
        <item x="17"/>
        <item x="3"/>
        <item x="11"/>
        <item x="1"/>
        <item x="18"/>
        <item t="default"/>
      </items>
    </pivotField>
    <pivotField showAll="0">
      <items count="2">
        <item x="0"/>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2">
        <item x="0"/>
        <item t="default"/>
      </items>
    </pivotField>
    <pivotField showAll="0">
      <items count="3">
        <item x="0"/>
        <item x="1"/>
        <item t="default"/>
      </items>
    </pivotField>
    <pivotField showAll="0"/>
    <pivotField showAll="0"/>
    <pivotField axis="axisRow" showAll="0" sortType="descending" defaultSubtotal="0">
      <items count="4">
        <item x="3"/>
        <item x="0"/>
        <item x="2"/>
        <item x="1"/>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7"/>
  </rowFields>
  <rowItems count="5">
    <i>
      <x v="1"/>
    </i>
    <i>
      <x v="3"/>
    </i>
    <i>
      <x v="2"/>
    </i>
    <i>
      <x/>
    </i>
    <i t="grand">
      <x/>
    </i>
  </rowItems>
  <colItems count="1">
    <i/>
  </colItems>
  <dataFields count="1">
    <dataField name="%" fld="0" subtotal="count" showDataAs="percentOfTotal" baseField="0" baseItem="0" numFmtId="10"/>
  </dataField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600-000003000000}" name="TablaDinámica16" cacheId="7" dataOnRows="1" applyNumberFormats="0" applyBorderFormats="0" applyFontFormats="0" applyPatternFormats="0" applyAlignmentFormats="0" applyWidthHeightFormats="1" dataCaption="Valores" updatedVersion="6" minRefreshableVersion="3" useAutoFormatting="1" rowGrandTotals="0" itemPrintTitles="1" createdVersion="6" indent="0" compact="0" compactData="0" multipleFieldFilters="0">
  <location ref="A19:B21" firstHeaderRow="1" firstDataRow="1" firstDataCol="1"/>
  <pivotFields count="118">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Farine de blé" compact="0" outline="0" showAll="0" defaultSubtotal="0"/>
    <pivotField name="Riz" compact="0" outline="0" multipleItemSelectionAllowed="1" showAll="0"/>
    <pivotField name="MaÏs" compact="0" outline="0" showAll="0"/>
    <pivotField name="Sucre" compact="0" outline="0" showAll="0"/>
    <pivotField name="Haricot noir" axis="axisRow" compact="0" outline="0" showAll="0" sortType="descending">
      <items count="5">
        <item h="1" x="3"/>
        <item x="2"/>
        <item x="1"/>
        <item h="1" x="0"/>
        <item t="default"/>
      </items>
    </pivotField>
    <pivotField compact="0" outline="0" showAll="0"/>
    <pivotField compact="0" outline="0" showAll="0"/>
    <pivotField compact="0" outline="0" showAll="0">
      <items count="7">
        <item x="2"/>
        <item x="3"/>
        <item x="1"/>
        <item x="0"/>
        <item x="4"/>
        <item f="1" x="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30"/>
  </rowFields>
  <rowItems count="2">
    <i>
      <x v="1"/>
    </i>
    <i>
      <x v="2"/>
    </i>
  </rowItems>
  <colItems count="1">
    <i/>
  </colItems>
  <dataFields count="1">
    <dataField name="%" fld="0" subtotal="count" showDataAs="percentOfTotal" baseField="0" baseItem="0" numFmtId="9"/>
  </dataFields>
  <formats count="7">
    <format dxfId="116">
      <pivotArea outline="0" collapsedLevelsAreSubtotals="1" fieldPosition="0"/>
    </format>
    <format dxfId="115">
      <pivotArea dataOnly="0" labelOnly="1" outline="0" axis="axisValues" fieldPosition="0"/>
    </format>
    <format dxfId="114">
      <pivotArea type="all" dataOnly="0" outline="0" fieldPosition="0"/>
    </format>
    <format dxfId="113">
      <pivotArea outline="0" collapsedLevelsAreSubtotals="1" fieldPosition="0"/>
    </format>
    <format dxfId="112">
      <pivotArea field="30" type="button" dataOnly="0" labelOnly="1" outline="0" axis="axisRow" fieldPosition="0"/>
    </format>
    <format dxfId="111">
      <pivotArea dataOnly="0" labelOnly="1" outline="0" fieldPosition="0">
        <references count="1">
          <reference field="30" count="0"/>
        </references>
      </pivotArea>
    </format>
    <format dxfId="110">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600-000005000000}" name="TablaDinámica18" cacheId="7" dataOnRows="1" applyNumberFormats="0" applyBorderFormats="0" applyFontFormats="0" applyPatternFormats="0" applyAlignmentFormats="0" applyWidthHeightFormats="1" dataCaption="Valores" updatedVersion="6" minRefreshableVersion="3" useAutoFormatting="1" rowGrandTotals="0" itemPrintTitles="1" createdVersion="6" indent="0" compact="0" compactData="0" multipleFieldFilters="0">
  <location ref="A28:B30" firstHeaderRow="1" firstDataRow="1" firstDataCol="1"/>
  <pivotFields count="118">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Farine de blé" compact="0" outline="0" showAll="0" defaultSubtotal="0"/>
    <pivotField name="Riz" compact="0" outline="0" multipleItemSelectionAllowed="1" showAll="0"/>
    <pivotField name="MaÏs" compact="0" outline="0" showAll="0"/>
    <pivotField name="Sucre" compact="0" outline="0" showAll="0"/>
    <pivotField name="Haricot noir" compact="0" outline="0" showAll="0" sortType="descending"/>
    <pivotField compact="0" outline="0" showAll="0"/>
    <pivotField name="Huile" axis="axisRow" compact="0" outline="0" showAll="0" sortType="descending">
      <items count="5">
        <item h="1" x="3"/>
        <item x="0"/>
        <item x="1"/>
        <item h="1" x="2"/>
        <item t="default"/>
      </items>
    </pivotField>
    <pivotField compact="0" outline="0" showAll="0">
      <items count="7">
        <item x="2"/>
        <item x="3"/>
        <item x="1"/>
        <item x="0"/>
        <item x="4"/>
        <item f="1" x="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32"/>
  </rowFields>
  <rowItems count="2">
    <i>
      <x v="1"/>
    </i>
    <i>
      <x v="2"/>
    </i>
  </rowItems>
  <colItems count="1">
    <i/>
  </colItems>
  <dataFields count="1">
    <dataField name="%" fld="0" subtotal="count" showDataAs="percentOfTotal" baseField="0" baseItem="0" numFmtId="9"/>
  </dataFields>
  <formats count="7">
    <format dxfId="123">
      <pivotArea outline="0" collapsedLevelsAreSubtotals="1" fieldPosition="0"/>
    </format>
    <format dxfId="122">
      <pivotArea dataOnly="0" labelOnly="1" outline="0" axis="axisValues" fieldPosition="0"/>
    </format>
    <format dxfId="121">
      <pivotArea type="all" dataOnly="0" outline="0" fieldPosition="0"/>
    </format>
    <format dxfId="120">
      <pivotArea outline="0" collapsedLevelsAreSubtotals="1" fieldPosition="0"/>
    </format>
    <format dxfId="119">
      <pivotArea field="32" type="button" dataOnly="0" labelOnly="1" outline="0" axis="axisRow" fieldPosition="0"/>
    </format>
    <format dxfId="118">
      <pivotArea dataOnly="0" labelOnly="1" outline="0" fieldPosition="0">
        <references count="1">
          <reference field="32" count="0"/>
        </references>
      </pivotArea>
    </format>
    <format dxfId="117">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600-000009000000}" name="TablaDinámica22" cacheId="7" dataOnRows="1" applyNumberFormats="0" applyBorderFormats="0" applyFontFormats="0" applyPatternFormats="0" applyAlignmentFormats="0" applyWidthHeightFormats="1" dataCaption="Valores" updatedVersion="6" minRefreshableVersion="3" useAutoFormatting="1" rowGrandTotals="0" itemPrintTitles="1" createdVersion="6" indent="0" compact="0" compactData="0" multipleFieldFilters="0">
  <location ref="A47:B50" firstHeaderRow="1" firstDataRow="1" firstDataCol="1"/>
  <pivotFields count="118">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Farine de blé" compact="0" outline="0" showAll="0" defaultSubtotal="0"/>
    <pivotField name="Riz" compact="0" outline="0" multipleItemSelectionAllowed="1" showAll="0"/>
    <pivotField name="MaÏs" compact="0" outline="0" showAll="0"/>
    <pivotField name="Sucre" compact="0" outline="0" showAll="0"/>
    <pivotField name="Haricot noir" compact="0" outline="0" showAll="0" sortType="descending"/>
    <pivotField compact="0" outline="0" showAll="0"/>
    <pivotField name="Huile" compact="0" outline="0" showAll="0" sortType="descending"/>
    <pivotField compact="0" outline="0" showAll="0">
      <items count="7">
        <item x="2"/>
        <item x="3"/>
        <item x="1"/>
        <item x="0"/>
        <item x="4"/>
        <item f="1" x="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Savon pour la lessive" compact="0" outline="0" showAll="0" sortType="descending"/>
    <pivotField compact="0" outline="0" showAll="0" sortType="descending"/>
    <pivotField name="Dentrifrice" compact="0" outline="0" showAll="0" sortType="descending"/>
    <pivotField name="Papier toilette" axis="axisRow" compact="0" outline="0" showAll="0" sortType="descending">
      <items count="6">
        <item h="1" x="4"/>
        <item x="0"/>
        <item x="1"/>
        <item x="2"/>
        <item h="1"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79"/>
  </rowFields>
  <rowItems count="3">
    <i>
      <x v="1"/>
    </i>
    <i>
      <x v="2"/>
    </i>
    <i>
      <x v="3"/>
    </i>
  </rowItems>
  <colItems count="1">
    <i/>
  </colItems>
  <dataFields count="1">
    <dataField name="%" fld="0" subtotal="count" showDataAs="percentOfTotal" baseField="0" baseItem="0" numFmtId="9"/>
  </dataFields>
  <formats count="7">
    <format dxfId="130">
      <pivotArea outline="0" collapsedLevelsAreSubtotals="1" fieldPosition="0"/>
    </format>
    <format dxfId="129">
      <pivotArea dataOnly="0" labelOnly="1" outline="0" axis="axisValues" fieldPosition="0"/>
    </format>
    <format dxfId="128">
      <pivotArea type="all" dataOnly="0" outline="0" fieldPosition="0"/>
    </format>
    <format dxfId="127">
      <pivotArea outline="0" collapsedLevelsAreSubtotals="1" fieldPosition="0"/>
    </format>
    <format dxfId="126">
      <pivotArea field="79" type="button" dataOnly="0" labelOnly="1" outline="0" axis="axisRow" fieldPosition="0"/>
    </format>
    <format dxfId="125">
      <pivotArea dataOnly="0" labelOnly="1" outline="0" fieldPosition="0">
        <references count="1">
          <reference field="79" count="0"/>
        </references>
      </pivotArea>
    </format>
    <format dxfId="124">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600-000004000000}" name="TablaDinámica17" cacheId="7" dataOnRows="1" applyNumberFormats="0" applyBorderFormats="0" applyFontFormats="0" applyPatternFormats="0" applyAlignmentFormats="0" applyWidthHeightFormats="1" dataCaption="Valores" updatedVersion="6" minRefreshableVersion="3" useAutoFormatting="1" rowGrandTotals="0" itemPrintTitles="1" createdVersion="6" indent="0" compact="0" compactData="0" multipleFieldFilters="0">
  <location ref="A23:B26" firstHeaderRow="1" firstDataRow="1" firstDataCol="1"/>
  <pivotFields count="118">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Farine de blé" compact="0" outline="0" showAll="0" defaultSubtotal="0"/>
    <pivotField name="Riz" compact="0" outline="0" multipleItemSelectionAllowed="1" showAll="0"/>
    <pivotField name="MaÏs" compact="0" outline="0" showAll="0"/>
    <pivotField name="Sucre" compact="0" outline="0" showAll="0"/>
    <pivotField name="Haricot noir" compact="0" outline="0" showAll="0"/>
    <pivotField name="Haricot rouge" axis="axisRow" compact="0" outline="0" showAll="0" sortType="descending">
      <items count="6">
        <item h="1" x="4"/>
        <item x="2"/>
        <item x="1"/>
        <item x="3"/>
        <item h="1" x="0"/>
        <item t="default"/>
      </items>
    </pivotField>
    <pivotField compact="0" outline="0" showAll="0"/>
    <pivotField compact="0" outline="0" showAll="0">
      <items count="7">
        <item x="2"/>
        <item x="3"/>
        <item x="1"/>
        <item x="0"/>
        <item x="4"/>
        <item f="1" x="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31"/>
  </rowFields>
  <rowItems count="3">
    <i>
      <x v="1"/>
    </i>
    <i>
      <x v="2"/>
    </i>
    <i>
      <x v="3"/>
    </i>
  </rowItems>
  <colItems count="1">
    <i/>
  </colItems>
  <dataFields count="1">
    <dataField name="%" fld="0" subtotal="count" showDataAs="percentOfTotal" baseField="0" baseItem="0" numFmtId="9"/>
  </dataFields>
  <formats count="7">
    <format dxfId="137">
      <pivotArea outline="0" collapsedLevelsAreSubtotals="1" fieldPosition="0"/>
    </format>
    <format dxfId="136">
      <pivotArea dataOnly="0" labelOnly="1" outline="0" axis="axisValues" fieldPosition="0"/>
    </format>
    <format dxfId="135">
      <pivotArea type="all" dataOnly="0" outline="0" fieldPosition="0"/>
    </format>
    <format dxfId="134">
      <pivotArea outline="0" collapsedLevelsAreSubtotals="1" fieldPosition="0"/>
    </format>
    <format dxfId="133">
      <pivotArea field="31" type="button" dataOnly="0" labelOnly="1" outline="0" axis="axisRow" fieldPosition="0"/>
    </format>
    <format dxfId="132">
      <pivotArea dataOnly="0" labelOnly="1" outline="0" fieldPosition="0">
        <references count="1">
          <reference field="31" count="0"/>
        </references>
      </pivotArea>
    </format>
    <format dxfId="131">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600-000002000000}" name="TablaDinámica15" cacheId="7" dataOnRows="1" applyNumberFormats="0" applyBorderFormats="0" applyFontFormats="0" applyPatternFormats="0" applyAlignmentFormats="0" applyWidthHeightFormats="1" dataCaption="Valores" updatedVersion="6" minRefreshableVersion="3" useAutoFormatting="1" rowGrandTotals="0" itemPrintTitles="1" createdVersion="6" indent="0" compact="0" compactData="0" multipleFieldFilters="0">
  <location ref="A15:B17" firstHeaderRow="1" firstDataRow="1" firstDataCol="1"/>
  <pivotFields count="118">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Farine de blé" compact="0" outline="0" showAll="0" defaultSubtotal="0"/>
    <pivotField name="Riz" compact="0" outline="0" multipleItemSelectionAllowed="1" showAll="0"/>
    <pivotField name="MaÏs" compact="0" outline="0" showAll="0"/>
    <pivotField name="Sucre" axis="axisRow" compact="0" outline="0" showAll="0" sortType="descending">
      <items count="5">
        <item h="1" x="3"/>
        <item x="0"/>
        <item x="1"/>
        <item h="1" x="2"/>
        <item t="default"/>
      </items>
    </pivotField>
    <pivotField compact="0" outline="0" showAll="0"/>
    <pivotField compact="0" outline="0" showAll="0"/>
    <pivotField compact="0" outline="0" showAll="0"/>
    <pivotField compact="0" outline="0" showAll="0">
      <items count="7">
        <item x="2"/>
        <item x="3"/>
        <item x="1"/>
        <item x="0"/>
        <item x="4"/>
        <item f="1" x="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29"/>
  </rowFields>
  <rowItems count="2">
    <i>
      <x v="1"/>
    </i>
    <i>
      <x v="2"/>
    </i>
  </rowItems>
  <colItems count="1">
    <i/>
  </colItems>
  <dataFields count="1">
    <dataField name="%" fld="0" subtotal="count" showDataAs="percentOfTotal" baseField="0" baseItem="0" numFmtId="9"/>
  </dataFields>
  <formats count="7">
    <format dxfId="144">
      <pivotArea outline="0" collapsedLevelsAreSubtotals="1" fieldPosition="0"/>
    </format>
    <format dxfId="143">
      <pivotArea dataOnly="0" labelOnly="1" outline="0" axis="axisValues" fieldPosition="0"/>
    </format>
    <format dxfId="142">
      <pivotArea type="all" dataOnly="0" outline="0" fieldPosition="0"/>
    </format>
    <format dxfId="141">
      <pivotArea outline="0" collapsedLevelsAreSubtotals="1" fieldPosition="0"/>
    </format>
    <format dxfId="140">
      <pivotArea field="29" type="button" dataOnly="0" labelOnly="1" outline="0" axis="axisRow" fieldPosition="0"/>
    </format>
    <format dxfId="139">
      <pivotArea dataOnly="0" labelOnly="1" outline="0" fieldPosition="0">
        <references count="1">
          <reference field="29" count="0"/>
        </references>
      </pivotArea>
    </format>
    <format dxfId="138">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600-00000E000000}" name="TablaDinámica6" cacheId="7" dataOnRows="1" applyNumberFormats="0" applyBorderFormats="0" applyFontFormats="0" applyPatternFormats="0" applyAlignmentFormats="0" applyWidthHeightFormats="1" dataCaption="Valores" updatedVersion="6" minRefreshableVersion="3" useAutoFormatting="1" rowGrandTotals="0" itemPrintTitles="1" createdVersion="6" indent="0" compact="0" compactData="0" multipleFieldFilters="0" chartFormat="1">
  <location ref="A3:B5" firstHeaderRow="1" firstDataRow="1" firstDataCol="1"/>
  <pivotFields count="118">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Farine de blé" axis="axisRow" compact="0" outline="0" showAll="0" sortType="descending" defaultSubtotal="0">
      <items count="4">
        <item h="1" x="3"/>
        <item x="0"/>
        <item x="1"/>
        <item h="1" x="2"/>
      </items>
    </pivotField>
    <pivotField compact="0" outline="0" multipleItemSelectionAllowed="1" showAll="0"/>
    <pivotField compact="0" outline="0" showAll="0"/>
    <pivotField compact="0" outline="0" showAll="0"/>
    <pivotField compact="0" outline="0" showAll="0"/>
    <pivotField compact="0" outline="0" showAll="0"/>
    <pivotField compact="0" outline="0" showAll="0"/>
    <pivotField compact="0" outline="0" showAll="0">
      <items count="7">
        <item x="2"/>
        <item x="3"/>
        <item x="1"/>
        <item x="0"/>
        <item x="4"/>
        <item f="1" x="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26"/>
  </rowFields>
  <rowItems count="2">
    <i>
      <x v="1"/>
    </i>
    <i>
      <x v="2"/>
    </i>
  </rowItems>
  <colItems count="1">
    <i/>
  </colItems>
  <dataFields count="1">
    <dataField name="%" fld="0" subtotal="count" showDataAs="percentOfTotal" baseField="0" baseItem="0" numFmtId="9"/>
  </dataFields>
  <formats count="7">
    <format dxfId="151">
      <pivotArea outline="0" collapsedLevelsAreSubtotals="1" fieldPosition="0"/>
    </format>
    <format dxfId="150">
      <pivotArea dataOnly="0" labelOnly="1" outline="0" axis="axisValues" fieldPosition="0"/>
    </format>
    <format dxfId="149">
      <pivotArea type="all" dataOnly="0" outline="0" fieldPosition="0"/>
    </format>
    <format dxfId="148">
      <pivotArea outline="0" collapsedLevelsAreSubtotals="1" fieldPosition="0"/>
    </format>
    <format dxfId="147">
      <pivotArea field="26" type="button" dataOnly="0" labelOnly="1" outline="0" axis="axisRow" fieldPosition="0"/>
    </format>
    <format dxfId="146">
      <pivotArea dataOnly="0" labelOnly="1" outline="0" fieldPosition="0">
        <references count="1">
          <reference field="26" count="0"/>
        </references>
      </pivotArea>
    </format>
    <format dxfId="145">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600-000007000000}" name="TablaDinámica20" cacheId="7" dataOnRows="1" applyNumberFormats="0" applyBorderFormats="0" applyFontFormats="0" applyPatternFormats="0" applyAlignmentFormats="0" applyWidthHeightFormats="1" dataCaption="Valores" updatedVersion="6" minRefreshableVersion="3" useAutoFormatting="1" rowGrandTotals="0" itemPrintTitles="1" createdVersion="6" indent="0" compact="0" compactData="0" multipleFieldFilters="0">
  <location ref="A37:B40" firstHeaderRow="1" firstDataRow="1" firstDataCol="1"/>
  <pivotFields count="118">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Farine de blé" compact="0" outline="0" showAll="0" defaultSubtotal="0"/>
    <pivotField name="Riz" compact="0" outline="0" multipleItemSelectionAllowed="1" showAll="0"/>
    <pivotField name="MaÏs" compact="0" outline="0" showAll="0"/>
    <pivotField name="Sucre" compact="0" outline="0" showAll="0"/>
    <pivotField name="Haricot noir" compact="0" outline="0" showAll="0" sortType="descending"/>
    <pivotField compact="0" outline="0" showAll="0"/>
    <pivotField name="Huile" compact="0" outline="0" showAll="0" sortType="descending"/>
    <pivotField compact="0" outline="0" showAll="0">
      <items count="7">
        <item x="2"/>
        <item x="3"/>
        <item x="1"/>
        <item x="0"/>
        <item x="4"/>
        <item f="1" x="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Savon pour la lessive" compact="0" outline="0" showAll="0" sortType="descending"/>
    <pivotField name="Brosse à dent" axis="axisRow" compact="0" outline="0" showAll="0" sortType="descending">
      <items count="6">
        <item h="1" x="4"/>
        <item x="1"/>
        <item x="0"/>
        <item x="3"/>
        <item h="1"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77"/>
  </rowFields>
  <rowItems count="3">
    <i>
      <x v="1"/>
    </i>
    <i>
      <x v="2"/>
    </i>
    <i>
      <x v="3"/>
    </i>
  </rowItems>
  <colItems count="1">
    <i/>
  </colItems>
  <dataFields count="1">
    <dataField name="%" fld="0" subtotal="count" showDataAs="percentOfTotal" baseField="0" baseItem="0" numFmtId="9"/>
  </dataFields>
  <formats count="7">
    <format dxfId="158">
      <pivotArea outline="0" collapsedLevelsAreSubtotals="1" fieldPosition="0"/>
    </format>
    <format dxfId="157">
      <pivotArea dataOnly="0" labelOnly="1" outline="0" axis="axisValues" fieldPosition="0"/>
    </format>
    <format dxfId="156">
      <pivotArea type="all" dataOnly="0" outline="0" fieldPosition="0"/>
    </format>
    <format dxfId="155">
      <pivotArea outline="0" collapsedLevelsAreSubtotals="1" fieldPosition="0"/>
    </format>
    <format dxfId="154">
      <pivotArea field="77" type="button" dataOnly="0" labelOnly="1" outline="0" axis="axisRow" fieldPosition="0"/>
    </format>
    <format dxfId="153">
      <pivotArea dataOnly="0" labelOnly="1" outline="0" fieldPosition="0">
        <references count="1">
          <reference field="77" count="0"/>
        </references>
      </pivotArea>
    </format>
    <format dxfId="152">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600-000006000000}" name="TablaDinámica19" cacheId="7" dataOnRows="1" applyNumberFormats="0" applyBorderFormats="0" applyFontFormats="0" applyPatternFormats="0" applyAlignmentFormats="0" applyWidthHeightFormats="1" dataCaption="Valores" updatedVersion="6" minRefreshableVersion="3" useAutoFormatting="1" rowGrandTotals="0" itemPrintTitles="1" createdVersion="6" indent="0" compact="0" compactData="0" multipleFieldFilters="0">
  <location ref="A32:B35" firstHeaderRow="1" firstDataRow="1" firstDataCol="1"/>
  <pivotFields count="118">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Farine de blé" compact="0" outline="0" showAll="0" defaultSubtotal="0"/>
    <pivotField name="Riz" compact="0" outline="0" multipleItemSelectionAllowed="1" showAll="0"/>
    <pivotField name="MaÏs" compact="0" outline="0" showAll="0"/>
    <pivotField name="Sucre" compact="0" outline="0" showAll="0"/>
    <pivotField name="Haricot noir" compact="0" outline="0" showAll="0" sortType="descending"/>
    <pivotField compact="0" outline="0" showAll="0"/>
    <pivotField name="Huile" compact="0" outline="0" showAll="0" sortType="descending"/>
    <pivotField compact="0" outline="0" showAll="0">
      <items count="7">
        <item x="2"/>
        <item x="3"/>
        <item x="1"/>
        <item x="0"/>
        <item x="4"/>
        <item f="1" x="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Savon pour la lessive" axis="axisRow" compact="0" outline="0" showAll="0" sortType="descending">
      <items count="6">
        <item h="1" x="4"/>
        <item x="1"/>
        <item x="0"/>
        <item x="2"/>
        <item h="1"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76"/>
  </rowFields>
  <rowItems count="3">
    <i>
      <x v="1"/>
    </i>
    <i>
      <x v="2"/>
    </i>
    <i>
      <x v="3"/>
    </i>
  </rowItems>
  <colItems count="1">
    <i/>
  </colItems>
  <dataFields count="1">
    <dataField name="%" fld="0" subtotal="count" showDataAs="percentOfTotal" baseField="0" baseItem="0" numFmtId="9"/>
  </dataFields>
  <formats count="7">
    <format dxfId="165">
      <pivotArea outline="0" collapsedLevelsAreSubtotals="1" fieldPosition="0"/>
    </format>
    <format dxfId="164">
      <pivotArea dataOnly="0" labelOnly="1" outline="0" axis="axisValues" fieldPosition="0"/>
    </format>
    <format dxfId="163">
      <pivotArea type="all" dataOnly="0" outline="0" fieldPosition="0"/>
    </format>
    <format dxfId="162">
      <pivotArea outline="0" collapsedLevelsAreSubtotals="1" fieldPosition="0"/>
    </format>
    <format dxfId="161">
      <pivotArea field="76" type="button" dataOnly="0" labelOnly="1" outline="0" axis="axisRow" fieldPosition="0"/>
    </format>
    <format dxfId="160">
      <pivotArea dataOnly="0" labelOnly="1" outline="0" fieldPosition="0">
        <references count="1">
          <reference field="76" count="0"/>
        </references>
      </pivotArea>
    </format>
    <format dxfId="159">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600-000008000000}" name="TablaDinámica21" cacheId="7" dataOnRows="1" applyNumberFormats="0" applyBorderFormats="0" applyFontFormats="0" applyPatternFormats="0" applyAlignmentFormats="0" applyWidthHeightFormats="1" dataCaption="Valores" updatedVersion="6" minRefreshableVersion="3" useAutoFormatting="1" rowGrandTotals="0" itemPrintTitles="1" createdVersion="6" indent="0" compact="0" compactData="0" multipleFieldFilters="0">
  <location ref="A42:B45" firstHeaderRow="1" firstDataRow="1" firstDataCol="1"/>
  <pivotFields count="118">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Farine de blé" compact="0" outline="0" showAll="0" defaultSubtotal="0"/>
    <pivotField name="Riz" compact="0" outline="0" multipleItemSelectionAllowed="1" showAll="0"/>
    <pivotField name="MaÏs" compact="0" outline="0" showAll="0"/>
    <pivotField name="Sucre" compact="0" outline="0" showAll="0"/>
    <pivotField name="Haricot noir" compact="0" outline="0" showAll="0" sortType="descending"/>
    <pivotField compact="0" outline="0" showAll="0"/>
    <pivotField name="Huile" compact="0" outline="0" showAll="0" sortType="descending"/>
    <pivotField compact="0" outline="0" showAll="0">
      <items count="7">
        <item x="2"/>
        <item x="3"/>
        <item x="1"/>
        <item x="0"/>
        <item x="4"/>
        <item f="1" x="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Savon pour la lessive" compact="0" outline="0" showAll="0" sortType="descending"/>
    <pivotField compact="0" outline="0" showAll="0" sortType="descending"/>
    <pivotField name="Dentrifrice" axis="axisRow" compact="0" outline="0" showAll="0" sortType="descending">
      <items count="6">
        <item h="1" x="4"/>
        <item x="0"/>
        <item x="1"/>
        <item x="2"/>
        <item h="1"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78"/>
  </rowFields>
  <rowItems count="3">
    <i>
      <x v="1"/>
    </i>
    <i>
      <x v="2"/>
    </i>
    <i>
      <x v="3"/>
    </i>
  </rowItems>
  <colItems count="1">
    <i/>
  </colItems>
  <dataFields count="1">
    <dataField name="%" fld="0" subtotal="count" showDataAs="percentOfTotal" baseField="0" baseItem="0" numFmtId="9"/>
  </dataFields>
  <formats count="7">
    <format dxfId="172">
      <pivotArea outline="0" collapsedLevelsAreSubtotals="1" fieldPosition="0"/>
    </format>
    <format dxfId="171">
      <pivotArea dataOnly="0" labelOnly="1" outline="0" axis="axisValues" fieldPosition="0"/>
    </format>
    <format dxfId="170">
      <pivotArea type="all" dataOnly="0" outline="0" fieldPosition="0"/>
    </format>
    <format dxfId="169">
      <pivotArea outline="0" collapsedLevelsAreSubtotals="1" fieldPosition="0"/>
    </format>
    <format dxfId="168">
      <pivotArea field="78" type="button" dataOnly="0" labelOnly="1" outline="0" axis="axisRow" fieldPosition="0"/>
    </format>
    <format dxfId="167">
      <pivotArea dataOnly="0" labelOnly="1" outline="0" fieldPosition="0">
        <references count="1">
          <reference field="78" count="0"/>
        </references>
      </pivotArea>
    </format>
    <format dxfId="166">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600-00000A000000}" name="TablaDinámica23" cacheId="7" dataOnRows="1" applyNumberFormats="0" applyBorderFormats="0" applyFontFormats="0" applyPatternFormats="0" applyAlignmentFormats="0" applyWidthHeightFormats="1" dataCaption="Valores" updatedVersion="6" minRefreshableVersion="3" useAutoFormatting="1" rowGrandTotals="0" itemPrintTitles="1" createdVersion="6" indent="0" compact="0" compactData="0" multipleFieldFilters="0">
  <location ref="A52:B55" firstHeaderRow="1" firstDataRow="1" firstDataCol="1"/>
  <pivotFields count="118">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Farine de blé" compact="0" outline="0" showAll="0" defaultSubtotal="0"/>
    <pivotField name="Riz" compact="0" outline="0" multipleItemSelectionAllowed="1" showAll="0"/>
    <pivotField name="MaÏs" compact="0" outline="0" showAll="0"/>
    <pivotField name="Sucre" compact="0" outline="0" showAll="0"/>
    <pivotField name="Haricot noir" compact="0" outline="0" showAll="0" sortType="descending"/>
    <pivotField compact="0" outline="0" showAll="0"/>
    <pivotField name="Huile" compact="0" outline="0" showAll="0" sortType="descending"/>
    <pivotField compact="0" outline="0" showAll="0">
      <items count="7">
        <item x="2"/>
        <item x="3"/>
        <item x="1"/>
        <item x="0"/>
        <item x="4"/>
        <item f="1" x="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Savon pour la lessive" compact="0" outline="0" showAll="0" sortType="descending"/>
    <pivotField compact="0" outline="0" showAll="0" sortType="descending"/>
    <pivotField name="Dentrifrice" compact="0" outline="0" showAll="0" sortType="descending"/>
    <pivotField name="Papier toilette" compact="0" outline="0" showAll="0" sortType="descending"/>
    <pivotField name="Serviettes hygiéniques" axis="axisRow" compact="0" outline="0" showAll="0" sortType="descending">
      <items count="6">
        <item h="1" x="4"/>
        <item x="0"/>
        <item x="2"/>
        <item x="1"/>
        <item h="1"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80"/>
  </rowFields>
  <rowItems count="3">
    <i>
      <x v="1"/>
    </i>
    <i>
      <x v="2"/>
    </i>
    <i>
      <x v="3"/>
    </i>
  </rowItems>
  <colItems count="1">
    <i/>
  </colItems>
  <dataFields count="1">
    <dataField name="%" fld="0" subtotal="count" showDataAs="percentOfTotal" baseField="0" baseItem="0" numFmtId="9"/>
  </dataFields>
  <formats count="7">
    <format dxfId="179">
      <pivotArea outline="0" collapsedLevelsAreSubtotals="1" fieldPosition="0"/>
    </format>
    <format dxfId="178">
      <pivotArea dataOnly="0" labelOnly="1" outline="0" axis="axisValues" fieldPosition="0"/>
    </format>
    <format dxfId="177">
      <pivotArea type="all" dataOnly="0" outline="0" fieldPosition="0"/>
    </format>
    <format dxfId="176">
      <pivotArea outline="0" collapsedLevelsAreSubtotals="1" fieldPosition="0"/>
    </format>
    <format dxfId="175">
      <pivotArea field="80" type="button" dataOnly="0" labelOnly="1" outline="0" axis="axisRow" fieldPosition="0"/>
    </format>
    <format dxfId="174">
      <pivotArea dataOnly="0" labelOnly="1" outline="0" fieldPosition="0">
        <references count="1">
          <reference field="80" count="0"/>
        </references>
      </pivotArea>
    </format>
    <format dxfId="173">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600-00000B000000}" name="TablaDinámica24" cacheId="7" dataOnRows="1" applyNumberFormats="0" applyBorderFormats="0" applyFontFormats="0" applyPatternFormats="0" applyAlignmentFormats="0" applyWidthHeightFormats="1" dataCaption="Valores" updatedVersion="6" minRefreshableVersion="3" useAutoFormatting="1" rowGrandTotals="0" itemPrintTitles="1" createdVersion="6" indent="0" compact="0" compactData="0" multipleFieldFilters="0">
  <location ref="A57:B59" firstHeaderRow="1" firstDataRow="1" firstDataCol="1"/>
  <pivotFields count="118">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Farine de blé" compact="0" outline="0" showAll="0" defaultSubtotal="0"/>
    <pivotField name="Riz" compact="0" outline="0" multipleItemSelectionAllowed="1" showAll="0"/>
    <pivotField name="MaÏs" compact="0" outline="0" showAll="0"/>
    <pivotField name="Sucre" compact="0" outline="0" showAll="0"/>
    <pivotField name="Haricot noir" compact="0" outline="0" showAll="0" sortType="descending"/>
    <pivotField compact="0" outline="0" showAll="0"/>
    <pivotField name="Huile" compact="0" outline="0" showAll="0" sortType="descending"/>
    <pivotField compact="0" outline="0" showAll="0">
      <items count="7">
        <item x="2"/>
        <item x="3"/>
        <item x="1"/>
        <item x="0"/>
        <item x="4"/>
        <item f="1" x="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Savon pour la lessive" compact="0" outline="0" showAll="0" sortType="descending"/>
    <pivotField compact="0" outline="0" showAll="0" sortType="descending"/>
    <pivotField name="Dentrifrice" compact="0" outline="0" showAll="0" sortType="descending"/>
    <pivotField name="Papier toilette" compact="0" outline="0" showAll="0" sortType="descending"/>
    <pivotField compact="0" outline="0" showAll="0" sortType="descending"/>
    <pivotField name="Eau pour boire" axis="axisRow" compact="0" outline="0" showAll="0" sortType="descending">
      <items count="5">
        <item h="1" x="3"/>
        <item x="0"/>
        <item x="2"/>
        <item h="1"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81"/>
  </rowFields>
  <rowItems count="2">
    <i>
      <x v="1"/>
    </i>
    <i>
      <x v="2"/>
    </i>
  </rowItems>
  <colItems count="1">
    <i/>
  </colItems>
  <dataFields count="1">
    <dataField name="%" fld="0" subtotal="count" showDataAs="percentOfTotal" baseField="0" baseItem="0" numFmtId="9"/>
  </dataFields>
  <formats count="7">
    <format dxfId="186">
      <pivotArea outline="0" collapsedLevelsAreSubtotals="1" fieldPosition="0"/>
    </format>
    <format dxfId="185">
      <pivotArea dataOnly="0" labelOnly="1" outline="0" axis="axisValues" fieldPosition="0"/>
    </format>
    <format dxfId="184">
      <pivotArea type="all" dataOnly="0" outline="0" fieldPosition="0"/>
    </format>
    <format dxfId="183">
      <pivotArea outline="0" collapsedLevelsAreSubtotals="1" fieldPosition="0"/>
    </format>
    <format dxfId="182">
      <pivotArea field="81" type="button" dataOnly="0" labelOnly="1" outline="0" axis="axisRow" fieldPosition="0"/>
    </format>
    <format dxfId="181">
      <pivotArea dataOnly="0" labelOnly="1" outline="0" fieldPosition="0">
        <references count="1">
          <reference field="81" count="0"/>
        </references>
      </pivotArea>
    </format>
    <format dxfId="180">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0600-00000C000000}" name="TablaDinámica25" cacheId="7" dataOnRows="1" applyNumberFormats="0" applyBorderFormats="0" applyFontFormats="0" applyPatternFormats="0" applyAlignmentFormats="0" applyWidthHeightFormats="1" dataCaption="Valores" updatedVersion="6" minRefreshableVersion="3" useAutoFormatting="1" rowGrandTotals="0" itemPrintTitles="1" createdVersion="6" indent="0" compact="0" compactData="0" multipleFieldFilters="0">
  <location ref="A61:B63" firstHeaderRow="1" firstDataRow="1" firstDataCol="1"/>
  <pivotFields count="118">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Farine de blé" compact="0" outline="0" showAll="0" defaultSubtotal="0"/>
    <pivotField name="Riz" compact="0" outline="0" multipleItemSelectionAllowed="1" showAll="0"/>
    <pivotField name="MaÏs" compact="0" outline="0" showAll="0"/>
    <pivotField name="Sucre" compact="0" outline="0" showAll="0"/>
    <pivotField name="Haricot noir" compact="0" outline="0" showAll="0" sortType="descending"/>
    <pivotField compact="0" outline="0" showAll="0"/>
    <pivotField name="Huile" compact="0" outline="0" showAll="0" sortType="descending"/>
    <pivotField compact="0" outline="0" showAll="0">
      <items count="7">
        <item x="2"/>
        <item x="3"/>
        <item x="1"/>
        <item x="0"/>
        <item x="4"/>
        <item f="1" x="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Savon pour la lessive" compact="0" outline="0" showAll="0" sortType="descending"/>
    <pivotField compact="0" outline="0" showAll="0" sortType="descending"/>
    <pivotField name="Dentrifrice" compact="0" outline="0" showAll="0" sortType="descending"/>
    <pivotField name="Papier toilette" compact="0" outline="0" showAll="0" sortType="descending"/>
    <pivotField name="Serviettes hygiéniques" compact="0" outline="0" showAll="0" sortType="descending"/>
    <pivotField compact="0" outline="0" showAll="0"/>
    <pivotField name="Chlore liquide" axis="axisRow" compact="0" outline="0" showAll="0" sortType="descending">
      <items count="5">
        <item h="1" x="3"/>
        <item x="2"/>
        <item x="1"/>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82"/>
  </rowFields>
  <rowItems count="2">
    <i>
      <x v="1"/>
    </i>
    <i>
      <x v="2"/>
    </i>
  </rowItems>
  <colItems count="1">
    <i/>
  </colItems>
  <dataFields count="1">
    <dataField name="%" fld="0" subtotal="count" showDataAs="percentOfTotal" baseField="0" baseItem="0" numFmtId="9"/>
  </dataFields>
  <formats count="7">
    <format dxfId="193">
      <pivotArea outline="0" collapsedLevelsAreSubtotals="1" fieldPosition="0"/>
    </format>
    <format dxfId="192">
      <pivotArea dataOnly="0" labelOnly="1" outline="0" axis="axisValues" fieldPosition="0"/>
    </format>
    <format dxfId="191">
      <pivotArea type="all" dataOnly="0" outline="0" fieldPosition="0"/>
    </format>
    <format dxfId="190">
      <pivotArea outline="0" collapsedLevelsAreSubtotals="1" fieldPosition="0"/>
    </format>
    <format dxfId="189">
      <pivotArea field="82" type="button" dataOnly="0" labelOnly="1" outline="0" axis="axisRow" fieldPosition="0"/>
    </format>
    <format dxfId="188">
      <pivotArea dataOnly="0" labelOnly="1" outline="0" fieldPosition="0">
        <references count="1">
          <reference field="82" count="0"/>
        </references>
      </pivotArea>
    </format>
    <format dxfId="187">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0" cacheId="7" dataOnRows="1" applyNumberFormats="0" applyBorderFormats="0" applyFontFormats="0" applyPatternFormats="0" applyAlignmentFormats="0" applyWidthHeightFormats="1" dataCaption="Valores" updatedVersion="6" minRefreshableVersion="3" useAutoFormatting="1" rowGrandTotals="0" itemPrintTitles="1" createdVersion="6" indent="0" compact="0" compactData="0" multipleFieldFilters="0">
  <location ref="A7:B9" firstHeaderRow="1" firstDataRow="1" firstDataCol="1"/>
  <pivotFields count="118">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Farine de blé" compact="0" outline="0" showAll="0" defaultSubtotal="0"/>
    <pivotField name="Riz" axis="axisRow" compact="0" outline="0" multipleItemSelectionAllowed="1" showAll="0" sortType="descending">
      <items count="6">
        <item h="1" x="4"/>
        <item x="0"/>
        <item x="2"/>
        <item h="1" x="3"/>
        <item h="1" x="1"/>
        <item t="default"/>
      </items>
    </pivotField>
    <pivotField compact="0" outline="0" showAll="0"/>
    <pivotField compact="0" outline="0" showAll="0"/>
    <pivotField compact="0" outline="0" showAll="0"/>
    <pivotField compact="0" outline="0" showAll="0"/>
    <pivotField compact="0" outline="0" showAll="0"/>
    <pivotField compact="0" outline="0" showAll="0">
      <items count="7">
        <item x="2"/>
        <item x="3"/>
        <item x="1"/>
        <item x="0"/>
        <item x="4"/>
        <item f="1" x="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27"/>
  </rowFields>
  <rowItems count="2">
    <i>
      <x v="1"/>
    </i>
    <i>
      <x v="2"/>
    </i>
  </rowItems>
  <colItems count="1">
    <i/>
  </colItems>
  <dataFields count="1">
    <dataField name="%" fld="0" subtotal="count" showDataAs="percentOfTotal" baseField="0" baseItem="0" numFmtId="9"/>
  </dataFields>
  <formats count="7">
    <format dxfId="200">
      <pivotArea outline="0" collapsedLevelsAreSubtotals="1" fieldPosition="0"/>
    </format>
    <format dxfId="199">
      <pivotArea dataOnly="0" labelOnly="1" outline="0" axis="axisValues" fieldPosition="0"/>
    </format>
    <format dxfId="198">
      <pivotArea type="all" dataOnly="0" outline="0" fieldPosition="0"/>
    </format>
    <format dxfId="197">
      <pivotArea outline="0" collapsedLevelsAreSubtotals="1" fieldPosition="0"/>
    </format>
    <format dxfId="196">
      <pivotArea field="27" type="button" dataOnly="0" labelOnly="1" outline="0" axis="axisRow" fieldPosition="0"/>
    </format>
    <format dxfId="195">
      <pivotArea dataOnly="0" labelOnly="1" outline="0" fieldPosition="0">
        <references count="1">
          <reference field="27" count="0"/>
        </references>
      </pivotArea>
    </format>
    <format dxfId="194">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0600-000001000000}" name="TablaDinámica11" cacheId="7" dataOnRows="1" applyNumberFormats="0" applyBorderFormats="0" applyFontFormats="0" applyPatternFormats="0" applyAlignmentFormats="0" applyWidthHeightFormats="1" dataCaption="Valores" updatedVersion="6" minRefreshableVersion="3" useAutoFormatting="1" rowGrandTotals="0" itemPrintTitles="1" createdVersion="6" indent="0" compact="0" compactData="0" multipleFieldFilters="0">
  <location ref="A11:B13" firstHeaderRow="1" firstDataRow="1" firstDataCol="1"/>
  <pivotFields count="118">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Farine de blé" compact="0" outline="0" showAll="0" defaultSubtotal="0"/>
    <pivotField name="Riz" compact="0" outline="0" multipleItemSelectionAllowed="1" showAll="0"/>
    <pivotField name="Maïs" axis="axisRow" compact="0" outline="0" showAll="0" sortType="descending">
      <items count="5">
        <item h="1" x="3"/>
        <item x="0"/>
        <item x="1"/>
        <item h="1" x="2"/>
        <item t="default"/>
      </items>
    </pivotField>
    <pivotField compact="0" outline="0" showAll="0"/>
    <pivotField compact="0" outline="0" showAll="0"/>
    <pivotField compact="0" outline="0" showAll="0"/>
    <pivotField compact="0" outline="0" showAll="0"/>
    <pivotField compact="0" outline="0" showAll="0">
      <items count="7">
        <item x="2"/>
        <item x="3"/>
        <item x="1"/>
        <item x="0"/>
        <item x="4"/>
        <item f="1" x="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28"/>
  </rowFields>
  <rowItems count="2">
    <i>
      <x v="1"/>
    </i>
    <i>
      <x v="2"/>
    </i>
  </rowItems>
  <colItems count="1">
    <i/>
  </colItems>
  <dataFields count="1">
    <dataField name="%" fld="0" subtotal="count" showDataAs="percentOfTotal" baseField="0" baseItem="0" numFmtId="9"/>
  </dataFields>
  <formats count="7">
    <format dxfId="207">
      <pivotArea outline="0" collapsedLevelsAreSubtotals="1" fieldPosition="0"/>
    </format>
    <format dxfId="206">
      <pivotArea dataOnly="0" labelOnly="1" outline="0" axis="axisValues" fieldPosition="0"/>
    </format>
    <format dxfId="205">
      <pivotArea type="all" dataOnly="0" outline="0" fieldPosition="0"/>
    </format>
    <format dxfId="204">
      <pivotArea outline="0" collapsedLevelsAreSubtotals="1" fieldPosition="0"/>
    </format>
    <format dxfId="203">
      <pivotArea field="28" type="button" dataOnly="0" labelOnly="1" outline="0" axis="axisRow" fieldPosition="0"/>
    </format>
    <format dxfId="202">
      <pivotArea dataOnly="0" labelOnly="1" outline="0" fieldPosition="0">
        <references count="1">
          <reference field="28" count="0"/>
        </references>
      </pivotArea>
    </format>
    <format dxfId="201">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0600-00000D000000}" name="TablaDinámica26" cacheId="7" dataOnRows="1" applyNumberFormats="0" applyBorderFormats="0" applyFontFormats="0" applyPatternFormats="0" applyAlignmentFormats="0" applyWidthHeightFormats="1" dataCaption="Valores" updatedVersion="6" minRefreshableVersion="3" useAutoFormatting="1" rowGrandTotals="0" itemPrintTitles="1" createdVersion="6" indent="0" compact="0" compactData="0" multipleFieldFilters="0">
  <location ref="A65:B68" firstHeaderRow="1" firstDataRow="1" firstDataCol="1"/>
  <pivotFields count="118">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Farine de blé" compact="0" outline="0" showAll="0" defaultSubtotal="0"/>
    <pivotField name="Riz" compact="0" outline="0" multipleItemSelectionAllowed="1" showAll="0"/>
    <pivotField name="MaÏs" compact="0" outline="0" showAll="0"/>
    <pivotField name="Sucre" compact="0" outline="0" showAll="0"/>
    <pivotField name="Haricot noir" compact="0" outline="0" showAll="0" sortType="descending"/>
    <pivotField compact="0" outline="0" showAll="0"/>
    <pivotField name="Huile" compact="0" outline="0" showAll="0" sortType="descending"/>
    <pivotField compact="0" outline="0" showAll="0">
      <items count="7">
        <item x="2"/>
        <item x="3"/>
        <item x="1"/>
        <item x="0"/>
        <item x="4"/>
        <item f="1" x="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Savon pour la lessive" compact="0" outline="0" showAll="0" sortType="descending"/>
    <pivotField compact="0" outline="0" showAll="0" sortType="descending"/>
    <pivotField name="Dentrifrice" compact="0" outline="0" showAll="0" sortType="descending"/>
    <pivotField name="Papier toilette" compact="0" outline="0" showAll="0" sortType="descending"/>
    <pivotField name="Serviettes hygiéniques" compact="0" outline="0" showAll="0" sortType="descending"/>
    <pivotField compact="0" outline="0" showAll="0"/>
    <pivotField name="Chlore liquide" compact="0" outline="0" showAll="0" sortType="descending"/>
    <pivotField name="Savon pour les mains" axis="axisRow" compact="0" outline="0" showAll="0" sortType="descending">
      <items count="6">
        <item h="1" x="4"/>
        <item x="1"/>
        <item x="0"/>
        <item x="2"/>
        <item h="1"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83"/>
  </rowFields>
  <rowItems count="3">
    <i>
      <x v="1"/>
    </i>
    <i>
      <x v="2"/>
    </i>
    <i>
      <x v="3"/>
    </i>
  </rowItems>
  <colItems count="1">
    <i/>
  </colItems>
  <dataFields count="1">
    <dataField name="%" fld="0" subtotal="count" showDataAs="percentOfTotal" baseField="0" baseItem="0" numFmtId="9"/>
  </dataFields>
  <formats count="7">
    <format dxfId="214">
      <pivotArea outline="0" collapsedLevelsAreSubtotals="1" fieldPosition="0"/>
    </format>
    <format dxfId="213">
      <pivotArea dataOnly="0" labelOnly="1" outline="0" axis="axisValues" fieldPosition="0"/>
    </format>
    <format dxfId="212">
      <pivotArea type="all" dataOnly="0" outline="0" fieldPosition="0"/>
    </format>
    <format dxfId="211">
      <pivotArea outline="0" collapsedLevelsAreSubtotals="1" fieldPosition="0"/>
    </format>
    <format dxfId="210">
      <pivotArea field="83" type="button" dataOnly="0" labelOnly="1" outline="0" axis="axisRow" fieldPosition="0"/>
    </format>
    <format dxfId="209">
      <pivotArea dataOnly="0" labelOnly="1" outline="0" fieldPosition="0">
        <references count="1">
          <reference field="83" count="0"/>
        </references>
      </pivotArea>
    </format>
    <format dxfId="208">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0700-000004000000}" name="TablaDinámica32" cacheId="7" dataOnRows="1" applyNumberFormats="0" applyBorderFormats="0" applyFontFormats="0" applyPatternFormats="0" applyAlignmentFormats="0" applyWidthHeightFormats="1" dataCaption="Produits concernés par des rupture du stock" updatedVersion="6" minRefreshableVersion="3" useAutoFormatting="1" rowGrandTotals="0" colGrandTotals="0" itemPrintTitles="1" createdVersion="6" indent="0" outline="1" outlineData="1" multipleFieldFilters="0" rowHeaderCaption="Fournisseur départemental">
  <location ref="A43:B45" firstHeaderRow="1" firstDataRow="1" firstDataCol="1"/>
  <pivotFields count="118">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items count="7">
        <item x="4"/>
        <item x="0"/>
        <item x="1"/>
        <item x="3"/>
        <item f="1" x="5"/>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4">
        <item h="1" x="2"/>
        <item n="Oui" x="0"/>
        <item n="Non"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3"/>
  </rowFields>
  <rowItems count="2">
    <i>
      <x v="1"/>
    </i>
    <i>
      <x v="2"/>
    </i>
  </rowItems>
  <colItems count="1">
    <i/>
  </colItems>
  <dataFields count="1">
    <dataField name="%" fld="0" subtotal="count" showDataAs="percentOfTotal" baseField="0" baseItem="0" numFmtId="10"/>
  </dataFields>
  <formats count="9">
    <format dxfId="62">
      <pivotArea outline="0" collapsedLevelsAreSubtotals="1" fieldPosition="0"/>
    </format>
    <format dxfId="61">
      <pivotArea outline="0" fieldPosition="0">
        <references count="1">
          <reference field="4294967294" count="1">
            <x v="0"/>
          </reference>
        </references>
      </pivotArea>
    </format>
    <format dxfId="60">
      <pivotArea collapsedLevelsAreSubtotals="1" fieldPosition="0">
        <references count="1">
          <reference field="63" count="1">
            <x v="2"/>
          </reference>
        </references>
      </pivotArea>
    </format>
    <format dxfId="59">
      <pivotArea collapsedLevelsAreSubtotals="1" fieldPosition="0">
        <references count="1">
          <reference field="63" count="1">
            <x v="1"/>
          </reference>
        </references>
      </pivotArea>
    </format>
    <format dxfId="58">
      <pivotArea type="all" dataOnly="0" outline="0" fieldPosition="0"/>
    </format>
    <format dxfId="57">
      <pivotArea outline="0" collapsedLevelsAreSubtotals="1" fieldPosition="0"/>
    </format>
    <format dxfId="56">
      <pivotArea field="63" type="button" dataOnly="0" labelOnly="1" outline="0" axis="axisRow" fieldPosition="0"/>
    </format>
    <format dxfId="55">
      <pivotArea dataOnly="0" labelOnly="1" fieldPosition="0">
        <references count="1">
          <reference field="63" count="0"/>
        </references>
      </pivotArea>
    </format>
    <format dxfId="54">
      <pivotArea dataOnly="0" labelOnly="1" outline="0" axis="axisValues"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0000000-0007-0000-0700-000006000000}" name="TablaDinámica34" cacheId="7" dataOnRows="1" applyNumberFormats="0" applyBorderFormats="0" applyFontFormats="0" applyPatternFormats="0" applyAlignmentFormats="0" applyWidthHeightFormats="1" dataCaption="Produits concernés par des rupture du stock" updatedVersion="6" minRefreshableVersion="3" useAutoFormatting="1" rowGrandTotals="0" colGrandTotals="0" itemPrintTitles="1" createdVersion="6" indent="0" outline="1" outlineData="1" multipleFieldFilters="0" rowHeaderCaption="Accès au crédit ">
  <location ref="A55:B57" firstHeaderRow="1" firstDataRow="1" firstDataCol="1"/>
  <pivotFields count="118">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items count="7">
        <item x="4"/>
        <item x="0"/>
        <item x="1"/>
        <item x="3"/>
        <item f="1" x="5"/>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pivotField showAll="0" sortType="descending"/>
    <pivotField axis="axisRow" showAll="0" sortType="descending">
      <items count="5">
        <item h="1" x="3"/>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5"/>
  </rowFields>
  <rowItems count="2">
    <i>
      <x v="1"/>
    </i>
    <i>
      <x v="2"/>
    </i>
  </rowItems>
  <colItems count="1">
    <i/>
  </colItems>
  <dataFields count="1">
    <dataField name="%" fld="0" subtotal="count" showDataAs="percentOfTotal" baseField="0" baseItem="0" numFmtId="9"/>
  </dataFields>
  <formats count="8">
    <format dxfId="70">
      <pivotArea outline="0" fieldPosition="0">
        <references count="1">
          <reference field="4294967294" count="1">
            <x v="0"/>
          </reference>
        </references>
      </pivotArea>
    </format>
    <format dxfId="69">
      <pivotArea outline="0" collapsedLevelsAreSubtotals="1" fieldPosition="0"/>
    </format>
    <format dxfId="68">
      <pivotArea dataOnly="0" labelOnly="1" outline="0" axis="axisValues" fieldPosition="0"/>
    </format>
    <format dxfId="67">
      <pivotArea type="all" dataOnly="0" outline="0" fieldPosition="0"/>
    </format>
    <format dxfId="66">
      <pivotArea outline="0" collapsedLevelsAreSubtotals="1" fieldPosition="0"/>
    </format>
    <format dxfId="65">
      <pivotArea field="65" type="button" dataOnly="0" labelOnly="1" outline="0" axis="axisRow" fieldPosition="0"/>
    </format>
    <format dxfId="64">
      <pivotArea dataOnly="0" labelOnly="1" fieldPosition="0">
        <references count="1">
          <reference field="65" count="0"/>
        </references>
      </pivotArea>
    </format>
    <format dxfId="63">
      <pivotArea dataOnly="0" labelOnly="1" outline="0" axis="axisValues"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0000000-0007-0000-0700-000001000000}" name="TablaDinámica28" cacheId="7" dataOnRows="1" applyNumberFormats="0" applyBorderFormats="0" applyFontFormats="0" applyPatternFormats="0" applyAlignmentFormats="0" applyWidthHeightFormats="1" dataCaption="Raisons" updatedVersion="6" minRefreshableVersion="3" useAutoFormatting="1" rowGrandTotals="0" colGrandTotals="0" itemPrintTitles="1" createdVersion="6" indent="0" outline="1" outlineData="1" multipleFieldFilters="0" rowHeaderCaption="Ruptures du stcok">
  <location ref="A8:B24" firstHeaderRow="1" firstDataRow="1" firstDataCol="1"/>
  <pivotFields count="11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items count="7">
        <item x="4"/>
        <item x="0"/>
        <item x="1"/>
        <item x="3"/>
        <item f="1" x="5"/>
        <item x="2"/>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6">
    <i>
      <x/>
    </i>
    <i i="1">
      <x v="1"/>
    </i>
    <i i="2">
      <x v="2"/>
    </i>
    <i i="3">
      <x v="3"/>
    </i>
    <i i="4">
      <x v="4"/>
    </i>
    <i i="5">
      <x v="5"/>
    </i>
    <i i="6">
      <x v="6"/>
    </i>
    <i i="7">
      <x v="7"/>
    </i>
    <i i="8">
      <x v="8"/>
    </i>
    <i i="9">
      <x v="9"/>
    </i>
    <i i="10">
      <x v="10"/>
    </i>
    <i i="11">
      <x v="11"/>
    </i>
    <i i="12">
      <x v="12"/>
    </i>
    <i i="13">
      <x v="13"/>
    </i>
    <i i="14">
      <x v="14"/>
    </i>
    <i i="15">
      <x v="15"/>
    </i>
  </rowItems>
  <colItems count="1">
    <i/>
  </colItems>
  <dataFields count="16">
    <dataField name="Changement du taux de change de la Gourde" fld="34" baseField="0" baseItem="0"/>
    <dataField name="L'insécurité en ville" fld="35" baseField="0" baseItem="0"/>
    <dataField name="L'insecurité en route" fld="36" baseField="0" baseItem="0"/>
    <dataField name="Mauvais état des routes" fld="37" baseField="0" baseItem="0"/>
    <dataField name="Le prix du transport a augmenté" fld="38" baseField="0" baseItem="0"/>
    <dataField name="La route a été fermée" fld="39" baseField="0" baseItem="0"/>
    <dataField name="Le port a été fermé" fld="40" baseField="0" baseItem="0"/>
    <dataField name="Absence de moyen de transport " fld="41" baseField="0" baseItem="0"/>
    <dataField name="A cause d’une catastrophe naturelle" fld="42" baseField="0" baseItem="0"/>
    <dataField name="Ce n'est pas un article de saison" fld="43" baseField="0" baseItem="0"/>
    <dataField name="Article trop cher" fld="44" baseField="0" baseItem="0"/>
    <dataField name="Problème de stockage" fld="47" baseField="0" baseItem="0"/>
    <dataField name="Article indisponible chez les fournisseurs" fld="46" baseField="0" baseItem="0"/>
    <dataField name="Mauvaise relation avec les fournisseurs " fld="45" baseField="0" baseItem="0"/>
    <dataField name="Je n'ai pas souhaité faire un réapprovisionnement " fld="48" baseField="0" baseItem="0"/>
    <dataField name="Autre" fld="49" baseField="0" baseItem="0"/>
  </dataFields>
  <formats count="5">
    <format dxfId="75">
      <pivotArea type="all" dataOnly="0" outline="0" fieldPosition="0"/>
    </format>
    <format dxfId="74">
      <pivotArea outline="0" collapsedLevelsAreSubtotals="1" fieldPosition="0"/>
    </format>
    <format dxfId="73">
      <pivotArea field="-2" type="button" dataOnly="0" labelOnly="1" outline="0" axis="axisRow" fieldPosition="0"/>
    </format>
    <format dxfId="72">
      <pivotArea dataOnly="0" labelOnly="1" outline="0" fieldPosition="0">
        <references count="1">
          <reference field="4294967294" count="16">
            <x v="0"/>
            <x v="1"/>
            <x v="2"/>
            <x v="3"/>
            <x v="4"/>
            <x v="5"/>
            <x v="6"/>
            <x v="7"/>
            <x v="8"/>
            <x v="9"/>
            <x v="10"/>
            <x v="11"/>
            <x v="12"/>
            <x v="13"/>
            <x v="14"/>
            <x v="15"/>
          </reference>
        </references>
      </pivotArea>
    </format>
    <format dxfId="71">
      <pivotArea dataOnly="0" labelOnly="1" grandCol="1" outline="0" axis="axisCol"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27" cacheId="7" applyNumberFormats="0" applyBorderFormats="0" applyFontFormats="0" applyPatternFormats="0" applyAlignmentFormats="0" applyWidthHeightFormats="1" dataCaption="Valores" updatedVersion="6" minRefreshableVersion="3" useAutoFormatting="1" rowGrandTotals="0" colGrandTotals="0" itemPrintTitles="1" createdVersion="6" indent="0" outline="1" outlineData="1" multipleFieldFilters="0" rowHeaderCaption="Ruptures de stock">
  <location ref="A2:B5" firstHeaderRow="1" firstDataRow="1" firstDataCol="1"/>
  <pivotFields count="118">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7">
        <item h="1" x="4"/>
        <item x="0"/>
        <item x="1"/>
        <item x="3"/>
        <item h="1" f="1" x="5"/>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3"/>
  </rowFields>
  <rowItems count="3">
    <i>
      <x v="1"/>
    </i>
    <i>
      <x v="2"/>
    </i>
    <i>
      <x v="3"/>
    </i>
  </rowItems>
  <colItems count="1">
    <i/>
  </colItems>
  <dataFields count="1">
    <dataField name="No" fld="0" subtotal="count" baseField="0" baseItem="0"/>
  </dataFields>
  <formats count="8">
    <format dxfId="83">
      <pivotArea collapsedLevelsAreSubtotals="1" fieldPosition="0">
        <references count="1">
          <reference field="33" count="1">
            <x v="1"/>
          </reference>
        </references>
      </pivotArea>
    </format>
    <format dxfId="82">
      <pivotArea collapsedLevelsAreSubtotals="1" fieldPosition="0">
        <references count="1">
          <reference field="33" count="2">
            <x v="2"/>
            <x v="3"/>
          </reference>
        </references>
      </pivotArea>
    </format>
    <format dxfId="81">
      <pivotArea type="all" dataOnly="0" outline="0" fieldPosition="0"/>
    </format>
    <format dxfId="80">
      <pivotArea outline="0" collapsedLevelsAreSubtotals="1" fieldPosition="0"/>
    </format>
    <format dxfId="79">
      <pivotArea field="33" type="button" dataOnly="0" labelOnly="1" outline="0" axis="axisRow" fieldPosition="0"/>
    </format>
    <format dxfId="78">
      <pivotArea dataOnly="0" labelOnly="1" fieldPosition="0">
        <references count="1">
          <reference field="33" count="0"/>
        </references>
      </pivotArea>
    </format>
    <format dxfId="77">
      <pivotArea dataOnly="0" labelOnly="1" outline="0" axis="axisValues" fieldPosition="0"/>
    </format>
    <format dxfId="76">
      <pivotArea outline="0" fieldPosition="0">
        <references count="1">
          <reference field="4294967294" count="1">
            <x v="0"/>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00000000-0007-0000-0700-000005000000}" name="TablaDinámica33" cacheId="7" dataOnRows="1" applyNumberFormats="0" applyBorderFormats="0" applyFontFormats="0" applyPatternFormats="0" applyAlignmentFormats="0" applyWidthHeightFormats="1" dataCaption="Produits concernés par des rupture du stock" updatedVersion="6" minRefreshableVersion="3" useAutoFormatting="1" rowGrandTotals="0" colGrandTotals="0" itemPrintTitles="1" createdVersion="6" indent="0" outline="1" outlineData="1" multipleFieldFilters="0" rowHeaderCaption="Fournisseur local">
  <location ref="A49:B51" firstHeaderRow="1" firstDataRow="1" firstDataCol="1"/>
  <pivotFields count="118">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items count="7">
        <item x="4"/>
        <item x="0"/>
        <item x="1"/>
        <item x="3"/>
        <item f="1" x="5"/>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pivotField axis="axisRow" showAll="0" sortType="descending">
      <items count="4">
        <item h="1" x="2"/>
        <item n="Oui" x="1"/>
        <item n="Non"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4"/>
  </rowFields>
  <rowItems count="2">
    <i>
      <x v="1"/>
    </i>
    <i>
      <x v="2"/>
    </i>
  </rowItems>
  <colItems count="1">
    <i/>
  </colItems>
  <dataFields count="1">
    <dataField name="%" fld="0" subtotal="count" showDataAs="percentOfTotal" baseField="0" baseItem="0" numFmtId="9"/>
  </dataFields>
  <formats count="7">
    <format dxfId="90">
      <pivotArea outline="0" fieldPosition="0">
        <references count="1">
          <reference field="4294967294" count="1">
            <x v="0"/>
          </reference>
        </references>
      </pivotArea>
    </format>
    <format dxfId="89">
      <pivotArea outline="0" collapsedLevelsAreSubtotals="1" fieldPosition="0"/>
    </format>
    <format dxfId="88">
      <pivotArea type="all" dataOnly="0" outline="0" fieldPosition="0"/>
    </format>
    <format dxfId="87">
      <pivotArea outline="0" collapsedLevelsAreSubtotals="1" fieldPosition="0"/>
    </format>
    <format dxfId="86">
      <pivotArea field="64" type="button" dataOnly="0" labelOnly="1" outline="0" axis="axisRow" fieldPosition="0"/>
    </format>
    <format dxfId="85">
      <pivotArea dataOnly="0" labelOnly="1" fieldPosition="0">
        <references count="1">
          <reference field="64" count="0"/>
        </references>
      </pivotArea>
    </format>
    <format dxfId="84">
      <pivotArea dataOnly="0" labelOnly="1" outline="0" axis="axisValues"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0000000-0007-0000-0700-000003000000}" name="TablaDinámica31" cacheId="7" dataOnRows="1" applyNumberFormats="0" applyBorderFormats="0" applyFontFormats="0" applyPatternFormats="0" applyAlignmentFormats="0" applyWidthHeightFormats="1" dataCaption="Produits concernés par des rupture du stock" updatedVersion="6" minRefreshableVersion="3" useAutoFormatting="1" rowGrandTotals="0" colGrandTotals="0" itemPrintTitles="1" createdVersion="6" indent="0" outline="1" outlineData="1" multipleFieldFilters="0" rowHeaderCaption="Fourniseur national">
  <location ref="A38:B39" firstHeaderRow="1" firstDataRow="1" firstDataCol="1"/>
  <pivotFields count="118">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items count="7">
        <item x="4"/>
        <item x="0"/>
        <item x="1"/>
        <item x="3"/>
        <item f="1" x="5"/>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h="1"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0"/>
  </rowFields>
  <rowItems count="1">
    <i>
      <x v="1"/>
    </i>
  </rowItems>
  <colItems count="1">
    <i/>
  </colItems>
  <dataFields count="1">
    <dataField name="%" fld="0" subtotal="count" showDataAs="percentOfTotal" baseField="0" baseItem="0" numFmtId="9"/>
  </dataFields>
  <formats count="6">
    <format dxfId="96">
      <pivotArea outline="0" collapsedLevelsAreSubtotals="1" fieldPosition="0"/>
    </format>
    <format dxfId="95">
      <pivotArea type="all" dataOnly="0" outline="0" fieldPosition="0"/>
    </format>
    <format dxfId="94">
      <pivotArea outline="0" collapsedLevelsAreSubtotals="1" fieldPosition="0"/>
    </format>
    <format dxfId="93">
      <pivotArea field="60" type="button" dataOnly="0" labelOnly="1" outline="0" axis="axisRow" fieldPosition="0"/>
    </format>
    <format dxfId="92">
      <pivotArea dataOnly="0" labelOnly="1" fieldPosition="0">
        <references count="1">
          <reference field="60" count="0"/>
        </references>
      </pivotArea>
    </format>
    <format dxfId="91">
      <pivotArea dataOnly="0" labelOnly="1" outline="0" axis="axisValues"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0000000-0007-0000-0700-000002000000}" name="TablaDinámica30" cacheId="7" dataOnRows="1" applyNumberFormats="0" applyBorderFormats="0" applyFontFormats="0" applyPatternFormats="0" applyAlignmentFormats="0" applyWidthHeightFormats="1" dataCaption="Produits concernés par des rupture de stock" updatedVersion="6" minRefreshableVersion="3" useAutoFormatting="1" itemPrintTitles="1" createdVersion="6" indent="0" outline="1" outlineData="1" multipleFieldFilters="0" rowHeaderCaption="Ruptures du stcok">
  <location ref="A27:B34" firstHeaderRow="1" firstDataRow="1" firstDataCol="1"/>
  <pivotFields count="11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items count="7">
        <item x="4"/>
        <item x="0"/>
        <item x="1"/>
        <item x="3"/>
        <item f="1" x="5"/>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7">
    <i>
      <x/>
    </i>
    <i i="1">
      <x v="1"/>
    </i>
    <i i="2">
      <x v="2"/>
    </i>
    <i i="3">
      <x v="3"/>
    </i>
    <i i="4">
      <x v="4"/>
    </i>
    <i i="5">
      <x v="5"/>
    </i>
    <i i="6">
      <x v="6"/>
    </i>
  </rowItems>
  <colItems count="1">
    <i/>
  </colItems>
  <dataFields count="7">
    <dataField name="Farine de blé" fld="52" baseField="0" baseItem="0"/>
    <dataField name="Riz" fld="53" baseField="0" baseItem="0"/>
    <dataField name="Maïs" fld="54" baseField="0" baseItem="0"/>
    <dataField name="Sucre" fld="55" baseField="0" baseItem="0"/>
    <dataField name="Haricot noir" fld="56" baseField="0" baseItem="0"/>
    <dataField name="Haricot rouge" fld="57" baseField="0" baseItem="0"/>
    <dataField name="Huile" fld="58" baseField="0" baseItem="0"/>
  </dataFields>
  <formats count="5">
    <format dxfId="101">
      <pivotArea type="all" dataOnly="0" outline="0" fieldPosition="0"/>
    </format>
    <format dxfId="100">
      <pivotArea outline="0" collapsedLevelsAreSubtotals="1" fieldPosition="0"/>
    </format>
    <format dxfId="99">
      <pivotArea field="-2" type="button" dataOnly="0" labelOnly="1" outline="0" axis="axisRow" fieldPosition="0"/>
    </format>
    <format dxfId="98">
      <pivotArea dataOnly="0" labelOnly="1" outline="0" fieldPosition="0">
        <references count="1">
          <reference field="4294967294" count="7">
            <x v="0"/>
            <x v="1"/>
            <x v="2"/>
            <x v="3"/>
            <x v="4"/>
            <x v="5"/>
            <x v="6"/>
          </reference>
        </references>
      </pivotArea>
    </format>
    <format dxfId="97">
      <pivotArea dataOnly="0" labelOnly="1" grandCol="1" outline="0" axis="axisCol"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00000000-0007-0000-0700-000007000000}" name="TablaDinámica35" cacheId="7" dataOnRows="1" applyNumberFormats="0" applyBorderFormats="0" applyFontFormats="0" applyPatternFormats="0" applyAlignmentFormats="0" applyWidthHeightFormats="1" dataCaption="Produits concernés par des rupture du stock" updatedVersion="6" minRefreshableVersion="3" useAutoFormatting="1" rowGrandTotals="0" colGrandTotals="0" itemPrintTitles="1" createdVersion="6" indent="0" outline="1" outlineData="1" multipleFieldFilters="0" rowHeaderCaption="Capacité d'augmenter le  stock">
  <location ref="A60:B63" firstHeaderRow="1" firstDataRow="1" firstDataCol="1"/>
  <pivotFields count="118">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items count="7">
        <item x="4"/>
        <item x="0"/>
        <item x="1"/>
        <item x="3"/>
        <item f="1" x="5"/>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pivotField showAll="0" sortType="descending"/>
    <pivotField showAll="0" sortType="descending">
      <autoSortScope>
        <pivotArea dataOnly="0" outline="0" fieldPosition="0">
          <references count="1">
            <reference field="4294967294" count="1" selected="0">
              <x v="0"/>
            </reference>
          </references>
        </pivotArea>
      </autoSortScope>
    </pivotField>
    <pivotField axis="axisRow" showAll="0" sortType="descending">
      <items count="6">
        <item h="1" x="4"/>
        <item x="1"/>
        <item x="0"/>
        <item x="3"/>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6"/>
  </rowFields>
  <rowItems count="3">
    <i>
      <x v="1"/>
    </i>
    <i>
      <x v="2"/>
    </i>
    <i>
      <x v="3"/>
    </i>
  </rowItems>
  <colItems count="1">
    <i/>
  </colItems>
  <dataFields count="1">
    <dataField name="%" fld="0" subtotal="count" showDataAs="percentOfTotal" baseField="0" baseItem="0" numFmtId="9"/>
  </dataFields>
  <formats count="8">
    <format dxfId="109">
      <pivotArea outline="0" fieldPosition="0">
        <references count="1">
          <reference field="4294967294" count="1">
            <x v="0"/>
          </reference>
        </references>
      </pivotArea>
    </format>
    <format dxfId="108">
      <pivotArea outline="0" collapsedLevelsAreSubtotals="1" fieldPosition="0"/>
    </format>
    <format dxfId="107">
      <pivotArea dataOnly="0" labelOnly="1" outline="0" axis="axisValues" fieldPosition="0"/>
    </format>
    <format dxfId="106">
      <pivotArea type="all" dataOnly="0" outline="0" fieldPosition="0"/>
    </format>
    <format dxfId="105">
      <pivotArea outline="0" collapsedLevelsAreSubtotals="1" fieldPosition="0"/>
    </format>
    <format dxfId="104">
      <pivotArea field="66" type="button" dataOnly="0" labelOnly="1" outline="0" axis="axisRow" fieldPosition="0"/>
    </format>
    <format dxfId="103">
      <pivotArea dataOnly="0" labelOnly="1" fieldPosition="0">
        <references count="1">
          <reference field="66" count="0"/>
        </references>
      </pivotArea>
    </format>
    <format dxfId="102">
      <pivotArea dataOnly="0" labelOnly="1" outline="0" axis="axisValues"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00000000-0007-0000-0800-000006000000}" name="TablaDinámica44" cacheId="7" dataOnRows="1" applyNumberFormats="0" applyBorderFormats="0" applyFontFormats="0" applyPatternFormats="0" applyAlignmentFormats="0" applyWidthHeightFormats="1" dataCaption="Raisons" updatedVersion="6" minRefreshableVersion="3" useAutoFormatting="1" rowGrandTotals="0" colGrandTotals="0" itemPrintTitles="1" createdVersion="6" indent="0" outline="1" outlineData="1" multipleFieldFilters="0" rowHeaderCaption="Ruptures du stcok">
  <location ref="A7:B22" firstHeaderRow="1" firstDataRow="1" firstDataCol="1"/>
  <pivotFields count="11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items count="7">
        <item x="4"/>
        <item x="0"/>
        <item x="1"/>
        <item x="3"/>
        <item f="1" x="5"/>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5">
    <i>
      <x/>
    </i>
    <i i="1">
      <x v="1"/>
    </i>
    <i i="2">
      <x v="2"/>
    </i>
    <i i="3">
      <x v="3"/>
    </i>
    <i i="4">
      <x v="4"/>
    </i>
    <i i="5">
      <x v="5"/>
    </i>
    <i i="6">
      <x v="6"/>
    </i>
    <i i="7">
      <x v="7"/>
    </i>
    <i i="8">
      <x v="8"/>
    </i>
    <i i="9">
      <x v="9"/>
    </i>
    <i i="10">
      <x v="10"/>
    </i>
    <i i="11">
      <x v="11"/>
    </i>
    <i i="12">
      <x v="12"/>
    </i>
    <i i="13">
      <x v="13"/>
    </i>
    <i i="14">
      <x v="14"/>
    </i>
  </rowItems>
  <colItems count="1">
    <i/>
  </colItems>
  <dataFields count="15">
    <dataField name="Changement du taux de change de la Gourde" fld="85" baseField="0" baseItem="0"/>
    <dataField name="Insécurité en ville" fld="86" baseField="0" baseItem="0"/>
    <dataField name="Insécurité sur les routes " fld="87" baseField="0" baseItem="0"/>
    <dataField name="Mauvais état des routes" fld="88" baseField="0" baseItem="0"/>
    <dataField name="Le prix du transport a augmenté" fld="89" baseField="0" baseItem="0"/>
    <dataField name="La route a été fermée" fld="90" baseField="0" baseItem="0"/>
    <dataField name="Le port a été fermé" fld="91" baseField="0" baseItem="0"/>
    <dataField name="Absence de moyen de transport " fld="92" baseField="0" baseItem="0"/>
    <dataField name="A cause d’une catastrophe naturelle" fld="93" baseField="0" baseItem="0"/>
    <dataField name="Article trop cher" fld="94" baseField="0" baseItem="0"/>
    <dataField name="Problème de stockage" fld="95" baseField="0" baseItem="0"/>
    <dataField name="Mauvaise relation avec les fournisseurs " fld="97" baseField="0" baseItem="0"/>
    <dataField name="Article indisponible chez les fournisseurs" fld="96" baseField="0" baseItem="0"/>
    <dataField name="Je n'ai pas souhaité faire un réapprovisionnement " fld="98" baseField="0" baseItem="0"/>
    <dataField name="Autre" fld="99" baseField="0" baseItem="0"/>
  </dataFields>
  <formats count="5">
    <format dxfId="4">
      <pivotArea type="all" dataOnly="0" outline="0" fieldPosition="0"/>
    </format>
    <format dxfId="3">
      <pivotArea outline="0" collapsedLevelsAreSubtotals="1" fieldPosition="0"/>
    </format>
    <format dxfId="2">
      <pivotArea field="-2" type="button" dataOnly="0" labelOnly="1" outline="0" axis="axisRow" fieldPosition="0"/>
    </format>
    <format dxfId="1">
      <pivotArea dataOnly="0" labelOnly="1" outline="0" fieldPosition="0">
        <references count="1">
          <reference field="4294967294" count="15">
            <x v="0"/>
            <x v="1"/>
            <x v="2"/>
            <x v="3"/>
            <x v="4"/>
            <x v="5"/>
            <x v="6"/>
            <x v="7"/>
            <x v="8"/>
            <x v="9"/>
            <x v="10"/>
            <x v="11"/>
            <x v="12"/>
            <x v="13"/>
            <x v="14"/>
          </reference>
        </references>
      </pivotArea>
    </format>
    <format dxfId="0">
      <pivotArea dataOnly="0" labelOnly="1" grandCol="1" outline="0" axis="axisCol"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00000000-0007-0000-0800-000003000000}" name="TablaDinámica41" cacheId="7" dataOnRows="1" applyNumberFormats="0" applyBorderFormats="0" applyFontFormats="0" applyPatternFormats="0" applyAlignmentFormats="0" applyWidthHeightFormats="1" dataCaption="Produits concernés par des rupture du stock" updatedVersion="6" minRefreshableVersion="3" useAutoFormatting="1" rowGrandTotals="0" colGrandTotals="0" itemPrintTitles="1" createdVersion="6" indent="0" outline="1" outlineData="1" multipleFieldFilters="0" rowHeaderCaption="Fournisseur départamental">
  <location ref="A41:B43" firstHeaderRow="1" firstDataRow="1" firstDataCol="1"/>
  <pivotFields count="118">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items count="7">
        <item x="4"/>
        <item x="0"/>
        <item x="1"/>
        <item x="3"/>
        <item f="1" x="5"/>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4">
        <item h="1" x="2"/>
        <item n="Oui" x="0"/>
        <item n="Non" x="1"/>
        <item t="default"/>
      </items>
    </pivotField>
    <pivotField showAll="0"/>
    <pivotField showAll="0"/>
    <pivotField showAll="0"/>
  </pivotFields>
  <rowFields count="1">
    <field x="114"/>
  </rowFields>
  <rowItems count="2">
    <i>
      <x v="1"/>
    </i>
    <i>
      <x v="2"/>
    </i>
  </rowItems>
  <colItems count="1">
    <i/>
  </colItems>
  <dataFields count="1">
    <dataField name="%" fld="0" subtotal="count" showDataAs="percentOfTotal" baseField="0" baseItem="0" numFmtId="9"/>
  </dataFields>
  <formats count="8">
    <format dxfId="12">
      <pivotArea outline="0" collapsedLevelsAreSubtotals="1" fieldPosition="0"/>
    </format>
    <format dxfId="11">
      <pivotArea outline="0" fieldPosition="0">
        <references count="1">
          <reference field="4294967294" count="1">
            <x v="0"/>
          </reference>
        </references>
      </pivotArea>
    </format>
    <format dxfId="10">
      <pivotArea type="all" dataOnly="0" outline="0" fieldPosition="0"/>
    </format>
    <format dxfId="9">
      <pivotArea outline="0" collapsedLevelsAreSubtotals="1" fieldPosition="0"/>
    </format>
    <format dxfId="8">
      <pivotArea field="114" type="button" dataOnly="0" labelOnly="1" outline="0" axis="axisRow" fieldPosition="0"/>
    </format>
    <format dxfId="7">
      <pivotArea dataOnly="0" labelOnly="1" fieldPosition="0">
        <references count="1">
          <reference field="114" count="0"/>
        </references>
      </pivotArea>
    </format>
    <format dxfId="6">
      <pivotArea dataOnly="0" labelOnly="1" outline="0" axis="axisValues" fieldPosition="0"/>
    </format>
    <format dxfId="5">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00000000-0007-0000-0800-000005000000}" name="TablaDinámica43" cacheId="7" dataOnRows="1" applyNumberFormats="0" applyBorderFormats="0" applyFontFormats="0" applyPatternFormats="0" applyAlignmentFormats="0" applyWidthHeightFormats="1" dataCaption="Produits concernés par des rupture de stock" updatedVersion="6" minRefreshableVersion="3" useAutoFormatting="1" itemPrintTitles="1" createdVersion="6" indent="0" outline="1" outlineData="1" multipleFieldFilters="0" rowHeaderCaption="Ruptures du stcok">
  <location ref="A25:B33" firstHeaderRow="1" firstDataRow="1" firstDataCol="1"/>
  <pivotFields count="11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items count="7">
        <item x="4"/>
        <item x="0"/>
        <item x="1"/>
        <item x="3"/>
        <item f="1" x="5"/>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s>
  <rowFields count="1">
    <field x="-2"/>
  </rowFields>
  <rowItems count="8">
    <i>
      <x/>
    </i>
    <i i="1">
      <x v="1"/>
    </i>
    <i i="2">
      <x v="2"/>
    </i>
    <i i="3">
      <x v="3"/>
    </i>
    <i i="4">
      <x v="4"/>
    </i>
    <i i="5">
      <x v="5"/>
    </i>
    <i i="6">
      <x v="6"/>
    </i>
    <i i="7">
      <x v="7"/>
    </i>
  </rowItems>
  <colItems count="1">
    <i/>
  </colItems>
  <dataFields count="8">
    <dataField name="Savon pour la lessive" fld="102" baseField="0" baseItem="0"/>
    <dataField name="Brosse à dent" fld="103" baseField="0" baseItem="0"/>
    <dataField name="Dentrifrice" fld="104" baseField="0" baseItem="0"/>
    <dataField name="Papier toilette" fld="105" baseField="0" baseItem="0"/>
    <dataField name="Serviettes hygiéniques" fld="106" baseField="0" baseItem="0"/>
    <dataField name="Eau pour boire" fld="107" baseField="0" baseItem="0"/>
    <dataField name="Chlore liquide" fld="108" baseField="0" baseItem="0"/>
    <dataField name="Savon pour les mains" fld="109" baseField="0" baseItem="0"/>
  </dataFields>
  <formats count="5">
    <format dxfId="17">
      <pivotArea type="all" dataOnly="0" outline="0" fieldPosition="0"/>
    </format>
    <format dxfId="16">
      <pivotArea outline="0" collapsedLevelsAreSubtotals="1" fieldPosition="0"/>
    </format>
    <format dxfId="15">
      <pivotArea field="-2" type="button" dataOnly="0" labelOnly="1" outline="0" axis="axisRow" fieldPosition="0"/>
    </format>
    <format dxfId="14">
      <pivotArea dataOnly="0" labelOnly="1" outline="0" fieldPosition="0">
        <references count="1">
          <reference field="4294967294" count="8">
            <x v="0"/>
            <x v="1"/>
            <x v="2"/>
            <x v="3"/>
            <x v="4"/>
            <x v="5"/>
            <x v="6"/>
            <x v="7"/>
          </reference>
        </references>
      </pivotArea>
    </format>
    <format dxfId="13">
      <pivotArea dataOnly="0" labelOnly="1" grandCol="1" outline="0" axis="axisCol"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00000000-0007-0000-0800-000004000000}" name="TablaDinámica42" cacheId="7" dataOnRows="1" applyNumberFormats="0" applyBorderFormats="0" applyFontFormats="0" applyPatternFormats="0" applyAlignmentFormats="0" applyWidthHeightFormats="1" dataCaption="Produits concernés par des rupture du stock" updatedVersion="6" minRefreshableVersion="3" useAutoFormatting="1" rowGrandTotals="0" colGrandTotals="0" itemPrintTitles="1" createdVersion="6" indent="0" outline="1" outlineData="1" multipleFieldFilters="0" rowHeaderCaption="Fourniseur national">
  <location ref="A36:B38" firstHeaderRow="1" firstDataRow="1" firstDataCol="1"/>
  <pivotFields count="118">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items count="7">
        <item x="4"/>
        <item x="0"/>
        <item x="1"/>
        <item x="3"/>
        <item f="1" x="5"/>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5">
        <item h="1" x="3"/>
        <item x="0"/>
        <item x="2"/>
        <item h="1" x="1"/>
        <item t="default"/>
      </items>
    </pivotField>
    <pivotField showAll="0"/>
    <pivotField showAll="0"/>
    <pivotField showAll="0"/>
    <pivotField showAll="0"/>
    <pivotField showAll="0"/>
    <pivotField showAll="0"/>
  </pivotFields>
  <rowFields count="1">
    <field x="111"/>
  </rowFields>
  <rowItems count="2">
    <i>
      <x v="1"/>
    </i>
    <i>
      <x v="2"/>
    </i>
  </rowItems>
  <colItems count="1">
    <i/>
  </colItems>
  <dataFields count="1">
    <dataField name="%" fld="0" subtotal="count" showDataAs="percentOfTotal" baseField="0" baseItem="0" numFmtId="9"/>
  </dataFields>
  <formats count="6">
    <format dxfId="23">
      <pivotArea outline="0" collapsedLevelsAreSubtotals="1" fieldPosition="0"/>
    </format>
    <format dxfId="22">
      <pivotArea type="all" dataOnly="0" outline="0" fieldPosition="0"/>
    </format>
    <format dxfId="21">
      <pivotArea outline="0" collapsedLevelsAreSubtotals="1" fieldPosition="0"/>
    </format>
    <format dxfId="20">
      <pivotArea field="111" type="button" dataOnly="0" labelOnly="1" outline="0" axis="axisRow" fieldPosition="0"/>
    </format>
    <format dxfId="19">
      <pivotArea dataOnly="0" labelOnly="1" fieldPosition="0">
        <references count="1">
          <reference field="111" count="0"/>
        </references>
      </pivotArea>
    </format>
    <format dxfId="18">
      <pivotArea dataOnly="0" labelOnly="1" outline="0" axis="axisValues"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00000000-0007-0000-0800-000001000000}" name="TablaDinámica39" cacheId="7" dataOnRows="1" applyNumberFormats="0" applyBorderFormats="0" applyFontFormats="0" applyPatternFormats="0" applyAlignmentFormats="0" applyWidthHeightFormats="1" dataCaption="Produits concernés par des rupture du stock" updatedVersion="6" minRefreshableVersion="3" useAutoFormatting="1" rowGrandTotals="0" colGrandTotals="0" itemPrintTitles="1" createdVersion="6" indent="0" outline="1" outlineData="1" multipleFieldFilters="0" rowHeaderCaption="Accès au crédit ">
  <location ref="A51:B54" firstHeaderRow="1" firstDataRow="1" firstDataCol="1"/>
  <pivotFields count="118">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items count="7">
        <item x="4"/>
        <item x="0"/>
        <item x="1"/>
        <item x="3"/>
        <item f="1" x="5"/>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pivotField showAll="0" sortType="descending"/>
    <pivotField showAll="0" sortType="descending">
      <items count="5">
        <item h="1" x="3"/>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6">
        <item h="1" x="4"/>
        <item x="1"/>
        <item x="0"/>
        <item x="2"/>
        <item h="1" x="3"/>
        <item t="default"/>
      </items>
    </pivotField>
    <pivotField showAll="0"/>
  </pivotFields>
  <rowFields count="1">
    <field x="116"/>
  </rowFields>
  <rowItems count="3">
    <i>
      <x v="1"/>
    </i>
    <i>
      <x v="2"/>
    </i>
    <i>
      <x v="3"/>
    </i>
  </rowItems>
  <colItems count="1">
    <i/>
  </colItems>
  <dataFields count="1">
    <dataField name="%" fld="0" subtotal="count" showDataAs="percentOfTotal" baseField="0" baseItem="0" numFmtId="9"/>
  </dataFields>
  <formats count="8">
    <format dxfId="31">
      <pivotArea outline="0" fieldPosition="0">
        <references count="1">
          <reference field="4294967294" count="1">
            <x v="0"/>
          </reference>
        </references>
      </pivotArea>
    </format>
    <format dxfId="30">
      <pivotArea outline="0" collapsedLevelsAreSubtotals="1" fieldPosition="0"/>
    </format>
    <format dxfId="29">
      <pivotArea dataOnly="0" labelOnly="1" outline="0" axis="axisValues" fieldPosition="0"/>
    </format>
    <format dxfId="28">
      <pivotArea type="all" dataOnly="0" outline="0" fieldPosition="0"/>
    </format>
    <format dxfId="27">
      <pivotArea outline="0" collapsedLevelsAreSubtotals="1" fieldPosition="0"/>
    </format>
    <format dxfId="26">
      <pivotArea field="116" type="button" dataOnly="0" labelOnly="1" outline="0" axis="axisRow" fieldPosition="0"/>
    </format>
    <format dxfId="25">
      <pivotArea dataOnly="0" labelOnly="1" fieldPosition="0">
        <references count="1">
          <reference field="116" count="0"/>
        </references>
      </pivotArea>
    </format>
    <format dxfId="24">
      <pivotArea dataOnly="0" labelOnly="1" outline="0" axis="axisValues"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00000000-0007-0000-0800-000002000000}" name="TablaDinámica40" cacheId="7" dataOnRows="1" applyNumberFormats="0" applyBorderFormats="0" applyFontFormats="0" applyPatternFormats="0" applyAlignmentFormats="0" applyWidthHeightFormats="1" dataCaption="Produits concernés par des rupture du stock" updatedVersion="6" minRefreshableVersion="3" useAutoFormatting="1" rowGrandTotals="0" colGrandTotals="0" itemPrintTitles="1" createdVersion="6" indent="0" outline="1" outlineData="1" multipleFieldFilters="0" rowHeaderCaption="Fournisseur local">
  <location ref="A46:B48" firstHeaderRow="1" firstDataRow="1" firstDataCol="1"/>
  <pivotFields count="118">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items count="7">
        <item x="4"/>
        <item x="0"/>
        <item x="1"/>
        <item x="3"/>
        <item f="1" x="5"/>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pivotField showAll="0" sortType="descending">
      <items count="4">
        <item h="1" x="2"/>
        <item n="Oui" x="1"/>
        <item n="Non"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4">
        <item h="1" x="2"/>
        <item n="Oui" x="1"/>
        <item n="Non" x="0"/>
        <item t="default"/>
      </items>
    </pivotField>
    <pivotField showAll="0"/>
    <pivotField showAll="0"/>
  </pivotFields>
  <rowFields count="1">
    <field x="115"/>
  </rowFields>
  <rowItems count="2">
    <i>
      <x v="1"/>
    </i>
    <i>
      <x v="2"/>
    </i>
  </rowItems>
  <colItems count="1">
    <i/>
  </colItems>
  <dataFields count="1">
    <dataField name="%" fld="0" subtotal="count" showDataAs="percentOfTotal" baseField="0" baseItem="0" numFmtId="9"/>
  </dataFields>
  <formats count="7">
    <format dxfId="38">
      <pivotArea outline="0" fieldPosition="0">
        <references count="1">
          <reference field="4294967294" count="1">
            <x v="0"/>
          </reference>
        </references>
      </pivotArea>
    </format>
    <format dxfId="37">
      <pivotArea outline="0" collapsedLevelsAreSubtotals="1" fieldPosition="0"/>
    </format>
    <format dxfId="36">
      <pivotArea type="all" dataOnly="0" outline="0" fieldPosition="0"/>
    </format>
    <format dxfId="35">
      <pivotArea outline="0" collapsedLevelsAreSubtotals="1" fieldPosition="0"/>
    </format>
    <format dxfId="34">
      <pivotArea field="115" type="button" dataOnly="0" labelOnly="1" outline="0" axis="axisRow" fieldPosition="0"/>
    </format>
    <format dxfId="33">
      <pivotArea dataOnly="0" labelOnly="1" fieldPosition="0">
        <references count="1">
          <reference field="115" count="0"/>
        </references>
      </pivotArea>
    </format>
    <format dxfId="32">
      <pivotArea dataOnly="0" labelOnly="1" outline="0" axis="axisValues"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38" cacheId="7" dataOnRows="1" applyNumberFormats="0" applyBorderFormats="0" applyFontFormats="0" applyPatternFormats="0" applyAlignmentFormats="0" applyWidthHeightFormats="1" dataCaption="Produits concernés par des rupture du stock" updatedVersion="6" minRefreshableVersion="3" useAutoFormatting="1" rowGrandTotals="0" colGrandTotals="0" itemPrintTitles="1" createdVersion="6" indent="0" outline="1" outlineData="1" multipleFieldFilters="0" rowHeaderCaption="Capacité d'augmenter le  stock">
  <location ref="A57:B60" firstHeaderRow="1" firstDataRow="1" firstDataCol="1"/>
  <pivotFields count="118">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items count="7">
        <item x="4"/>
        <item x="0"/>
        <item x="1"/>
        <item x="3"/>
        <item f="1" x="5"/>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pivotField showAll="0" sortType="descending"/>
    <pivotField showAll="0" sortType="descending">
      <autoSortScope>
        <pivotArea dataOnly="0" outline="0" fieldPosition="0">
          <references count="1">
            <reference field="4294967294" count="1" selected="0">
              <x v="0"/>
            </reference>
          </references>
        </pivotArea>
      </autoSortScope>
    </pivotField>
    <pivotField showAll="0" sortType="descending">
      <items count="6">
        <item h="1" x="4"/>
        <item x="1"/>
        <item x="0"/>
        <item x="3"/>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6">
        <item h="1" x="4"/>
        <item x="1"/>
        <item x="0"/>
        <item x="2"/>
        <item h="1" x="3"/>
        <item t="default"/>
      </items>
    </pivotField>
  </pivotFields>
  <rowFields count="1">
    <field x="117"/>
  </rowFields>
  <rowItems count="3">
    <i>
      <x v="1"/>
    </i>
    <i>
      <x v="2"/>
    </i>
    <i>
      <x v="3"/>
    </i>
  </rowItems>
  <colItems count="1">
    <i/>
  </colItems>
  <dataFields count="1">
    <dataField name="%" fld="0" subtotal="count" showDataAs="percentOfTotal" baseField="0" baseItem="0" numFmtId="9"/>
  </dataFields>
  <formats count="8">
    <format dxfId="46">
      <pivotArea outline="0" fieldPosition="0">
        <references count="1">
          <reference field="4294967294" count="1">
            <x v="0"/>
          </reference>
        </references>
      </pivotArea>
    </format>
    <format dxfId="45">
      <pivotArea outline="0" collapsedLevelsAreSubtotals="1" fieldPosition="0"/>
    </format>
    <format dxfId="44">
      <pivotArea dataOnly="0" labelOnly="1" outline="0" axis="axisValues" fieldPosition="0"/>
    </format>
    <format dxfId="43">
      <pivotArea type="all" dataOnly="0" outline="0" fieldPosition="0"/>
    </format>
    <format dxfId="42">
      <pivotArea outline="0" collapsedLevelsAreSubtotals="1" fieldPosition="0"/>
    </format>
    <format dxfId="41">
      <pivotArea field="117" type="button" dataOnly="0" labelOnly="1" outline="0" axis="axisRow" fieldPosition="0"/>
    </format>
    <format dxfId="40">
      <pivotArea dataOnly="0" labelOnly="1" fieldPosition="0">
        <references count="1">
          <reference field="117" count="0"/>
        </references>
      </pivotArea>
    </format>
    <format dxfId="39">
      <pivotArea dataOnly="0" labelOnly="1" outline="0" axis="axisValues"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00000000-0007-0000-0800-000007000000}" name="TablaDinámica45" cacheId="7" applyNumberFormats="0" applyBorderFormats="0" applyFontFormats="0" applyPatternFormats="0" applyAlignmentFormats="0" applyWidthHeightFormats="1" dataCaption="Valores" updatedVersion="6" minRefreshableVersion="3" useAutoFormatting="1" rowGrandTotals="0" colGrandTotals="0" itemPrintTitles="1" createdVersion="6" indent="0" outline="1" outlineData="1" multipleFieldFilters="0" rowHeaderCaption="Ruptures de stock">
  <location ref="A2:B4" firstHeaderRow="1" firstDataRow="1" firstDataCol="1"/>
  <pivotFields count="118">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items count="7">
        <item h="1" x="4"/>
        <item x="0"/>
        <item x="1"/>
        <item x="3"/>
        <item f="1" x="5"/>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5">
        <item h="1" x="3"/>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4"/>
  </rowFields>
  <rowItems count="2">
    <i>
      <x v="1"/>
    </i>
    <i>
      <x v="2"/>
    </i>
  </rowItems>
  <colItems count="1">
    <i/>
  </colItems>
  <dataFields count="1">
    <dataField name="No" fld="0" subtotal="count" baseField="0" baseItem="0"/>
  </dataFields>
  <formats count="7">
    <format dxfId="53">
      <pivotArea outline="0" collapsedLevelsAreSubtotals="1" fieldPosition="0"/>
    </format>
    <format dxfId="52">
      <pivotArea type="all" dataOnly="0" outline="0" fieldPosition="0"/>
    </format>
    <format dxfId="51">
      <pivotArea outline="0" collapsedLevelsAreSubtotals="1" fieldPosition="0"/>
    </format>
    <format dxfId="50">
      <pivotArea field="84" type="button" dataOnly="0" labelOnly="1" outline="0" axis="axisRow" fieldPosition="0"/>
    </format>
    <format dxfId="49">
      <pivotArea dataOnly="0" labelOnly="1" fieldPosition="0">
        <references count="1">
          <reference field="84" count="0"/>
        </references>
      </pivotArea>
    </format>
    <format dxfId="48">
      <pivotArea dataOnly="0" labelOnly="1" outline="0" axis="axisValues" fieldPosition="0"/>
    </format>
    <format dxfId="47">
      <pivotArea outline="0" fieldPosition="0">
        <references count="1">
          <reference field="4294967294" count="1">
            <x v="0"/>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8" Type="http://schemas.openxmlformats.org/officeDocument/2006/relationships/pivotTable" Target="../pivotTables/pivotTable13.xml"/><Relationship Id="rId13" Type="http://schemas.openxmlformats.org/officeDocument/2006/relationships/pivotTable" Target="../pivotTables/pivotTable18.xml"/><Relationship Id="rId3" Type="http://schemas.openxmlformats.org/officeDocument/2006/relationships/pivotTable" Target="../pivotTables/pivotTable8.xml"/><Relationship Id="rId7" Type="http://schemas.openxmlformats.org/officeDocument/2006/relationships/pivotTable" Target="../pivotTables/pivotTable12.xml"/><Relationship Id="rId12" Type="http://schemas.openxmlformats.org/officeDocument/2006/relationships/pivotTable" Target="../pivotTables/pivotTable17.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ivotTable" Target="../pivotTables/pivotTable11.xml"/><Relationship Id="rId11" Type="http://schemas.openxmlformats.org/officeDocument/2006/relationships/pivotTable" Target="../pivotTables/pivotTable16.xml"/><Relationship Id="rId5" Type="http://schemas.openxmlformats.org/officeDocument/2006/relationships/pivotTable" Target="../pivotTables/pivotTable10.xml"/><Relationship Id="rId15" Type="http://schemas.openxmlformats.org/officeDocument/2006/relationships/pivotTable" Target="../pivotTables/pivotTable20.xml"/><Relationship Id="rId10" Type="http://schemas.openxmlformats.org/officeDocument/2006/relationships/pivotTable" Target="../pivotTables/pivotTable15.xml"/><Relationship Id="rId4" Type="http://schemas.openxmlformats.org/officeDocument/2006/relationships/pivotTable" Target="../pivotTables/pivotTable9.xml"/><Relationship Id="rId9" Type="http://schemas.openxmlformats.org/officeDocument/2006/relationships/pivotTable" Target="../pivotTables/pivotTable14.xml"/><Relationship Id="rId14" Type="http://schemas.openxmlformats.org/officeDocument/2006/relationships/pivotTable" Target="../pivotTables/pivotTable19.xml"/></Relationships>
</file>

<file path=xl/worksheets/_rels/sheet8.xml.rels><?xml version="1.0" encoding="UTF-8" standalone="yes"?>
<Relationships xmlns="http://schemas.openxmlformats.org/package/2006/relationships"><Relationship Id="rId8" Type="http://schemas.openxmlformats.org/officeDocument/2006/relationships/pivotTable" Target="../pivotTables/pivotTable28.xml"/><Relationship Id="rId3" Type="http://schemas.openxmlformats.org/officeDocument/2006/relationships/pivotTable" Target="../pivotTables/pivotTable23.xml"/><Relationship Id="rId7" Type="http://schemas.openxmlformats.org/officeDocument/2006/relationships/pivotTable" Target="../pivotTables/pivotTable27.xml"/><Relationship Id="rId2" Type="http://schemas.openxmlformats.org/officeDocument/2006/relationships/pivotTable" Target="../pivotTables/pivotTable22.xml"/><Relationship Id="rId1" Type="http://schemas.openxmlformats.org/officeDocument/2006/relationships/pivotTable" Target="../pivotTables/pivotTable21.xml"/><Relationship Id="rId6" Type="http://schemas.openxmlformats.org/officeDocument/2006/relationships/pivotTable" Target="../pivotTables/pivotTable26.xml"/><Relationship Id="rId5" Type="http://schemas.openxmlformats.org/officeDocument/2006/relationships/pivotTable" Target="../pivotTables/pivotTable25.xml"/><Relationship Id="rId4" Type="http://schemas.openxmlformats.org/officeDocument/2006/relationships/pivotTable" Target="../pivotTables/pivotTable24.xml"/></Relationships>
</file>

<file path=xl/worksheets/_rels/sheet9.xml.rels><?xml version="1.0" encoding="UTF-8" standalone="yes"?>
<Relationships xmlns="http://schemas.openxmlformats.org/package/2006/relationships"><Relationship Id="rId8" Type="http://schemas.openxmlformats.org/officeDocument/2006/relationships/pivotTable" Target="../pivotTables/pivotTable36.xml"/><Relationship Id="rId3" Type="http://schemas.openxmlformats.org/officeDocument/2006/relationships/pivotTable" Target="../pivotTables/pivotTable31.xml"/><Relationship Id="rId7" Type="http://schemas.openxmlformats.org/officeDocument/2006/relationships/pivotTable" Target="../pivotTables/pivotTable35.xml"/><Relationship Id="rId2" Type="http://schemas.openxmlformats.org/officeDocument/2006/relationships/pivotTable" Target="../pivotTables/pivotTable30.xml"/><Relationship Id="rId1" Type="http://schemas.openxmlformats.org/officeDocument/2006/relationships/pivotTable" Target="../pivotTables/pivotTable29.xml"/><Relationship Id="rId6" Type="http://schemas.openxmlformats.org/officeDocument/2006/relationships/pivotTable" Target="../pivotTables/pivotTable34.xml"/><Relationship Id="rId5" Type="http://schemas.openxmlformats.org/officeDocument/2006/relationships/pivotTable" Target="../pivotTables/pivotTable33.xml"/><Relationship Id="rId4" Type="http://schemas.openxmlformats.org/officeDocument/2006/relationships/pivotTable" Target="../pivotTables/pivotTable32.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3"/>
  <sheetViews>
    <sheetView tabSelected="1" workbookViewId="0">
      <selection sqref="A1:B1"/>
    </sheetView>
  </sheetViews>
  <sheetFormatPr baseColWidth="10" defaultColWidth="10.6640625" defaultRowHeight="16" x14ac:dyDescent="0.2"/>
  <cols>
    <col min="1" max="1" width="22.33203125" customWidth="1"/>
    <col min="2" max="2" width="103.6640625" customWidth="1"/>
  </cols>
  <sheetData>
    <row r="1" spans="1:21" ht="23" x14ac:dyDescent="0.2">
      <c r="A1" s="71" t="s">
        <v>3819</v>
      </c>
      <c r="B1" s="72"/>
      <c r="C1" s="22"/>
      <c r="D1" s="22"/>
      <c r="E1" s="22"/>
      <c r="F1" s="22"/>
      <c r="G1" s="22"/>
      <c r="H1" s="22"/>
      <c r="I1" s="22"/>
      <c r="J1" s="22"/>
      <c r="K1" s="22"/>
      <c r="L1" s="22"/>
      <c r="M1" s="22"/>
      <c r="N1" s="22"/>
      <c r="O1" s="22"/>
      <c r="P1" s="22"/>
      <c r="Q1" s="22"/>
      <c r="R1" s="22"/>
      <c r="S1" s="22"/>
      <c r="T1" s="22"/>
      <c r="U1" s="22"/>
    </row>
    <row r="2" spans="1:21" ht="23" x14ac:dyDescent="0.2">
      <c r="A2" s="23" t="s">
        <v>3742</v>
      </c>
      <c r="B2" s="24"/>
      <c r="C2" s="22"/>
      <c r="D2" s="22"/>
      <c r="E2" s="22"/>
      <c r="F2" s="22"/>
      <c r="G2" s="22"/>
      <c r="H2" s="22"/>
      <c r="I2" s="22"/>
      <c r="J2" s="22"/>
      <c r="K2" s="22"/>
      <c r="L2" s="22"/>
      <c r="M2" s="22"/>
      <c r="N2" s="22"/>
      <c r="O2" s="22"/>
      <c r="P2" s="22"/>
      <c r="Q2" s="22"/>
      <c r="R2" s="22"/>
      <c r="S2" s="22"/>
      <c r="T2" s="22"/>
      <c r="U2" s="22"/>
    </row>
    <row r="3" spans="1:21" x14ac:dyDescent="0.2">
      <c r="A3" s="23" t="s">
        <v>3920</v>
      </c>
      <c r="B3" s="22"/>
      <c r="C3" s="22"/>
      <c r="D3" s="22"/>
      <c r="E3" s="22"/>
      <c r="F3" s="22"/>
      <c r="G3" s="22"/>
      <c r="H3" s="22"/>
      <c r="I3" s="22"/>
      <c r="J3" s="22"/>
      <c r="K3" s="22"/>
      <c r="L3" s="22"/>
      <c r="M3" s="22"/>
      <c r="N3" s="22"/>
      <c r="O3" s="22"/>
      <c r="P3" s="22"/>
      <c r="Q3" s="22"/>
      <c r="R3" s="22"/>
      <c r="S3" s="22"/>
      <c r="T3" s="22"/>
      <c r="U3" s="22"/>
    </row>
    <row r="4" spans="1:21" ht="17" thickBot="1" x14ac:dyDescent="0.25">
      <c r="A4" s="25" t="s">
        <v>3743</v>
      </c>
      <c r="B4" s="26" t="s">
        <v>3744</v>
      </c>
      <c r="C4" s="22"/>
      <c r="D4" s="22"/>
      <c r="E4" s="22"/>
      <c r="F4" s="22"/>
      <c r="G4" s="22"/>
      <c r="H4" s="22"/>
      <c r="I4" s="22"/>
      <c r="J4" s="22"/>
      <c r="K4" s="22"/>
      <c r="L4" s="22"/>
      <c r="M4" s="22"/>
      <c r="N4" s="22"/>
      <c r="O4" s="22"/>
      <c r="P4" s="22"/>
      <c r="Q4" s="22"/>
      <c r="R4" s="22"/>
      <c r="S4" s="22"/>
      <c r="T4" s="22"/>
      <c r="U4" s="22"/>
    </row>
    <row r="5" spans="1:21" ht="229" customHeight="1" thickBot="1" x14ac:dyDescent="0.25">
      <c r="A5" s="27" t="s">
        <v>3745</v>
      </c>
      <c r="B5" s="28" t="s">
        <v>3820</v>
      </c>
      <c r="C5" s="22"/>
      <c r="D5" s="22"/>
      <c r="E5" s="22"/>
      <c r="F5" s="22"/>
      <c r="G5" s="22"/>
      <c r="H5" s="22"/>
      <c r="I5" s="22"/>
      <c r="J5" s="22"/>
      <c r="K5" s="22"/>
      <c r="L5" s="22"/>
      <c r="M5" s="22"/>
      <c r="N5" s="22"/>
      <c r="O5" s="22"/>
      <c r="P5" s="22"/>
      <c r="Q5" s="22"/>
      <c r="R5" s="22"/>
      <c r="S5" s="22"/>
      <c r="T5" s="22"/>
      <c r="U5" s="22"/>
    </row>
    <row r="6" spans="1:21" ht="17" thickBot="1" x14ac:dyDescent="0.25">
      <c r="A6" s="27" t="s">
        <v>3746</v>
      </c>
      <c r="B6" s="64" t="s">
        <v>3818</v>
      </c>
      <c r="C6" s="22"/>
      <c r="D6" s="22"/>
      <c r="E6" s="22"/>
      <c r="F6" s="22"/>
      <c r="G6" s="22"/>
      <c r="H6" s="22"/>
      <c r="I6" s="22"/>
      <c r="J6" s="22"/>
      <c r="K6" s="22"/>
      <c r="L6" s="22"/>
      <c r="M6" s="22"/>
      <c r="N6" s="22"/>
      <c r="O6" s="22"/>
      <c r="P6" s="22"/>
      <c r="Q6" s="22"/>
      <c r="R6" s="22"/>
      <c r="S6" s="22"/>
      <c r="T6" s="22"/>
      <c r="U6" s="22"/>
    </row>
    <row r="7" spans="1:21" ht="99" thickBot="1" x14ac:dyDescent="0.25">
      <c r="A7" s="27" t="s">
        <v>3747</v>
      </c>
      <c r="B7" s="28" t="s">
        <v>3860</v>
      </c>
      <c r="C7" s="22"/>
      <c r="D7" s="22"/>
      <c r="E7" s="22"/>
      <c r="F7" s="22"/>
      <c r="G7" s="22"/>
      <c r="H7" s="22"/>
      <c r="I7" s="22"/>
      <c r="J7" s="22"/>
      <c r="K7" s="22"/>
      <c r="L7" s="22"/>
      <c r="M7" s="22"/>
      <c r="N7" s="22"/>
      <c r="O7" s="22"/>
      <c r="P7" s="22"/>
      <c r="Q7" s="22"/>
      <c r="R7" s="22"/>
      <c r="S7" s="22"/>
      <c r="T7" s="22"/>
      <c r="U7" s="22"/>
    </row>
    <row r="8" spans="1:21" ht="43" thickBot="1" x14ac:dyDescent="0.25">
      <c r="A8" s="27" t="s">
        <v>3748</v>
      </c>
      <c r="B8" s="28" t="s">
        <v>3861</v>
      </c>
      <c r="C8" s="22"/>
      <c r="D8" s="22"/>
      <c r="E8" s="22"/>
      <c r="F8" s="22"/>
      <c r="G8" s="22"/>
      <c r="H8" s="22"/>
      <c r="I8" s="22"/>
      <c r="J8" s="22"/>
      <c r="K8" s="22"/>
      <c r="L8" s="22"/>
      <c r="M8" s="22"/>
      <c r="N8" s="22"/>
      <c r="O8" s="22"/>
      <c r="P8" s="22"/>
      <c r="Q8" s="22"/>
      <c r="R8" s="22"/>
      <c r="S8" s="22"/>
      <c r="T8" s="22"/>
      <c r="U8" s="22"/>
    </row>
    <row r="9" spans="1:21" ht="29" thickBot="1" x14ac:dyDescent="0.25">
      <c r="A9" s="27" t="s">
        <v>3749</v>
      </c>
      <c r="B9" s="28" t="s">
        <v>3854</v>
      </c>
      <c r="C9" s="22"/>
      <c r="D9" s="22"/>
      <c r="E9" s="22"/>
      <c r="F9" s="22"/>
      <c r="G9" s="22"/>
      <c r="H9" s="22"/>
      <c r="I9" s="22"/>
      <c r="J9" s="22"/>
      <c r="K9" s="22"/>
      <c r="L9" s="22"/>
      <c r="M9" s="22"/>
      <c r="N9" s="22"/>
      <c r="O9" s="22"/>
      <c r="P9" s="22"/>
      <c r="Q9" s="22"/>
      <c r="R9" s="22"/>
      <c r="S9" s="22"/>
      <c r="T9" s="22"/>
      <c r="U9" s="22"/>
    </row>
    <row r="10" spans="1:21" ht="29" thickBot="1" x14ac:dyDescent="0.25">
      <c r="A10" s="27" t="s">
        <v>3750</v>
      </c>
      <c r="B10" s="28" t="s">
        <v>3817</v>
      </c>
      <c r="C10" s="22"/>
      <c r="D10" s="22"/>
      <c r="E10" s="22"/>
      <c r="F10" s="22"/>
      <c r="G10" s="22"/>
      <c r="H10" s="22"/>
      <c r="I10" s="22"/>
      <c r="J10" s="22"/>
      <c r="K10" s="22"/>
      <c r="L10" s="22"/>
      <c r="M10" s="22"/>
      <c r="N10" s="22"/>
      <c r="O10" s="22"/>
      <c r="P10" s="22"/>
      <c r="Q10" s="22"/>
      <c r="R10" s="22"/>
      <c r="S10" s="22"/>
      <c r="T10" s="22"/>
      <c r="U10" s="22"/>
    </row>
    <row r="11" spans="1:21" x14ac:dyDescent="0.2">
      <c r="C11" s="22"/>
      <c r="D11" s="22"/>
      <c r="E11" s="22"/>
      <c r="F11" s="22"/>
      <c r="G11" s="22"/>
      <c r="H11" s="22"/>
      <c r="I11" s="22"/>
      <c r="J11" s="22"/>
      <c r="K11" s="22"/>
      <c r="L11" s="22"/>
      <c r="M11" s="22"/>
      <c r="N11" s="22"/>
      <c r="O11" s="22"/>
      <c r="P11" s="22"/>
      <c r="Q11" s="22"/>
      <c r="R11" s="22"/>
      <c r="S11" s="22"/>
      <c r="T11" s="22"/>
      <c r="U11" s="22"/>
    </row>
    <row r="12" spans="1:21" ht="27" customHeight="1" x14ac:dyDescent="0.2">
      <c r="A12" s="29" t="s">
        <v>3751</v>
      </c>
      <c r="B12" s="29" t="s">
        <v>3744</v>
      </c>
      <c r="C12" s="22"/>
      <c r="D12" s="22"/>
      <c r="E12" s="22"/>
      <c r="F12" s="22"/>
      <c r="G12" s="22"/>
      <c r="H12" s="22"/>
      <c r="I12" s="22"/>
      <c r="J12" s="22"/>
      <c r="K12" s="22"/>
      <c r="L12" s="22"/>
      <c r="M12" s="22"/>
      <c r="N12" s="22"/>
      <c r="O12" s="22"/>
      <c r="P12" s="22"/>
      <c r="Q12" s="22"/>
      <c r="R12" s="22"/>
      <c r="S12" s="22"/>
      <c r="T12" s="22"/>
      <c r="U12" s="22"/>
    </row>
    <row r="13" spans="1:21" x14ac:dyDescent="0.2">
      <c r="A13" s="30" t="s">
        <v>3855</v>
      </c>
      <c r="B13" s="31" t="s">
        <v>3752</v>
      </c>
      <c r="D13" s="22"/>
      <c r="E13" s="22"/>
      <c r="F13" s="22"/>
      <c r="G13" s="22"/>
      <c r="H13" s="22"/>
      <c r="I13" s="22"/>
      <c r="J13" s="22"/>
      <c r="K13" s="22"/>
      <c r="L13" s="22"/>
      <c r="M13" s="22"/>
      <c r="N13" s="22"/>
      <c r="O13" s="22"/>
      <c r="P13" s="22"/>
      <c r="Q13" s="22"/>
      <c r="R13" s="22"/>
      <c r="S13" s="22"/>
      <c r="T13" s="22"/>
      <c r="U13" s="22"/>
    </row>
    <row r="14" spans="1:21" ht="28" x14ac:dyDescent="0.2">
      <c r="A14" s="30" t="s">
        <v>3810</v>
      </c>
      <c r="B14" s="31" t="s">
        <v>3857</v>
      </c>
      <c r="C14" s="22"/>
      <c r="D14" s="22"/>
      <c r="E14" s="22"/>
      <c r="F14" s="22"/>
      <c r="G14" s="22"/>
      <c r="H14" s="22"/>
      <c r="I14" s="22"/>
      <c r="J14" s="22"/>
      <c r="K14" s="22"/>
      <c r="L14" s="22"/>
      <c r="M14" s="22"/>
      <c r="N14" s="22"/>
      <c r="O14" s="22"/>
      <c r="P14" s="22"/>
      <c r="Q14" s="22"/>
      <c r="R14" s="22"/>
      <c r="S14" s="22"/>
      <c r="T14" s="22"/>
      <c r="U14" s="22"/>
    </row>
    <row r="15" spans="1:21" x14ac:dyDescent="0.2">
      <c r="A15" s="30" t="s">
        <v>3811</v>
      </c>
      <c r="B15" s="31" t="s">
        <v>3753</v>
      </c>
      <c r="C15" s="22"/>
      <c r="D15" s="22"/>
      <c r="E15" s="22"/>
      <c r="F15" s="22"/>
      <c r="G15" s="22"/>
      <c r="H15" s="22"/>
      <c r="I15" s="22"/>
      <c r="J15" s="22"/>
      <c r="K15" s="22"/>
      <c r="L15" s="22"/>
      <c r="M15" s="22"/>
      <c r="N15" s="22"/>
      <c r="O15" s="22"/>
      <c r="P15" s="22"/>
      <c r="Q15" s="22"/>
      <c r="R15" s="22"/>
      <c r="S15" s="22"/>
      <c r="T15" s="22"/>
      <c r="U15" s="22"/>
    </row>
    <row r="16" spans="1:21" x14ac:dyDescent="0.2">
      <c r="A16" s="30" t="s">
        <v>3754</v>
      </c>
      <c r="B16" s="31" t="s">
        <v>3815</v>
      </c>
      <c r="C16" s="22"/>
      <c r="D16" s="22"/>
      <c r="E16" s="22"/>
      <c r="F16" s="22"/>
      <c r="G16" s="22"/>
      <c r="H16" s="22"/>
      <c r="I16" s="22"/>
      <c r="J16" s="22"/>
      <c r="K16" s="22"/>
      <c r="L16" s="22"/>
      <c r="M16" s="22"/>
      <c r="N16" s="22"/>
      <c r="O16" s="22"/>
      <c r="P16" s="22"/>
      <c r="Q16" s="22"/>
      <c r="R16" s="22"/>
      <c r="S16" s="22"/>
      <c r="T16" s="22"/>
      <c r="U16" s="22"/>
    </row>
    <row r="17" spans="1:21" x14ac:dyDescent="0.2">
      <c r="A17" s="30" t="s">
        <v>3816</v>
      </c>
      <c r="B17" s="31" t="s">
        <v>3866</v>
      </c>
      <c r="C17" s="22"/>
      <c r="D17" s="22"/>
      <c r="E17" s="22"/>
      <c r="F17" s="22"/>
      <c r="G17" s="22"/>
      <c r="H17" s="22"/>
      <c r="I17" s="22"/>
      <c r="J17" s="22"/>
      <c r="K17" s="22"/>
      <c r="L17" s="22"/>
      <c r="M17" s="22"/>
      <c r="N17" s="22"/>
      <c r="O17" s="22"/>
      <c r="P17" s="22"/>
      <c r="Q17" s="22"/>
      <c r="R17" s="22"/>
      <c r="S17" s="22"/>
      <c r="T17" s="22"/>
      <c r="U17" s="22"/>
    </row>
    <row r="18" spans="1:21" x14ac:dyDescent="0.2">
      <c r="A18" s="30" t="s">
        <v>3812</v>
      </c>
      <c r="B18" s="31" t="s">
        <v>3865</v>
      </c>
      <c r="C18" s="22"/>
      <c r="D18" s="22"/>
      <c r="E18" s="22"/>
      <c r="F18" s="22"/>
      <c r="G18" s="22"/>
      <c r="H18" s="22"/>
      <c r="I18" s="22"/>
      <c r="J18" s="22"/>
      <c r="K18" s="22"/>
      <c r="L18" s="22"/>
      <c r="M18" s="22"/>
      <c r="N18" s="22"/>
      <c r="O18" s="22"/>
      <c r="P18" s="22"/>
      <c r="Q18" s="22"/>
      <c r="R18" s="22"/>
      <c r="S18" s="22"/>
      <c r="T18" s="22"/>
      <c r="U18" s="22"/>
    </row>
    <row r="19" spans="1:21" ht="18" customHeight="1" x14ac:dyDescent="0.2">
      <c r="A19" s="30" t="s">
        <v>3813</v>
      </c>
      <c r="B19" s="31" t="s">
        <v>3863</v>
      </c>
      <c r="C19" s="22"/>
      <c r="D19" s="22"/>
      <c r="E19" s="22"/>
      <c r="F19" s="22"/>
      <c r="G19" s="22"/>
      <c r="H19" s="22"/>
      <c r="I19" s="22"/>
      <c r="J19" s="22"/>
      <c r="K19" s="22"/>
      <c r="L19" s="22"/>
      <c r="M19" s="22"/>
      <c r="N19" s="22"/>
      <c r="O19" s="22"/>
      <c r="P19" s="22"/>
      <c r="Q19" s="22"/>
      <c r="R19" s="22"/>
      <c r="S19" s="22"/>
      <c r="T19" s="22"/>
      <c r="U19" s="22"/>
    </row>
    <row r="20" spans="1:21" x14ac:dyDescent="0.2">
      <c r="A20" s="30" t="s">
        <v>3814</v>
      </c>
      <c r="B20" s="31" t="s">
        <v>3864</v>
      </c>
      <c r="C20" s="22"/>
      <c r="D20" s="22"/>
      <c r="E20" s="22"/>
      <c r="F20" s="22"/>
      <c r="G20" s="22"/>
      <c r="H20" s="22"/>
      <c r="I20" s="22"/>
      <c r="J20" s="22"/>
      <c r="K20" s="22"/>
      <c r="L20" s="22"/>
      <c r="M20" s="22"/>
      <c r="N20" s="22"/>
      <c r="O20" s="22"/>
      <c r="P20" s="22"/>
      <c r="Q20" s="22"/>
      <c r="R20" s="22"/>
      <c r="S20" s="22"/>
      <c r="T20" s="22"/>
      <c r="U20" s="22"/>
    </row>
    <row r="21" spans="1:21" x14ac:dyDescent="0.2">
      <c r="A21" s="30" t="s">
        <v>3856</v>
      </c>
      <c r="B21" s="31" t="s">
        <v>3862</v>
      </c>
      <c r="C21" s="22"/>
      <c r="D21" s="22"/>
      <c r="E21" s="22"/>
      <c r="F21" s="22"/>
      <c r="G21" s="22"/>
      <c r="H21" s="22"/>
      <c r="I21" s="22"/>
      <c r="J21" s="22"/>
      <c r="K21" s="22"/>
      <c r="L21" s="22"/>
      <c r="M21" s="22"/>
      <c r="N21" s="22"/>
      <c r="O21" s="22"/>
      <c r="P21" s="22"/>
      <c r="Q21" s="22"/>
      <c r="R21" s="22"/>
      <c r="S21" s="22"/>
      <c r="T21" s="22"/>
      <c r="U21" s="22"/>
    </row>
    <row r="22" spans="1:21" x14ac:dyDescent="0.2">
      <c r="A22" s="30" t="s">
        <v>3755</v>
      </c>
      <c r="B22" s="31" t="s">
        <v>3756</v>
      </c>
      <c r="C22" s="22"/>
      <c r="D22" s="22"/>
      <c r="E22" s="22"/>
      <c r="F22" s="22"/>
      <c r="G22" s="22"/>
      <c r="H22" s="22"/>
      <c r="I22" s="22"/>
      <c r="J22" s="22"/>
      <c r="K22" s="22"/>
      <c r="L22" s="22"/>
      <c r="M22" s="22"/>
      <c r="N22" s="22"/>
      <c r="O22" s="22"/>
      <c r="P22" s="22"/>
      <c r="Q22" s="22"/>
      <c r="R22" s="22"/>
      <c r="S22" s="22"/>
      <c r="T22" s="22"/>
      <c r="U22" s="22"/>
    </row>
    <row r="23" spans="1:21" x14ac:dyDescent="0.2">
      <c r="A23" s="30" t="s">
        <v>3757</v>
      </c>
      <c r="B23" s="31" t="s">
        <v>3758</v>
      </c>
      <c r="C23" s="22"/>
      <c r="D23" s="22"/>
      <c r="E23" s="22"/>
      <c r="F23" s="22"/>
      <c r="G23" s="22"/>
      <c r="H23" s="22"/>
      <c r="I23" s="22"/>
      <c r="J23" s="22"/>
      <c r="K23" s="22"/>
      <c r="L23" s="22"/>
      <c r="M23" s="22"/>
      <c r="N23" s="22"/>
      <c r="O23" s="22"/>
      <c r="P23" s="22"/>
      <c r="Q23" s="22"/>
      <c r="R23" s="22"/>
      <c r="S23" s="22"/>
      <c r="T23" s="22"/>
      <c r="U23" s="22"/>
    </row>
    <row r="24" spans="1:21" x14ac:dyDescent="0.2">
      <c r="A24" s="30" t="s">
        <v>3759</v>
      </c>
      <c r="B24" s="31" t="s">
        <v>3760</v>
      </c>
      <c r="C24" s="22"/>
      <c r="D24" s="22"/>
      <c r="E24" s="22"/>
      <c r="F24" s="22"/>
      <c r="G24" s="22"/>
      <c r="H24" s="22"/>
      <c r="I24" s="22"/>
      <c r="J24" s="22"/>
      <c r="K24" s="22"/>
      <c r="L24" s="22"/>
      <c r="M24" s="22"/>
      <c r="N24" s="22"/>
      <c r="O24" s="22"/>
      <c r="P24" s="22"/>
      <c r="Q24" s="22"/>
      <c r="R24" s="22"/>
      <c r="S24" s="22"/>
      <c r="T24" s="22"/>
      <c r="U24" s="22"/>
    </row>
    <row r="25" spans="1:21" x14ac:dyDescent="0.2">
      <c r="A25" s="30" t="s">
        <v>3761</v>
      </c>
      <c r="B25" s="31" t="s">
        <v>3762</v>
      </c>
      <c r="C25" s="22"/>
      <c r="D25" s="22"/>
      <c r="E25" s="22"/>
      <c r="F25" s="22"/>
      <c r="G25" s="22"/>
      <c r="H25" s="22"/>
      <c r="I25" s="22"/>
      <c r="J25" s="22"/>
      <c r="K25" s="22"/>
      <c r="L25" s="22"/>
      <c r="M25" s="22"/>
      <c r="N25" s="22"/>
      <c r="O25" s="22"/>
      <c r="P25" s="22"/>
      <c r="Q25" s="22"/>
      <c r="R25" s="22"/>
      <c r="S25" s="22"/>
      <c r="T25" s="22"/>
      <c r="U25" s="22"/>
    </row>
    <row r="26" spans="1:21" x14ac:dyDescent="0.2">
      <c r="A26" s="22"/>
      <c r="B26" s="22"/>
      <c r="C26" s="22"/>
      <c r="D26" s="22"/>
      <c r="E26" s="22"/>
      <c r="F26" s="22"/>
      <c r="G26" s="22"/>
      <c r="H26" s="22"/>
      <c r="I26" s="22"/>
      <c r="J26" s="22"/>
      <c r="K26" s="22"/>
      <c r="L26" s="22"/>
      <c r="M26" s="22"/>
      <c r="N26" s="22"/>
      <c r="O26" s="22"/>
      <c r="P26" s="22"/>
      <c r="Q26" s="22"/>
      <c r="R26" s="22"/>
      <c r="S26" s="22"/>
      <c r="T26" s="22"/>
      <c r="U26" s="22"/>
    </row>
    <row r="27" spans="1:21" x14ac:dyDescent="0.2">
      <c r="A27" s="22"/>
      <c r="B27" s="22"/>
      <c r="C27" s="22"/>
      <c r="D27" s="22"/>
      <c r="E27" s="22"/>
      <c r="F27" s="22"/>
      <c r="G27" s="22"/>
      <c r="H27" s="22"/>
      <c r="I27" s="22"/>
      <c r="J27" s="22"/>
      <c r="K27" s="22"/>
      <c r="L27" s="22"/>
      <c r="M27" s="22"/>
      <c r="N27" s="22"/>
      <c r="O27" s="22"/>
      <c r="P27" s="22"/>
      <c r="Q27" s="22"/>
      <c r="R27" s="22"/>
      <c r="S27" s="22"/>
      <c r="T27" s="22"/>
      <c r="U27" s="22"/>
    </row>
    <row r="28" spans="1:21" x14ac:dyDescent="0.2">
      <c r="A28" s="22"/>
      <c r="B28" s="22"/>
      <c r="C28" s="22"/>
      <c r="D28" s="22"/>
      <c r="E28" s="22"/>
      <c r="F28" s="22"/>
      <c r="G28" s="22"/>
      <c r="H28" s="22"/>
      <c r="I28" s="22"/>
      <c r="J28" s="22"/>
      <c r="K28" s="22"/>
      <c r="L28" s="22"/>
      <c r="M28" s="22"/>
      <c r="N28" s="22"/>
      <c r="O28" s="22"/>
      <c r="P28" s="22"/>
      <c r="Q28" s="22"/>
      <c r="R28" s="22"/>
      <c r="S28" s="22"/>
      <c r="T28" s="22"/>
      <c r="U28" s="22"/>
    </row>
    <row r="29" spans="1:21" x14ac:dyDescent="0.2">
      <c r="A29" s="22"/>
      <c r="B29" s="22"/>
      <c r="C29" s="22"/>
      <c r="D29" s="22"/>
      <c r="E29" s="22"/>
      <c r="F29" s="22"/>
      <c r="G29" s="22"/>
      <c r="H29" s="22"/>
      <c r="I29" s="22"/>
      <c r="J29" s="22"/>
      <c r="K29" s="22"/>
      <c r="L29" s="22"/>
      <c r="M29" s="22"/>
      <c r="N29" s="22"/>
      <c r="O29" s="22"/>
      <c r="P29" s="22"/>
      <c r="Q29" s="22"/>
      <c r="R29" s="22"/>
      <c r="S29" s="22"/>
      <c r="T29" s="22"/>
      <c r="U29" s="22"/>
    </row>
    <row r="30" spans="1:21" x14ac:dyDescent="0.2">
      <c r="A30" s="22"/>
      <c r="B30" s="22"/>
      <c r="C30" s="22"/>
      <c r="D30" s="22"/>
      <c r="E30" s="22"/>
      <c r="F30" s="22"/>
      <c r="G30" s="22"/>
      <c r="H30" s="22"/>
      <c r="I30" s="22"/>
      <c r="J30" s="22"/>
      <c r="K30" s="22"/>
      <c r="L30" s="22"/>
      <c r="M30" s="22"/>
      <c r="N30" s="22"/>
      <c r="O30" s="22"/>
      <c r="P30" s="22"/>
      <c r="Q30" s="22"/>
      <c r="R30" s="22"/>
      <c r="S30" s="22"/>
      <c r="T30" s="22"/>
      <c r="U30" s="22"/>
    </row>
    <row r="31" spans="1:21" x14ac:dyDescent="0.2">
      <c r="A31" s="22"/>
      <c r="B31" s="22"/>
      <c r="C31" s="22"/>
      <c r="D31" s="22"/>
      <c r="E31" s="22"/>
      <c r="F31" s="22"/>
      <c r="G31" s="22"/>
      <c r="H31" s="22"/>
      <c r="I31" s="22"/>
      <c r="J31" s="22"/>
      <c r="K31" s="22"/>
      <c r="L31" s="22"/>
      <c r="M31" s="22"/>
      <c r="N31" s="22"/>
      <c r="O31" s="22"/>
      <c r="P31" s="22"/>
      <c r="Q31" s="22"/>
      <c r="R31" s="22"/>
      <c r="S31" s="22"/>
      <c r="T31" s="22"/>
      <c r="U31" s="22"/>
    </row>
    <row r="32" spans="1:21" x14ac:dyDescent="0.2">
      <c r="A32" s="22"/>
      <c r="B32" s="22"/>
      <c r="C32" s="22"/>
      <c r="D32" s="22"/>
      <c r="E32" s="22"/>
      <c r="F32" s="22"/>
      <c r="G32" s="22"/>
      <c r="H32" s="22"/>
      <c r="I32" s="22"/>
      <c r="J32" s="22"/>
      <c r="K32" s="22"/>
      <c r="L32" s="22"/>
      <c r="M32" s="22"/>
      <c r="N32" s="22"/>
      <c r="O32" s="22"/>
      <c r="P32" s="22"/>
      <c r="Q32" s="22"/>
      <c r="R32" s="22"/>
      <c r="S32" s="22"/>
      <c r="T32" s="22"/>
      <c r="U32" s="22"/>
    </row>
    <row r="33" spans="1:21" x14ac:dyDescent="0.2">
      <c r="A33" s="22"/>
      <c r="B33" s="22"/>
      <c r="C33" s="22"/>
      <c r="D33" s="22"/>
      <c r="E33" s="22"/>
      <c r="F33" s="22"/>
      <c r="G33" s="22"/>
      <c r="H33" s="22"/>
      <c r="I33" s="22"/>
      <c r="J33" s="22"/>
      <c r="K33" s="22"/>
      <c r="L33" s="22"/>
      <c r="M33" s="22"/>
      <c r="N33" s="22"/>
      <c r="O33" s="22"/>
      <c r="P33" s="22"/>
      <c r="Q33" s="22"/>
      <c r="R33" s="22"/>
      <c r="S33" s="22"/>
      <c r="T33" s="22"/>
      <c r="U33" s="22"/>
    </row>
  </sheetData>
  <mergeCells count="1">
    <mergeCell ref="A1:B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L154"/>
  <sheetViews>
    <sheetView topLeftCell="B1" workbookViewId="0">
      <pane xSplit="1" ySplit="1" topLeftCell="C2" activePane="bottomRight" state="frozen"/>
      <selection activeCell="B1" sqref="B1"/>
      <selection pane="topRight" activeCell="C1" sqref="C1"/>
      <selection pane="bottomLeft" activeCell="B2" sqref="B2"/>
      <selection pane="bottomRight" activeCell="B1" sqref="B1"/>
    </sheetView>
  </sheetViews>
  <sheetFormatPr baseColWidth="10" defaultColWidth="8.83203125" defaultRowHeight="16" x14ac:dyDescent="0.2"/>
  <cols>
    <col min="14" max="14" width="21.33203125" customWidth="1"/>
    <col min="16" max="16" width="28.5" customWidth="1"/>
    <col min="49" max="50" width="13.83203125" customWidth="1"/>
    <col min="53" max="53" width="10.6640625" customWidth="1"/>
    <col min="57" max="57" width="9.6640625" bestFit="1" customWidth="1"/>
    <col min="64" max="64" width="17.6640625" customWidth="1"/>
    <col min="67" max="67" width="12.83203125" customWidth="1"/>
    <col min="85" max="85" width="12.5" customWidth="1"/>
    <col min="91" max="91" width="18.5" bestFit="1" customWidth="1"/>
    <col min="94" max="94" width="8.33203125" customWidth="1"/>
    <col min="95" max="95" width="13.6640625" customWidth="1"/>
    <col min="119" max="119" width="13.6640625" customWidth="1"/>
    <col min="186" max="186" width="17.83203125" customWidth="1"/>
    <col min="228" max="228" width="12.83203125" customWidth="1"/>
  </cols>
  <sheetData>
    <row r="1" spans="1:272" x14ac:dyDescent="0.2">
      <c r="A1" t="s">
        <v>0</v>
      </c>
      <c r="B1" t="s">
        <v>1593</v>
      </c>
      <c r="C1" t="s">
        <v>1</v>
      </c>
      <c r="D1" t="s">
        <v>2</v>
      </c>
      <c r="E1" t="s">
        <v>3</v>
      </c>
      <c r="F1" t="s">
        <v>4</v>
      </c>
      <c r="G1" t="s">
        <v>5</v>
      </c>
      <c r="H1" t="s">
        <v>6</v>
      </c>
      <c r="I1" t="s">
        <v>11</v>
      </c>
      <c r="J1" t="s">
        <v>12</v>
      </c>
      <c r="K1" t="s">
        <v>13</v>
      </c>
      <c r="L1" t="s">
        <v>14</v>
      </c>
      <c r="M1" t="s">
        <v>17</v>
      </c>
      <c r="N1" t="s">
        <v>18</v>
      </c>
      <c r="O1" t="s">
        <v>1703</v>
      </c>
      <c r="P1" t="s">
        <v>23</v>
      </c>
      <c r="Q1" t="s">
        <v>24</v>
      </c>
      <c r="R1" t="s">
        <v>25</v>
      </c>
      <c r="S1" t="s">
        <v>26</v>
      </c>
      <c r="T1" t="s">
        <v>27</v>
      </c>
      <c r="U1" t="s">
        <v>30</v>
      </c>
      <c r="V1" t="s">
        <v>31</v>
      </c>
      <c r="W1" t="s">
        <v>32</v>
      </c>
      <c r="X1" t="s">
        <v>33</v>
      </c>
      <c r="Y1" t="s">
        <v>34</v>
      </c>
      <c r="Z1" t="s">
        <v>35</v>
      </c>
      <c r="AA1" t="s">
        <v>38</v>
      </c>
      <c r="AB1" t="s">
        <v>39</v>
      </c>
      <c r="AC1" t="s">
        <v>40</v>
      </c>
      <c r="AD1" t="s">
        <v>41</v>
      </c>
      <c r="AE1" t="s">
        <v>42</v>
      </c>
      <c r="AF1" t="s">
        <v>43</v>
      </c>
      <c r="AG1" t="s">
        <v>44</v>
      </c>
      <c r="AH1" t="s">
        <v>45</v>
      </c>
      <c r="AI1" t="s">
        <v>46</v>
      </c>
      <c r="AJ1" t="s">
        <v>47</v>
      </c>
      <c r="AK1" t="s">
        <v>48</v>
      </c>
      <c r="AL1" t="s">
        <v>49</v>
      </c>
      <c r="AM1" t="s">
        <v>50</v>
      </c>
      <c r="AN1" t="s">
        <v>51</v>
      </c>
      <c r="AO1" t="s">
        <v>52</v>
      </c>
      <c r="AP1" t="s">
        <v>53</v>
      </c>
      <c r="AQ1" t="s">
        <v>54</v>
      </c>
      <c r="AR1" t="s">
        <v>55</v>
      </c>
      <c r="AS1" t="s">
        <v>56</v>
      </c>
      <c r="AT1" t="s">
        <v>57</v>
      </c>
      <c r="AU1" t="s">
        <v>58</v>
      </c>
      <c r="AV1" t="s">
        <v>59</v>
      </c>
      <c r="AW1" t="s">
        <v>65</v>
      </c>
      <c r="AX1" t="s">
        <v>1682</v>
      </c>
      <c r="AY1" t="s">
        <v>66</v>
      </c>
      <c r="AZ1" t="s">
        <v>67</v>
      </c>
      <c r="BA1" t="s">
        <v>1683</v>
      </c>
      <c r="BB1" t="s">
        <v>68</v>
      </c>
      <c r="BC1" t="s">
        <v>69</v>
      </c>
      <c r="BD1" t="s">
        <v>70</v>
      </c>
      <c r="BE1" t="s">
        <v>1716</v>
      </c>
      <c r="BF1" t="s">
        <v>71</v>
      </c>
      <c r="BG1" t="s">
        <v>74</v>
      </c>
      <c r="BH1" t="s">
        <v>75</v>
      </c>
      <c r="BI1" t="s">
        <v>76</v>
      </c>
      <c r="BJ1" t="s">
        <v>77</v>
      </c>
      <c r="BK1" t="s">
        <v>83</v>
      </c>
      <c r="BL1" t="s">
        <v>1684</v>
      </c>
      <c r="BM1" t="s">
        <v>84</v>
      </c>
      <c r="BN1" t="s">
        <v>85</v>
      </c>
      <c r="BO1" t="s">
        <v>1685</v>
      </c>
      <c r="BP1" t="s">
        <v>86</v>
      </c>
      <c r="BQ1" t="s">
        <v>87</v>
      </c>
      <c r="BR1" t="s">
        <v>88</v>
      </c>
      <c r="BS1" t="s">
        <v>1715</v>
      </c>
      <c r="BT1" t="s">
        <v>89</v>
      </c>
      <c r="BU1" t="s">
        <v>92</v>
      </c>
      <c r="BV1" t="s">
        <v>93</v>
      </c>
      <c r="BW1" t="s">
        <v>94</v>
      </c>
      <c r="BX1" t="s">
        <v>95</v>
      </c>
      <c r="BY1" t="s">
        <v>101</v>
      </c>
      <c r="BZ1" t="s">
        <v>1686</v>
      </c>
      <c r="CA1" t="s">
        <v>102</v>
      </c>
      <c r="CB1" t="s">
        <v>103</v>
      </c>
      <c r="CC1" t="s">
        <v>1687</v>
      </c>
      <c r="CD1" t="s">
        <v>104</v>
      </c>
      <c r="CE1" t="s">
        <v>105</v>
      </c>
      <c r="CF1" t="s">
        <v>106</v>
      </c>
      <c r="CG1" t="s">
        <v>1714</v>
      </c>
      <c r="CH1" t="s">
        <v>107</v>
      </c>
      <c r="CI1" t="s">
        <v>110</v>
      </c>
      <c r="CJ1" t="s">
        <v>111</v>
      </c>
      <c r="CK1" t="s">
        <v>112</v>
      </c>
      <c r="CL1" t="s">
        <v>113</v>
      </c>
      <c r="CM1" t="s">
        <v>119</v>
      </c>
      <c r="CN1" t="s">
        <v>1688</v>
      </c>
      <c r="CO1" t="s">
        <v>120</v>
      </c>
      <c r="CP1" t="s">
        <v>121</v>
      </c>
      <c r="CQ1" t="s">
        <v>1689</v>
      </c>
      <c r="CR1" t="s">
        <v>122</v>
      </c>
      <c r="CS1" t="s">
        <v>123</v>
      </c>
      <c r="CT1" t="s">
        <v>124</v>
      </c>
      <c r="CU1" t="s">
        <v>1713</v>
      </c>
      <c r="CV1" t="s">
        <v>125</v>
      </c>
      <c r="CW1" t="s">
        <v>128</v>
      </c>
      <c r="CX1" t="s">
        <v>129</v>
      </c>
      <c r="CY1" t="s">
        <v>130</v>
      </c>
      <c r="CZ1" t="s">
        <v>131</v>
      </c>
      <c r="DA1" t="s">
        <v>137</v>
      </c>
      <c r="DB1" t="s">
        <v>1690</v>
      </c>
      <c r="DC1" t="s">
        <v>138</v>
      </c>
      <c r="DD1" t="s">
        <v>139</v>
      </c>
      <c r="DE1" t="s">
        <v>1691</v>
      </c>
      <c r="DF1" t="s">
        <v>140</v>
      </c>
      <c r="DG1" t="s">
        <v>141</v>
      </c>
      <c r="DH1" t="s">
        <v>142</v>
      </c>
      <c r="DI1" t="s">
        <v>1712</v>
      </c>
      <c r="DJ1" t="s">
        <v>143</v>
      </c>
      <c r="DK1" t="s">
        <v>146</v>
      </c>
      <c r="DL1" t="s">
        <v>147</v>
      </c>
      <c r="DM1" t="s">
        <v>148</v>
      </c>
      <c r="DN1" t="s">
        <v>149</v>
      </c>
      <c r="DO1" t="s">
        <v>155</v>
      </c>
      <c r="DP1" t="s">
        <v>1692</v>
      </c>
      <c r="DQ1" t="s">
        <v>156</v>
      </c>
      <c r="DR1" t="s">
        <v>157</v>
      </c>
      <c r="DS1" t="s">
        <v>1694</v>
      </c>
      <c r="DT1" t="s">
        <v>158</v>
      </c>
      <c r="DU1" t="s">
        <v>159</v>
      </c>
      <c r="DV1" t="s">
        <v>160</v>
      </c>
      <c r="DW1" t="s">
        <v>1717</v>
      </c>
      <c r="DX1" t="s">
        <v>161</v>
      </c>
      <c r="DY1" t="s">
        <v>164</v>
      </c>
      <c r="DZ1" t="s">
        <v>165</v>
      </c>
      <c r="EA1" t="s">
        <v>166</v>
      </c>
      <c r="EB1" t="s">
        <v>167</v>
      </c>
      <c r="EC1" t="s">
        <v>173</v>
      </c>
      <c r="ED1" t="s">
        <v>174</v>
      </c>
      <c r="EE1" t="s">
        <v>175</v>
      </c>
      <c r="EF1" t="s">
        <v>1695</v>
      </c>
      <c r="EG1" t="s">
        <v>176</v>
      </c>
      <c r="EH1" t="s">
        <v>177</v>
      </c>
      <c r="EI1" t="s">
        <v>178</v>
      </c>
      <c r="EJ1" t="s">
        <v>179</v>
      </c>
      <c r="EK1" t="s">
        <v>180</v>
      </c>
      <c r="EL1" t="s">
        <v>181</v>
      </c>
      <c r="EM1" t="s">
        <v>182</v>
      </c>
      <c r="EN1" t="s">
        <v>183</v>
      </c>
      <c r="EO1" t="s">
        <v>184</v>
      </c>
      <c r="EP1" t="s">
        <v>185</v>
      </c>
      <c r="EQ1" t="s">
        <v>186</v>
      </c>
      <c r="ER1" t="s">
        <v>187</v>
      </c>
      <c r="ES1" t="s">
        <v>188</v>
      </c>
      <c r="ET1" t="s">
        <v>189</v>
      </c>
      <c r="EU1" t="s">
        <v>190</v>
      </c>
      <c r="EV1" t="s">
        <v>191</v>
      </c>
      <c r="EW1" t="s">
        <v>192</v>
      </c>
      <c r="EX1" t="s">
        <v>193</v>
      </c>
      <c r="EY1" t="s">
        <v>194</v>
      </c>
      <c r="EZ1" t="s">
        <v>195</v>
      </c>
      <c r="FA1" t="s">
        <v>196</v>
      </c>
      <c r="FB1" t="s">
        <v>197</v>
      </c>
      <c r="FC1" t="s">
        <v>198</v>
      </c>
      <c r="FD1" t="s">
        <v>199</v>
      </c>
      <c r="FE1" t="s">
        <v>200</v>
      </c>
      <c r="FF1" t="s">
        <v>201</v>
      </c>
      <c r="FG1" t="s">
        <v>202</v>
      </c>
      <c r="FH1" t="s">
        <v>203</v>
      </c>
      <c r="FI1" t="s">
        <v>204</v>
      </c>
      <c r="FJ1" t="s">
        <v>205</v>
      </c>
      <c r="FK1" t="s">
        <v>206</v>
      </c>
      <c r="FL1" t="s">
        <v>207</v>
      </c>
      <c r="FM1" t="s">
        <v>208</v>
      </c>
      <c r="FN1" t="s">
        <v>209</v>
      </c>
      <c r="FO1" t="s">
        <v>210</v>
      </c>
      <c r="FP1" t="s">
        <v>211</v>
      </c>
      <c r="FQ1" t="s">
        <v>212</v>
      </c>
      <c r="FR1" t="s">
        <v>213</v>
      </c>
      <c r="FS1" t="s">
        <v>214</v>
      </c>
      <c r="FT1" t="s">
        <v>215</v>
      </c>
      <c r="FU1" t="s">
        <v>216</v>
      </c>
      <c r="FV1" t="s">
        <v>217</v>
      </c>
      <c r="FW1" t="s">
        <v>218</v>
      </c>
      <c r="FX1" t="s">
        <v>219</v>
      </c>
      <c r="FY1" t="s">
        <v>220</v>
      </c>
      <c r="FZ1" t="s">
        <v>221</v>
      </c>
      <c r="GA1" t="s">
        <v>222</v>
      </c>
      <c r="GB1" t="s">
        <v>223</v>
      </c>
      <c r="GC1" t="s">
        <v>224</v>
      </c>
      <c r="GD1" t="s">
        <v>225</v>
      </c>
      <c r="GE1" t="s">
        <v>226</v>
      </c>
      <c r="GF1" t="s">
        <v>1723</v>
      </c>
      <c r="GG1" t="s">
        <v>227</v>
      </c>
      <c r="GH1" t="s">
        <v>228</v>
      </c>
      <c r="GI1" t="s">
        <v>229</v>
      </c>
      <c r="GJ1" t="s">
        <v>230</v>
      </c>
      <c r="GK1" t="s">
        <v>231</v>
      </c>
      <c r="GL1" t="s">
        <v>232</v>
      </c>
      <c r="GM1" t="s">
        <v>233</v>
      </c>
      <c r="GN1" t="s">
        <v>234</v>
      </c>
      <c r="GO1" t="s">
        <v>235</v>
      </c>
      <c r="GP1" t="s">
        <v>236</v>
      </c>
      <c r="GQ1" t="s">
        <v>1696</v>
      </c>
      <c r="GR1" t="s">
        <v>237</v>
      </c>
      <c r="GS1" t="s">
        <v>238</v>
      </c>
      <c r="GT1" t="s">
        <v>1697</v>
      </c>
      <c r="GU1" t="s">
        <v>240</v>
      </c>
      <c r="GV1" t="s">
        <v>241</v>
      </c>
      <c r="GW1" t="s">
        <v>242</v>
      </c>
      <c r="GX1" t="s">
        <v>243</v>
      </c>
      <c r="GY1" t="s">
        <v>1698</v>
      </c>
      <c r="GZ1" t="s">
        <v>245</v>
      </c>
      <c r="HA1" t="s">
        <v>246</v>
      </c>
      <c r="HB1" t="s">
        <v>247</v>
      </c>
      <c r="HC1" t="s">
        <v>248</v>
      </c>
      <c r="HD1" t="s">
        <v>249</v>
      </c>
      <c r="HE1" t="s">
        <v>255</v>
      </c>
      <c r="HF1" t="s">
        <v>1700</v>
      </c>
      <c r="HG1" t="s">
        <v>256</v>
      </c>
      <c r="HH1" t="s">
        <v>257</v>
      </c>
      <c r="HI1" t="s">
        <v>1699</v>
      </c>
      <c r="HJ1" t="s">
        <v>258</v>
      </c>
      <c r="HK1" t="s">
        <v>259</v>
      </c>
      <c r="HL1" t="s">
        <v>260</v>
      </c>
      <c r="HM1" t="s">
        <v>266</v>
      </c>
      <c r="HN1" t="s">
        <v>267</v>
      </c>
      <c r="HO1" t="s">
        <v>268</v>
      </c>
      <c r="HP1" t="s">
        <v>1701</v>
      </c>
      <c r="HQ1" t="s">
        <v>269</v>
      </c>
      <c r="HR1" t="s">
        <v>270</v>
      </c>
      <c r="HS1" t="s">
        <v>271</v>
      </c>
      <c r="HT1" t="s">
        <v>272</v>
      </c>
      <c r="HU1" t="s">
        <v>273</v>
      </c>
      <c r="HV1" t="s">
        <v>1702</v>
      </c>
      <c r="HW1" t="s">
        <v>274</v>
      </c>
      <c r="HX1" t="s">
        <v>275</v>
      </c>
      <c r="HY1" t="s">
        <v>276</v>
      </c>
      <c r="HZ1" t="s">
        <v>277</v>
      </c>
      <c r="IA1" t="s">
        <v>278</v>
      </c>
      <c r="IB1" t="s">
        <v>279</v>
      </c>
      <c r="IC1" t="s">
        <v>280</v>
      </c>
      <c r="ID1" t="s">
        <v>281</v>
      </c>
      <c r="IE1" t="s">
        <v>282</v>
      </c>
      <c r="IF1" t="s">
        <v>283</v>
      </c>
      <c r="IG1" t="s">
        <v>284</v>
      </c>
      <c r="IH1" t="s">
        <v>285</v>
      </c>
      <c r="II1" t="s">
        <v>286</v>
      </c>
      <c r="IJ1" t="s">
        <v>287</v>
      </c>
      <c r="IK1" t="s">
        <v>288</v>
      </c>
      <c r="IL1" t="s">
        <v>289</v>
      </c>
      <c r="IM1" t="s">
        <v>290</v>
      </c>
      <c r="IN1" t="s">
        <v>291</v>
      </c>
      <c r="IO1" t="s">
        <v>292</v>
      </c>
      <c r="IP1" t="s">
        <v>293</v>
      </c>
      <c r="IQ1" t="s">
        <v>294</v>
      </c>
      <c r="IR1" t="s">
        <v>295</v>
      </c>
      <c r="IS1" t="s">
        <v>296</v>
      </c>
      <c r="IT1" t="s">
        <v>297</v>
      </c>
      <c r="IU1" t="s">
        <v>298</v>
      </c>
      <c r="IV1" t="s">
        <v>299</v>
      </c>
      <c r="IW1" t="s">
        <v>300</v>
      </c>
      <c r="IX1" t="s">
        <v>301</v>
      </c>
      <c r="IY1" t="s">
        <v>302</v>
      </c>
      <c r="IZ1" t="s">
        <v>303</v>
      </c>
      <c r="JA1" t="s">
        <v>304</v>
      </c>
      <c r="JB1" t="s">
        <v>305</v>
      </c>
      <c r="JC1" t="s">
        <v>306</v>
      </c>
      <c r="JD1" t="s">
        <v>307</v>
      </c>
      <c r="JE1" t="s">
        <v>308</v>
      </c>
      <c r="JF1" t="s">
        <v>314</v>
      </c>
      <c r="JG1" t="s">
        <v>315</v>
      </c>
      <c r="JH1" t="s">
        <v>316</v>
      </c>
      <c r="JI1" t="s">
        <v>317</v>
      </c>
      <c r="JJ1" t="s">
        <v>318</v>
      </c>
      <c r="JK1" t="s">
        <v>319</v>
      </c>
      <c r="JL1" t="s">
        <v>320</v>
      </c>
    </row>
    <row r="2" spans="1:272" x14ac:dyDescent="0.2">
      <c r="A2" t="s">
        <v>1333</v>
      </c>
      <c r="B2" t="str">
        <f t="shared" ref="B2:B33" si="0">JI2</f>
        <v>d0a8e684-1894-4207-a77c-eb4ed9af307d</v>
      </c>
      <c r="C2" t="s">
        <v>1570</v>
      </c>
      <c r="D2" t="s">
        <v>1027</v>
      </c>
      <c r="E2" t="s">
        <v>324</v>
      </c>
      <c r="F2" t="s">
        <v>1675</v>
      </c>
      <c r="G2" t="s">
        <v>1675</v>
      </c>
      <c r="H2" t="s">
        <v>1027</v>
      </c>
      <c r="I2" t="s">
        <v>1218</v>
      </c>
      <c r="J2" t="s">
        <v>1552</v>
      </c>
      <c r="K2" t="s">
        <v>1675</v>
      </c>
      <c r="L2" t="s">
        <v>1220</v>
      </c>
      <c r="M2" t="s">
        <v>1230</v>
      </c>
      <c r="N2" t="s">
        <v>1230</v>
      </c>
      <c r="O2" t="s">
        <v>1704</v>
      </c>
      <c r="P2" t="s">
        <v>1571</v>
      </c>
      <c r="Q2" t="s">
        <v>334</v>
      </c>
      <c r="R2" t="s">
        <v>1675</v>
      </c>
      <c r="S2" t="s">
        <v>334</v>
      </c>
      <c r="T2" t="s">
        <v>1675</v>
      </c>
      <c r="U2" t="s">
        <v>493</v>
      </c>
      <c r="V2" t="s">
        <v>337</v>
      </c>
      <c r="W2" t="s">
        <v>336</v>
      </c>
      <c r="X2" t="s">
        <v>337</v>
      </c>
      <c r="Y2" t="s">
        <v>337</v>
      </c>
      <c r="Z2" t="s">
        <v>337</v>
      </c>
      <c r="AA2" t="s">
        <v>340</v>
      </c>
      <c r="AB2" t="s">
        <v>336</v>
      </c>
      <c r="AC2" t="s">
        <v>337</v>
      </c>
      <c r="AD2" t="s">
        <v>337</v>
      </c>
      <c r="AE2" t="s">
        <v>337</v>
      </c>
      <c r="AF2" t="s">
        <v>337</v>
      </c>
      <c r="AG2" t="s">
        <v>337</v>
      </c>
      <c r="AH2" t="s">
        <v>337</v>
      </c>
      <c r="AI2" t="s">
        <v>1675</v>
      </c>
      <c r="AJ2" t="s">
        <v>642</v>
      </c>
      <c r="AK2" t="s">
        <v>342</v>
      </c>
      <c r="AL2" t="s">
        <v>1675</v>
      </c>
      <c r="AM2" t="s">
        <v>1675</v>
      </c>
      <c r="AN2" t="s">
        <v>1675</v>
      </c>
      <c r="AO2" t="s">
        <v>1675</v>
      </c>
      <c r="AP2" t="s">
        <v>1675</v>
      </c>
      <c r="AQ2" t="s">
        <v>1675</v>
      </c>
      <c r="AR2" t="s">
        <v>1675</v>
      </c>
      <c r="AS2" t="s">
        <v>1675</v>
      </c>
      <c r="AT2" t="s">
        <v>1675</v>
      </c>
      <c r="AU2" t="s">
        <v>1675</v>
      </c>
      <c r="AV2" t="s">
        <v>1675</v>
      </c>
      <c r="AW2" t="s">
        <v>1675</v>
      </c>
      <c r="AY2" t="s">
        <v>1675</v>
      </c>
      <c r="AZ2" t="s">
        <v>1675</v>
      </c>
      <c r="BB2" t="s">
        <v>1675</v>
      </c>
      <c r="BC2" t="s">
        <v>1675</v>
      </c>
      <c r="BD2" t="s">
        <v>1675</v>
      </c>
      <c r="BF2" t="s">
        <v>1675</v>
      </c>
      <c r="BG2" t="s">
        <v>1675</v>
      </c>
      <c r="BH2" t="s">
        <v>1675</v>
      </c>
      <c r="BI2" t="s">
        <v>1675</v>
      </c>
      <c r="BJ2" t="s">
        <v>1675</v>
      </c>
      <c r="BK2" t="s">
        <v>1675</v>
      </c>
      <c r="BL2" s="15"/>
      <c r="BM2" t="s">
        <v>1675</v>
      </c>
      <c r="BN2" t="s">
        <v>1675</v>
      </c>
      <c r="BP2" t="s">
        <v>1675</v>
      </c>
      <c r="BQ2" t="s">
        <v>1675</v>
      </c>
      <c r="BR2" t="s">
        <v>1675</v>
      </c>
      <c r="BT2" t="s">
        <v>1675</v>
      </c>
      <c r="BU2" t="s">
        <v>1675</v>
      </c>
      <c r="BV2" t="s">
        <v>1675</v>
      </c>
      <c r="BW2" t="s">
        <v>1675</v>
      </c>
      <c r="BX2" t="s">
        <v>1675</v>
      </c>
      <c r="BY2" t="s">
        <v>1675</v>
      </c>
      <c r="CA2" t="s">
        <v>1675</v>
      </c>
      <c r="CB2" t="s">
        <v>1675</v>
      </c>
      <c r="CC2" s="14"/>
      <c r="CD2" t="s">
        <v>1675</v>
      </c>
      <c r="CE2" t="s">
        <v>1675</v>
      </c>
      <c r="CF2" t="s">
        <v>1675</v>
      </c>
      <c r="CH2" t="s">
        <v>1675</v>
      </c>
      <c r="CI2" t="s">
        <v>1675</v>
      </c>
      <c r="CJ2" t="s">
        <v>1675</v>
      </c>
      <c r="CK2" t="s">
        <v>1675</v>
      </c>
      <c r="CL2" t="s">
        <v>1675</v>
      </c>
      <c r="CM2" t="s">
        <v>1675</v>
      </c>
      <c r="CO2" t="s">
        <v>1675</v>
      </c>
      <c r="CP2" t="s">
        <v>1675</v>
      </c>
      <c r="CQ2" s="14"/>
      <c r="CR2" t="s">
        <v>1675</v>
      </c>
      <c r="CS2" t="s">
        <v>1675</v>
      </c>
      <c r="CT2" t="s">
        <v>1675</v>
      </c>
      <c r="CV2" t="s">
        <v>1675</v>
      </c>
      <c r="CW2" t="s">
        <v>1675</v>
      </c>
      <c r="CX2" t="s">
        <v>1675</v>
      </c>
      <c r="CY2" t="s">
        <v>1675</v>
      </c>
      <c r="CZ2" t="s">
        <v>1675</v>
      </c>
      <c r="DA2" t="s">
        <v>1675</v>
      </c>
      <c r="DC2" t="s">
        <v>1675</v>
      </c>
      <c r="DD2" t="s">
        <v>1675</v>
      </c>
      <c r="DF2" t="s">
        <v>1675</v>
      </c>
      <c r="DG2" t="s">
        <v>1675</v>
      </c>
      <c r="DH2" t="s">
        <v>1675</v>
      </c>
      <c r="DI2" s="14"/>
      <c r="DJ2" t="s">
        <v>1675</v>
      </c>
      <c r="DK2" t="s">
        <v>1675</v>
      </c>
      <c r="DL2" t="s">
        <v>1675</v>
      </c>
      <c r="DM2" t="s">
        <v>1675</v>
      </c>
      <c r="DN2" t="s">
        <v>1675</v>
      </c>
      <c r="DO2" t="s">
        <v>1675</v>
      </c>
      <c r="DQ2" t="s">
        <v>1675</v>
      </c>
      <c r="DR2" t="s">
        <v>1675</v>
      </c>
      <c r="DT2" t="s">
        <v>1675</v>
      </c>
      <c r="DU2" t="s">
        <v>1675</v>
      </c>
      <c r="DV2" t="s">
        <v>1675</v>
      </c>
      <c r="DW2" s="14"/>
      <c r="DX2" t="s">
        <v>1675</v>
      </c>
      <c r="DY2" t="s">
        <v>1675</v>
      </c>
      <c r="DZ2" t="s">
        <v>1675</v>
      </c>
      <c r="EA2" t="s">
        <v>1675</v>
      </c>
      <c r="EB2" t="s">
        <v>1675</v>
      </c>
      <c r="EC2" t="s">
        <v>1675</v>
      </c>
      <c r="ED2" t="s">
        <v>1675</v>
      </c>
      <c r="EE2" t="s">
        <v>1675</v>
      </c>
      <c r="EG2" t="s">
        <v>1675</v>
      </c>
      <c r="EH2" t="s">
        <v>1675</v>
      </c>
      <c r="EI2" t="s">
        <v>1675</v>
      </c>
      <c r="EJ2" t="s">
        <v>1675</v>
      </c>
      <c r="EK2" t="s">
        <v>1675</v>
      </c>
      <c r="EL2" t="s">
        <v>1675</v>
      </c>
      <c r="EM2" t="s">
        <v>1675</v>
      </c>
      <c r="EN2" t="s">
        <v>1675</v>
      </c>
      <c r="EO2" t="s">
        <v>1675</v>
      </c>
      <c r="EP2" t="s">
        <v>1675</v>
      </c>
      <c r="EQ2" t="s">
        <v>1675</v>
      </c>
      <c r="ER2" t="s">
        <v>1675</v>
      </c>
      <c r="ES2" t="s">
        <v>1675</v>
      </c>
      <c r="ET2" t="s">
        <v>1675</v>
      </c>
      <c r="EU2" t="s">
        <v>1675</v>
      </c>
      <c r="EV2" t="s">
        <v>1675</v>
      </c>
      <c r="EW2" t="s">
        <v>1675</v>
      </c>
      <c r="EX2" t="s">
        <v>1675</v>
      </c>
      <c r="EY2" t="s">
        <v>1675</v>
      </c>
      <c r="EZ2" t="s">
        <v>1675</v>
      </c>
      <c r="FA2" t="s">
        <v>1675</v>
      </c>
      <c r="FB2" t="s">
        <v>1675</v>
      </c>
      <c r="FC2" t="s">
        <v>1675</v>
      </c>
      <c r="FD2" t="s">
        <v>1675</v>
      </c>
      <c r="FE2" t="s">
        <v>1675</v>
      </c>
      <c r="FF2" t="s">
        <v>1675</v>
      </c>
      <c r="FG2" t="s">
        <v>1675</v>
      </c>
      <c r="FH2" t="s">
        <v>1675</v>
      </c>
      <c r="FI2" t="s">
        <v>1675</v>
      </c>
      <c r="FJ2" t="s">
        <v>1675</v>
      </c>
      <c r="FK2" t="s">
        <v>1675</v>
      </c>
      <c r="FL2" t="s">
        <v>1675</v>
      </c>
      <c r="FM2" t="s">
        <v>1675</v>
      </c>
      <c r="FN2" t="s">
        <v>1675</v>
      </c>
      <c r="FO2" t="s">
        <v>1675</v>
      </c>
      <c r="FP2" t="s">
        <v>1675</v>
      </c>
      <c r="FQ2" t="s">
        <v>1675</v>
      </c>
      <c r="FR2" t="s">
        <v>1572</v>
      </c>
      <c r="FS2">
        <v>0</v>
      </c>
      <c r="FT2">
        <v>1</v>
      </c>
      <c r="FU2">
        <v>1</v>
      </c>
      <c r="FV2">
        <v>1</v>
      </c>
      <c r="FW2">
        <v>1</v>
      </c>
      <c r="FX2">
        <v>0</v>
      </c>
      <c r="FY2">
        <v>1</v>
      </c>
      <c r="FZ2">
        <v>1</v>
      </c>
      <c r="GA2">
        <v>0</v>
      </c>
      <c r="GB2" t="s">
        <v>1675</v>
      </c>
      <c r="GC2" t="s">
        <v>1675</v>
      </c>
      <c r="GD2" t="s">
        <v>1675</v>
      </c>
      <c r="GE2" t="s">
        <v>1675</v>
      </c>
      <c r="GF2" t="str">
        <f>GC2</f>
        <v/>
      </c>
      <c r="GG2" t="s">
        <v>1675</v>
      </c>
      <c r="GH2" t="s">
        <v>346</v>
      </c>
      <c r="GI2" t="s">
        <v>1675</v>
      </c>
      <c r="GJ2" t="s">
        <v>1675</v>
      </c>
      <c r="GK2" t="s">
        <v>1675</v>
      </c>
      <c r="GL2" t="s">
        <v>334</v>
      </c>
      <c r="GM2" t="s">
        <v>334</v>
      </c>
      <c r="GN2" s="13">
        <v>250</v>
      </c>
      <c r="GO2" t="s">
        <v>1675</v>
      </c>
      <c r="GP2" t="s">
        <v>1675</v>
      </c>
      <c r="GQ2">
        <f>GN2</f>
        <v>250</v>
      </c>
      <c r="GR2" t="s">
        <v>334</v>
      </c>
      <c r="GS2" t="s">
        <v>334</v>
      </c>
      <c r="GT2">
        <v>35</v>
      </c>
      <c r="GU2" t="s">
        <v>1675</v>
      </c>
      <c r="GV2" t="s">
        <v>1675</v>
      </c>
      <c r="GW2" t="s">
        <v>334</v>
      </c>
      <c r="GX2" t="s">
        <v>334</v>
      </c>
      <c r="GY2" s="13">
        <v>75</v>
      </c>
      <c r="GZ2" t="s">
        <v>1675</v>
      </c>
      <c r="HA2" t="s">
        <v>1675</v>
      </c>
      <c r="HB2" t="s">
        <v>334</v>
      </c>
      <c r="HC2" t="s">
        <v>1675</v>
      </c>
      <c r="HD2" t="s">
        <v>1675</v>
      </c>
      <c r="HE2" t="s">
        <v>1675</v>
      </c>
      <c r="HG2" t="s">
        <v>1675</v>
      </c>
      <c r="HH2" t="s">
        <v>1675</v>
      </c>
      <c r="HI2" s="14" t="str">
        <f t="shared" ref="HI2:HI12" si="1">HD2</f>
        <v/>
      </c>
      <c r="HJ2" t="s">
        <v>1675</v>
      </c>
      <c r="HK2" t="s">
        <v>334</v>
      </c>
      <c r="HL2" s="13">
        <v>150</v>
      </c>
      <c r="HM2" t="s">
        <v>1675</v>
      </c>
      <c r="HN2" t="s">
        <v>1675</v>
      </c>
      <c r="HO2" t="s">
        <v>1675</v>
      </c>
      <c r="HP2">
        <f>HL2</f>
        <v>150</v>
      </c>
      <c r="HQ2" t="s">
        <v>334</v>
      </c>
      <c r="HR2" t="s">
        <v>334</v>
      </c>
      <c r="HS2" s="13">
        <v>25</v>
      </c>
      <c r="HT2" t="s">
        <v>1675</v>
      </c>
      <c r="HU2" t="s">
        <v>1675</v>
      </c>
      <c r="HV2">
        <f>HS2</f>
        <v>25</v>
      </c>
      <c r="HW2" t="s">
        <v>334</v>
      </c>
      <c r="HX2" t="s">
        <v>346</v>
      </c>
      <c r="HY2" t="s">
        <v>1675</v>
      </c>
      <c r="HZ2" t="s">
        <v>1675</v>
      </c>
      <c r="IA2" t="s">
        <v>1675</v>
      </c>
      <c r="IB2" t="s">
        <v>1675</v>
      </c>
      <c r="IC2" t="s">
        <v>1675</v>
      </c>
      <c r="ID2" t="s">
        <v>1675</v>
      </c>
      <c r="IE2" t="s">
        <v>1675</v>
      </c>
      <c r="IF2" t="s">
        <v>1675</v>
      </c>
      <c r="IG2" t="s">
        <v>1675</v>
      </c>
      <c r="IH2" t="s">
        <v>1675</v>
      </c>
      <c r="II2" t="s">
        <v>1675</v>
      </c>
      <c r="IJ2" t="s">
        <v>1675</v>
      </c>
      <c r="IK2" t="s">
        <v>1675</v>
      </c>
      <c r="IL2" t="s">
        <v>1675</v>
      </c>
      <c r="IM2" t="s">
        <v>1675</v>
      </c>
      <c r="IN2" t="s">
        <v>1675</v>
      </c>
      <c r="IO2" t="s">
        <v>1675</v>
      </c>
      <c r="IP2" t="s">
        <v>1675</v>
      </c>
      <c r="IQ2" t="s">
        <v>1675</v>
      </c>
      <c r="IR2" t="s">
        <v>1675</v>
      </c>
      <c r="IS2" t="s">
        <v>1675</v>
      </c>
      <c r="IT2" t="s">
        <v>1675</v>
      </c>
      <c r="IU2" t="s">
        <v>1675</v>
      </c>
      <c r="IV2" t="s">
        <v>1675</v>
      </c>
      <c r="IW2" t="s">
        <v>1675</v>
      </c>
      <c r="IX2" t="s">
        <v>1675</v>
      </c>
      <c r="IY2" t="s">
        <v>1675</v>
      </c>
      <c r="IZ2" t="s">
        <v>1675</v>
      </c>
      <c r="JA2" t="s">
        <v>346</v>
      </c>
      <c r="JB2" t="s">
        <v>1675</v>
      </c>
      <c r="JC2" t="s">
        <v>1675</v>
      </c>
      <c r="JD2" t="s">
        <v>346</v>
      </c>
      <c r="JE2" t="s">
        <v>334</v>
      </c>
      <c r="JF2" t="s">
        <v>1574</v>
      </c>
      <c r="JG2" t="s">
        <v>1675</v>
      </c>
      <c r="JH2">
        <v>141811670</v>
      </c>
      <c r="JI2" t="s">
        <v>1575</v>
      </c>
      <c r="JJ2" t="s">
        <v>1576</v>
      </c>
      <c r="JK2" t="s">
        <v>1675</v>
      </c>
      <c r="JL2">
        <v>153</v>
      </c>
    </row>
    <row r="3" spans="1:272" x14ac:dyDescent="0.2">
      <c r="A3" t="s">
        <v>1338</v>
      </c>
      <c r="B3" t="str">
        <f t="shared" si="0"/>
        <v>dded33a4-fe5f-4716-bda8-cca73d8a8ca1</v>
      </c>
      <c r="C3" t="s">
        <v>1245</v>
      </c>
      <c r="D3" t="s">
        <v>1027</v>
      </c>
      <c r="E3" t="s">
        <v>324</v>
      </c>
      <c r="F3" t="s">
        <v>1675</v>
      </c>
      <c r="G3" t="s">
        <v>337</v>
      </c>
      <c r="H3" t="s">
        <v>1027</v>
      </c>
      <c r="I3" t="s">
        <v>1218</v>
      </c>
      <c r="J3" t="s">
        <v>1236</v>
      </c>
      <c r="K3" t="s">
        <v>1675</v>
      </c>
      <c r="L3" t="s">
        <v>1220</v>
      </c>
      <c r="M3" t="s">
        <v>1230</v>
      </c>
      <c r="N3" t="s">
        <v>1230</v>
      </c>
      <c r="O3" t="s">
        <v>1704</v>
      </c>
      <c r="P3" t="s">
        <v>1239</v>
      </c>
      <c r="Q3" t="s">
        <v>334</v>
      </c>
      <c r="R3" t="s">
        <v>1675</v>
      </c>
      <c r="S3" t="s">
        <v>334</v>
      </c>
      <c r="T3" t="s">
        <v>1675</v>
      </c>
      <c r="U3" t="s">
        <v>493</v>
      </c>
      <c r="V3" t="s">
        <v>337</v>
      </c>
      <c r="W3" t="s">
        <v>336</v>
      </c>
      <c r="X3" t="s">
        <v>337</v>
      </c>
      <c r="Y3" t="s">
        <v>337</v>
      </c>
      <c r="Z3" t="s">
        <v>337</v>
      </c>
      <c r="AA3" t="s">
        <v>340</v>
      </c>
      <c r="AB3" t="s">
        <v>336</v>
      </c>
      <c r="AC3" t="s">
        <v>337</v>
      </c>
      <c r="AD3" t="s">
        <v>337</v>
      </c>
      <c r="AE3" t="s">
        <v>337</v>
      </c>
      <c r="AF3" t="s">
        <v>337</v>
      </c>
      <c r="AG3" t="s">
        <v>337</v>
      </c>
      <c r="AH3" t="s">
        <v>337</v>
      </c>
      <c r="AI3" t="s">
        <v>1675</v>
      </c>
      <c r="AJ3" t="s">
        <v>642</v>
      </c>
      <c r="AK3" t="s">
        <v>642</v>
      </c>
      <c r="AL3" t="s">
        <v>1675</v>
      </c>
      <c r="AM3" t="s">
        <v>1675</v>
      </c>
      <c r="AN3" t="s">
        <v>1675</v>
      </c>
      <c r="AO3" t="s">
        <v>1675</v>
      </c>
      <c r="AP3" t="s">
        <v>1675</v>
      </c>
      <c r="AQ3" t="s">
        <v>1675</v>
      </c>
      <c r="AR3" t="s">
        <v>1675</v>
      </c>
      <c r="AS3" t="s">
        <v>1675</v>
      </c>
      <c r="AT3" t="s">
        <v>1675</v>
      </c>
      <c r="AU3" t="s">
        <v>1675</v>
      </c>
      <c r="AV3" t="s">
        <v>1675</v>
      </c>
      <c r="AW3" t="s">
        <v>1675</v>
      </c>
      <c r="AY3" t="s">
        <v>1675</v>
      </c>
      <c r="AZ3" t="s">
        <v>1675</v>
      </c>
      <c r="BB3" t="s">
        <v>1675</v>
      </c>
      <c r="BC3" t="s">
        <v>1675</v>
      </c>
      <c r="BD3" t="s">
        <v>1675</v>
      </c>
      <c r="BF3" t="s">
        <v>1675</v>
      </c>
      <c r="BG3" t="s">
        <v>1675</v>
      </c>
      <c r="BH3" t="s">
        <v>1675</v>
      </c>
      <c r="BI3" t="s">
        <v>1675</v>
      </c>
      <c r="BJ3" t="s">
        <v>1675</v>
      </c>
      <c r="BK3" t="s">
        <v>1675</v>
      </c>
      <c r="BL3" s="15"/>
      <c r="BM3" t="s">
        <v>1675</v>
      </c>
      <c r="BN3" t="s">
        <v>1675</v>
      </c>
      <c r="BP3" t="s">
        <v>1675</v>
      </c>
      <c r="BQ3" t="s">
        <v>1675</v>
      </c>
      <c r="BR3" t="s">
        <v>1675</v>
      </c>
      <c r="BT3" t="s">
        <v>1675</v>
      </c>
      <c r="BU3" t="s">
        <v>1675</v>
      </c>
      <c r="BV3" t="s">
        <v>1675</v>
      </c>
      <c r="BW3" t="s">
        <v>1675</v>
      </c>
      <c r="BX3" t="s">
        <v>1675</v>
      </c>
      <c r="BY3" t="s">
        <v>1675</v>
      </c>
      <c r="CA3" t="s">
        <v>1675</v>
      </c>
      <c r="CB3" t="s">
        <v>1675</v>
      </c>
      <c r="CC3" s="14"/>
      <c r="CD3" t="s">
        <v>1675</v>
      </c>
      <c r="CE3" t="s">
        <v>1675</v>
      </c>
      <c r="CF3" t="s">
        <v>1675</v>
      </c>
      <c r="CH3" t="s">
        <v>1675</v>
      </c>
      <c r="CI3" t="s">
        <v>1675</v>
      </c>
      <c r="CJ3" t="s">
        <v>1675</v>
      </c>
      <c r="CK3" t="s">
        <v>1675</v>
      </c>
      <c r="CL3" t="s">
        <v>1675</v>
      </c>
      <c r="CM3" t="s">
        <v>1675</v>
      </c>
      <c r="CO3" t="s">
        <v>1675</v>
      </c>
      <c r="CP3" t="s">
        <v>1675</v>
      </c>
      <c r="CQ3" s="14"/>
      <c r="CR3" t="s">
        <v>1675</v>
      </c>
      <c r="CS3" t="s">
        <v>1675</v>
      </c>
      <c r="CT3" t="s">
        <v>1675</v>
      </c>
      <c r="CV3" t="s">
        <v>1675</v>
      </c>
      <c r="CW3" t="s">
        <v>1675</v>
      </c>
      <c r="CX3" t="s">
        <v>1675</v>
      </c>
      <c r="CY3" t="s">
        <v>1675</v>
      </c>
      <c r="CZ3" t="s">
        <v>1675</v>
      </c>
      <c r="DA3" t="s">
        <v>1675</v>
      </c>
      <c r="DC3" t="s">
        <v>1675</v>
      </c>
      <c r="DD3" t="s">
        <v>1675</v>
      </c>
      <c r="DF3" t="s">
        <v>1675</v>
      </c>
      <c r="DG3" t="s">
        <v>1675</v>
      </c>
      <c r="DH3" t="s">
        <v>1675</v>
      </c>
      <c r="DI3" s="14"/>
      <c r="DJ3" t="s">
        <v>1675</v>
      </c>
      <c r="DK3" t="s">
        <v>1675</v>
      </c>
      <c r="DL3" t="s">
        <v>1675</v>
      </c>
      <c r="DM3" t="s">
        <v>1675</v>
      </c>
      <c r="DN3" t="s">
        <v>1675</v>
      </c>
      <c r="DO3" t="s">
        <v>1675</v>
      </c>
      <c r="DQ3" t="s">
        <v>1675</v>
      </c>
      <c r="DR3" t="s">
        <v>1675</v>
      </c>
      <c r="DT3" t="s">
        <v>1675</v>
      </c>
      <c r="DU3" t="s">
        <v>1675</v>
      </c>
      <c r="DV3" t="s">
        <v>1675</v>
      </c>
      <c r="DW3" s="14"/>
      <c r="DX3" t="s">
        <v>1675</v>
      </c>
      <c r="DY3" t="s">
        <v>1675</v>
      </c>
      <c r="DZ3" t="s">
        <v>1675</v>
      </c>
      <c r="EA3" t="s">
        <v>1675</v>
      </c>
      <c r="EB3" t="s">
        <v>1675</v>
      </c>
      <c r="EC3" t="s">
        <v>1675</v>
      </c>
      <c r="ED3" t="s">
        <v>1675</v>
      </c>
      <c r="EE3" t="s">
        <v>1675</v>
      </c>
      <c r="EG3" t="s">
        <v>1675</v>
      </c>
      <c r="EH3" t="s">
        <v>1675</v>
      </c>
      <c r="EI3" t="s">
        <v>1675</v>
      </c>
      <c r="EJ3" t="s">
        <v>1675</v>
      </c>
      <c r="EK3" t="s">
        <v>1675</v>
      </c>
      <c r="EL3" t="s">
        <v>1675</v>
      </c>
      <c r="EM3" t="s">
        <v>1675</v>
      </c>
      <c r="EN3" t="s">
        <v>1675</v>
      </c>
      <c r="EO3" t="s">
        <v>1675</v>
      </c>
      <c r="EP3" t="s">
        <v>1675</v>
      </c>
      <c r="EQ3" t="s">
        <v>1675</v>
      </c>
      <c r="ER3" t="s">
        <v>1675</v>
      </c>
      <c r="ES3" t="s">
        <v>1675</v>
      </c>
      <c r="ET3" t="s">
        <v>1675</v>
      </c>
      <c r="EU3" t="s">
        <v>1675</v>
      </c>
      <c r="EV3" t="s">
        <v>1675</v>
      </c>
      <c r="EW3" t="s">
        <v>1675</v>
      </c>
      <c r="EX3" t="s">
        <v>1675</v>
      </c>
      <c r="EY3" t="s">
        <v>1675</v>
      </c>
      <c r="EZ3" t="s">
        <v>1675</v>
      </c>
      <c r="FA3" t="s">
        <v>1675</v>
      </c>
      <c r="FB3" t="s">
        <v>1675</v>
      </c>
      <c r="FC3" t="s">
        <v>1675</v>
      </c>
      <c r="FD3" t="s">
        <v>1675</v>
      </c>
      <c r="FE3" t="s">
        <v>1675</v>
      </c>
      <c r="FF3" t="s">
        <v>1675</v>
      </c>
      <c r="FG3" t="s">
        <v>1675</v>
      </c>
      <c r="FH3" t="s">
        <v>1675</v>
      </c>
      <c r="FI3" t="s">
        <v>1675</v>
      </c>
      <c r="FJ3" t="s">
        <v>1675</v>
      </c>
      <c r="FK3" t="s">
        <v>1675</v>
      </c>
      <c r="FL3" t="s">
        <v>1675</v>
      </c>
      <c r="FM3" t="s">
        <v>1675</v>
      </c>
      <c r="FN3" t="s">
        <v>1675</v>
      </c>
      <c r="FO3" t="s">
        <v>1675</v>
      </c>
      <c r="FP3" t="s">
        <v>1675</v>
      </c>
      <c r="FQ3" t="s">
        <v>1675</v>
      </c>
      <c r="FR3" t="s">
        <v>718</v>
      </c>
      <c r="FS3">
        <v>1</v>
      </c>
      <c r="FT3">
        <v>1</v>
      </c>
      <c r="FU3">
        <v>1</v>
      </c>
      <c r="FV3">
        <v>1</v>
      </c>
      <c r="FW3">
        <v>1</v>
      </c>
      <c r="FX3">
        <v>0</v>
      </c>
      <c r="FY3">
        <v>1</v>
      </c>
      <c r="FZ3">
        <v>1</v>
      </c>
      <c r="GA3">
        <v>0</v>
      </c>
      <c r="GB3" t="s">
        <v>346</v>
      </c>
      <c r="GC3" t="s">
        <v>1675</v>
      </c>
      <c r="GD3" t="s">
        <v>1680</v>
      </c>
      <c r="GE3" s="13">
        <v>30</v>
      </c>
      <c r="GF3" s="14">
        <f>(GE3/160)*75</f>
        <v>14.0625</v>
      </c>
      <c r="GG3" t="s">
        <v>334</v>
      </c>
      <c r="GH3" t="s">
        <v>334</v>
      </c>
      <c r="GI3" s="13">
        <v>50</v>
      </c>
      <c r="GJ3" t="s">
        <v>1675</v>
      </c>
      <c r="GK3" t="s">
        <v>1675</v>
      </c>
      <c r="GL3" t="s">
        <v>334</v>
      </c>
      <c r="GM3" t="s">
        <v>334</v>
      </c>
      <c r="GN3" s="13">
        <v>75</v>
      </c>
      <c r="GO3" t="s">
        <v>1675</v>
      </c>
      <c r="GP3" t="s">
        <v>1675</v>
      </c>
      <c r="GQ3">
        <f>GN3</f>
        <v>75</v>
      </c>
      <c r="GR3" t="s">
        <v>334</v>
      </c>
      <c r="GS3" t="s">
        <v>334</v>
      </c>
      <c r="GT3" s="13">
        <v>50</v>
      </c>
      <c r="GU3" t="s">
        <v>1675</v>
      </c>
      <c r="GV3" t="s">
        <v>1675</v>
      </c>
      <c r="GW3" t="s">
        <v>334</v>
      </c>
      <c r="GX3" t="s">
        <v>334</v>
      </c>
      <c r="GY3" s="13">
        <v>75</v>
      </c>
      <c r="GZ3" t="s">
        <v>1675</v>
      </c>
      <c r="HA3" t="s">
        <v>1675</v>
      </c>
      <c r="HB3" t="s">
        <v>334</v>
      </c>
      <c r="HC3" t="s">
        <v>1675</v>
      </c>
      <c r="HD3" t="s">
        <v>1675</v>
      </c>
      <c r="HE3" t="s">
        <v>1675</v>
      </c>
      <c r="HG3" t="s">
        <v>1675</v>
      </c>
      <c r="HH3" t="s">
        <v>1675</v>
      </c>
      <c r="HI3" s="14" t="str">
        <f t="shared" si="1"/>
        <v/>
      </c>
      <c r="HJ3" t="s">
        <v>1675</v>
      </c>
      <c r="HK3" t="s">
        <v>346</v>
      </c>
      <c r="HL3" t="s">
        <v>1675</v>
      </c>
      <c r="HM3" t="s">
        <v>1675</v>
      </c>
      <c r="HN3" t="s">
        <v>1675</v>
      </c>
      <c r="HO3" t="s">
        <v>1675</v>
      </c>
      <c r="HQ3" t="s">
        <v>334</v>
      </c>
      <c r="HR3" t="s">
        <v>334</v>
      </c>
      <c r="HS3" s="13">
        <v>50</v>
      </c>
      <c r="HT3" t="s">
        <v>1675</v>
      </c>
      <c r="HU3" t="s">
        <v>1675</v>
      </c>
      <c r="HV3">
        <f>HS3</f>
        <v>50</v>
      </c>
      <c r="HW3" t="s">
        <v>334</v>
      </c>
      <c r="HX3" t="s">
        <v>334</v>
      </c>
      <c r="HY3" t="s">
        <v>1248</v>
      </c>
      <c r="HZ3" t="s">
        <v>336</v>
      </c>
      <c r="IA3" t="s">
        <v>337</v>
      </c>
      <c r="IB3" t="s">
        <v>336</v>
      </c>
      <c r="IC3" t="s">
        <v>337</v>
      </c>
      <c r="ID3" t="s">
        <v>336</v>
      </c>
      <c r="IE3" t="s">
        <v>337</v>
      </c>
      <c r="IF3" t="s">
        <v>337</v>
      </c>
      <c r="IG3" t="s">
        <v>337</v>
      </c>
      <c r="IH3" t="s">
        <v>337</v>
      </c>
      <c r="II3" t="s">
        <v>337</v>
      </c>
      <c r="IJ3" t="s">
        <v>337</v>
      </c>
      <c r="IK3" t="s">
        <v>337</v>
      </c>
      <c r="IL3" t="s">
        <v>337</v>
      </c>
      <c r="IM3" t="s">
        <v>337</v>
      </c>
      <c r="IN3" t="s">
        <v>337</v>
      </c>
      <c r="IO3" t="s">
        <v>337</v>
      </c>
      <c r="IP3" t="s">
        <v>1675</v>
      </c>
      <c r="IQ3" t="s">
        <v>1249</v>
      </c>
      <c r="IR3" t="s">
        <v>337</v>
      </c>
      <c r="IS3" t="s">
        <v>337</v>
      </c>
      <c r="IT3" t="s">
        <v>336</v>
      </c>
      <c r="IU3" t="s">
        <v>337</v>
      </c>
      <c r="IV3" t="s">
        <v>337</v>
      </c>
      <c r="IW3" t="s">
        <v>337</v>
      </c>
      <c r="IX3" t="s">
        <v>336</v>
      </c>
      <c r="IY3" t="s">
        <v>336</v>
      </c>
      <c r="IZ3" t="s">
        <v>337</v>
      </c>
      <c r="JA3" t="s">
        <v>334</v>
      </c>
      <c r="JB3" t="s">
        <v>1220</v>
      </c>
      <c r="JC3" t="s">
        <v>1230</v>
      </c>
      <c r="JD3" t="s">
        <v>346</v>
      </c>
      <c r="JE3" t="s">
        <v>334</v>
      </c>
      <c r="JF3" t="s">
        <v>1250</v>
      </c>
      <c r="JG3" t="s">
        <v>1675</v>
      </c>
      <c r="JH3">
        <v>140681289</v>
      </c>
      <c r="JI3" t="s">
        <v>1251</v>
      </c>
      <c r="JJ3" t="s">
        <v>1252</v>
      </c>
      <c r="JK3" t="s">
        <v>1675</v>
      </c>
      <c r="JL3">
        <v>113</v>
      </c>
    </row>
    <row r="4" spans="1:272" x14ac:dyDescent="0.2">
      <c r="A4" t="s">
        <v>1345</v>
      </c>
      <c r="B4" t="str">
        <f t="shared" si="0"/>
        <v>91a3d025-b315-4705-a976-32ff924a6fe1</v>
      </c>
      <c r="C4" t="s">
        <v>1311</v>
      </c>
      <c r="D4" t="s">
        <v>1217</v>
      </c>
      <c r="E4" t="s">
        <v>324</v>
      </c>
      <c r="F4" t="s">
        <v>1312</v>
      </c>
      <c r="G4" t="s">
        <v>337</v>
      </c>
      <c r="H4" t="s">
        <v>1217</v>
      </c>
      <c r="I4" t="s">
        <v>1218</v>
      </c>
      <c r="J4" t="s">
        <v>1299</v>
      </c>
      <c r="K4" t="s">
        <v>1675</v>
      </c>
      <c r="L4" t="s">
        <v>1220</v>
      </c>
      <c r="M4" t="s">
        <v>1230</v>
      </c>
      <c r="N4" t="s">
        <v>1230</v>
      </c>
      <c r="O4" t="s">
        <v>1704</v>
      </c>
      <c r="P4" t="s">
        <v>1239</v>
      </c>
      <c r="Q4" t="s">
        <v>334</v>
      </c>
      <c r="R4" t="s">
        <v>1675</v>
      </c>
      <c r="S4" t="s">
        <v>334</v>
      </c>
      <c r="T4" t="s">
        <v>1675</v>
      </c>
      <c r="U4" t="s">
        <v>493</v>
      </c>
      <c r="V4" t="s">
        <v>337</v>
      </c>
      <c r="W4" t="s">
        <v>336</v>
      </c>
      <c r="X4" t="s">
        <v>337</v>
      </c>
      <c r="Y4" t="s">
        <v>337</v>
      </c>
      <c r="Z4" t="s">
        <v>337</v>
      </c>
      <c r="AA4" t="s">
        <v>340</v>
      </c>
      <c r="AB4" t="s">
        <v>336</v>
      </c>
      <c r="AC4" t="s">
        <v>337</v>
      </c>
      <c r="AD4" t="s">
        <v>337</v>
      </c>
      <c r="AE4" t="s">
        <v>337</v>
      </c>
      <c r="AF4" t="s">
        <v>337</v>
      </c>
      <c r="AG4" t="s">
        <v>337</v>
      </c>
      <c r="AH4" t="s">
        <v>337</v>
      </c>
      <c r="AI4" t="s">
        <v>1675</v>
      </c>
      <c r="AJ4" t="s">
        <v>341</v>
      </c>
      <c r="AK4" t="s">
        <v>342</v>
      </c>
      <c r="AL4" t="s">
        <v>1675</v>
      </c>
      <c r="AM4" t="s">
        <v>1675</v>
      </c>
      <c r="AN4" t="s">
        <v>1675</v>
      </c>
      <c r="AO4" t="s">
        <v>1675</v>
      </c>
      <c r="AP4" t="s">
        <v>1675</v>
      </c>
      <c r="AQ4" t="s">
        <v>1675</v>
      </c>
      <c r="AR4" t="s">
        <v>1675</v>
      </c>
      <c r="AS4" t="s">
        <v>1675</v>
      </c>
      <c r="AT4" t="s">
        <v>1675</v>
      </c>
      <c r="AU4" t="s">
        <v>1675</v>
      </c>
      <c r="AV4" t="s">
        <v>1675</v>
      </c>
      <c r="AW4" t="s">
        <v>1675</v>
      </c>
      <c r="AY4" t="s">
        <v>1675</v>
      </c>
      <c r="AZ4" t="s">
        <v>1675</v>
      </c>
      <c r="BB4" t="s">
        <v>1675</v>
      </c>
      <c r="BC4" t="s">
        <v>1675</v>
      </c>
      <c r="BD4" t="s">
        <v>1675</v>
      </c>
      <c r="BF4" t="s">
        <v>1675</v>
      </c>
      <c r="BG4" t="s">
        <v>1675</v>
      </c>
      <c r="BH4" t="s">
        <v>1675</v>
      </c>
      <c r="BI4" t="s">
        <v>1675</v>
      </c>
      <c r="BJ4" t="s">
        <v>1675</v>
      </c>
      <c r="BK4" t="s">
        <v>1675</v>
      </c>
      <c r="BL4" s="15"/>
      <c r="BM4" t="s">
        <v>1675</v>
      </c>
      <c r="BN4" t="s">
        <v>1675</v>
      </c>
      <c r="BP4" t="s">
        <v>1675</v>
      </c>
      <c r="BQ4" t="s">
        <v>1675</v>
      </c>
      <c r="BR4" t="s">
        <v>1675</v>
      </c>
      <c r="BT4" t="s">
        <v>1675</v>
      </c>
      <c r="BU4" t="s">
        <v>1675</v>
      </c>
      <c r="BV4" t="s">
        <v>1675</v>
      </c>
      <c r="BW4" t="s">
        <v>1675</v>
      </c>
      <c r="BX4" t="s">
        <v>1675</v>
      </c>
      <c r="BY4" t="s">
        <v>1675</v>
      </c>
      <c r="CA4" t="s">
        <v>1675</v>
      </c>
      <c r="CB4" t="s">
        <v>1675</v>
      </c>
      <c r="CC4" s="14"/>
      <c r="CD4" t="s">
        <v>1675</v>
      </c>
      <c r="CE4" t="s">
        <v>1675</v>
      </c>
      <c r="CF4" t="s">
        <v>1675</v>
      </c>
      <c r="CH4" t="s">
        <v>1675</v>
      </c>
      <c r="CI4" t="s">
        <v>1675</v>
      </c>
      <c r="CJ4" t="s">
        <v>1675</v>
      </c>
      <c r="CK4" t="s">
        <v>1675</v>
      </c>
      <c r="CL4" t="s">
        <v>1675</v>
      </c>
      <c r="CM4" t="s">
        <v>1675</v>
      </c>
      <c r="CO4" t="s">
        <v>1675</v>
      </c>
      <c r="CP4" t="s">
        <v>1675</v>
      </c>
      <c r="CQ4" s="14"/>
      <c r="CR4" t="s">
        <v>1675</v>
      </c>
      <c r="CS4" t="s">
        <v>1675</v>
      </c>
      <c r="CT4" t="s">
        <v>1675</v>
      </c>
      <c r="CV4" t="s">
        <v>1675</v>
      </c>
      <c r="CW4" t="s">
        <v>1675</v>
      </c>
      <c r="CX4" t="s">
        <v>1675</v>
      </c>
      <c r="CY4" t="s">
        <v>1675</v>
      </c>
      <c r="CZ4" t="s">
        <v>1675</v>
      </c>
      <c r="DA4" t="s">
        <v>1675</v>
      </c>
      <c r="DC4" t="s">
        <v>1675</v>
      </c>
      <c r="DD4" t="s">
        <v>1675</v>
      </c>
      <c r="DF4" t="s">
        <v>1675</v>
      </c>
      <c r="DG4" t="s">
        <v>1675</v>
      </c>
      <c r="DH4" t="s">
        <v>1675</v>
      </c>
      <c r="DI4" s="14"/>
      <c r="DJ4" t="s">
        <v>1675</v>
      </c>
      <c r="DK4" t="s">
        <v>1675</v>
      </c>
      <c r="DL4" t="s">
        <v>1675</v>
      </c>
      <c r="DM4" t="s">
        <v>1675</v>
      </c>
      <c r="DN4" t="s">
        <v>1675</v>
      </c>
      <c r="DO4" t="s">
        <v>1675</v>
      </c>
      <c r="DQ4" t="s">
        <v>1675</v>
      </c>
      <c r="DR4" t="s">
        <v>1675</v>
      </c>
      <c r="DT4" t="s">
        <v>1675</v>
      </c>
      <c r="DU4" t="s">
        <v>1675</v>
      </c>
      <c r="DV4" t="s">
        <v>1675</v>
      </c>
      <c r="DW4" s="14"/>
      <c r="DX4" t="s">
        <v>1675</v>
      </c>
      <c r="DY4" t="s">
        <v>1675</v>
      </c>
      <c r="DZ4" t="s">
        <v>1675</v>
      </c>
      <c r="EA4" t="s">
        <v>1675</v>
      </c>
      <c r="EB4" t="s">
        <v>1675</v>
      </c>
      <c r="EC4" t="s">
        <v>1675</v>
      </c>
      <c r="ED4" t="s">
        <v>1675</v>
      </c>
      <c r="EE4" t="s">
        <v>1675</v>
      </c>
      <c r="EG4" t="s">
        <v>1675</v>
      </c>
      <c r="EH4" t="s">
        <v>1675</v>
      </c>
      <c r="EI4" t="s">
        <v>1675</v>
      </c>
      <c r="EJ4" t="s">
        <v>1675</v>
      </c>
      <c r="EK4" t="s">
        <v>1675</v>
      </c>
      <c r="EL4" t="s">
        <v>1675</v>
      </c>
      <c r="EM4" t="s">
        <v>1675</v>
      </c>
      <c r="EN4" t="s">
        <v>1675</v>
      </c>
      <c r="EO4" t="s">
        <v>1675</v>
      </c>
      <c r="EP4" t="s">
        <v>1675</v>
      </c>
      <c r="EQ4" t="s">
        <v>1675</v>
      </c>
      <c r="ER4" t="s">
        <v>1675</v>
      </c>
      <c r="ES4" t="s">
        <v>1675</v>
      </c>
      <c r="ET4" t="s">
        <v>1675</v>
      </c>
      <c r="EU4" t="s">
        <v>1675</v>
      </c>
      <c r="EV4" t="s">
        <v>1675</v>
      </c>
      <c r="EW4" t="s">
        <v>1675</v>
      </c>
      <c r="EX4" t="s">
        <v>1675</v>
      </c>
      <c r="EY4" t="s">
        <v>1675</v>
      </c>
      <c r="EZ4" t="s">
        <v>1675</v>
      </c>
      <c r="FA4" t="s">
        <v>1675</v>
      </c>
      <c r="FB4" t="s">
        <v>1675</v>
      </c>
      <c r="FC4" t="s">
        <v>1675</v>
      </c>
      <c r="FD4" t="s">
        <v>1675</v>
      </c>
      <c r="FE4" t="s">
        <v>1675</v>
      </c>
      <c r="FF4" t="s">
        <v>1675</v>
      </c>
      <c r="FG4" t="s">
        <v>1675</v>
      </c>
      <c r="FH4" t="s">
        <v>1675</v>
      </c>
      <c r="FI4" t="s">
        <v>1675</v>
      </c>
      <c r="FJ4" t="s">
        <v>1675</v>
      </c>
      <c r="FK4" t="s">
        <v>1675</v>
      </c>
      <c r="FL4" t="s">
        <v>1675</v>
      </c>
      <c r="FM4" t="s">
        <v>1675</v>
      </c>
      <c r="FN4" t="s">
        <v>1675</v>
      </c>
      <c r="FO4" t="s">
        <v>1675</v>
      </c>
      <c r="FP4" t="s">
        <v>1675</v>
      </c>
      <c r="FQ4" t="s">
        <v>1675</v>
      </c>
      <c r="FR4" t="s">
        <v>1313</v>
      </c>
      <c r="FS4">
        <v>1</v>
      </c>
      <c r="FT4">
        <v>1</v>
      </c>
      <c r="FU4">
        <v>1</v>
      </c>
      <c r="FV4">
        <v>1</v>
      </c>
      <c r="FW4">
        <v>1</v>
      </c>
      <c r="FX4">
        <v>1</v>
      </c>
      <c r="FY4">
        <v>0</v>
      </c>
      <c r="FZ4">
        <v>1</v>
      </c>
      <c r="GA4">
        <v>0</v>
      </c>
      <c r="GB4" t="s">
        <v>346</v>
      </c>
      <c r="GC4" t="s">
        <v>1675</v>
      </c>
      <c r="GD4" t="s">
        <v>1314</v>
      </c>
      <c r="GE4" s="13">
        <v>25</v>
      </c>
      <c r="GF4" s="14">
        <f>(GE4/160)*75</f>
        <v>11.71875</v>
      </c>
      <c r="GG4" t="s">
        <v>346</v>
      </c>
      <c r="GH4" t="s">
        <v>334</v>
      </c>
      <c r="GI4" s="13">
        <v>25</v>
      </c>
      <c r="GJ4" t="s">
        <v>1675</v>
      </c>
      <c r="GK4" t="s">
        <v>1675</v>
      </c>
      <c r="GL4" t="s">
        <v>334</v>
      </c>
      <c r="GM4" t="s">
        <v>346</v>
      </c>
      <c r="GN4" t="s">
        <v>1675</v>
      </c>
      <c r="GO4" s="13">
        <v>150</v>
      </c>
      <c r="GP4" s="13">
        <v>125</v>
      </c>
      <c r="GQ4" s="14">
        <f>(GP4/GO4)*85</f>
        <v>70.833333333333343</v>
      </c>
      <c r="GR4" t="s">
        <v>346</v>
      </c>
      <c r="GS4" t="s">
        <v>334</v>
      </c>
      <c r="GT4" s="13">
        <v>50</v>
      </c>
      <c r="GU4" t="s">
        <v>1675</v>
      </c>
      <c r="GV4" t="s">
        <v>1675</v>
      </c>
      <c r="GW4" t="s">
        <v>346</v>
      </c>
      <c r="GX4" t="s">
        <v>334</v>
      </c>
      <c r="GY4" s="13">
        <v>75</v>
      </c>
      <c r="GZ4" t="s">
        <v>1675</v>
      </c>
      <c r="HA4" t="s">
        <v>1675</v>
      </c>
      <c r="HB4" t="s">
        <v>334</v>
      </c>
      <c r="HC4" t="s">
        <v>334</v>
      </c>
      <c r="HD4" s="13">
        <v>50</v>
      </c>
      <c r="HE4" t="s">
        <v>1675</v>
      </c>
      <c r="HG4" t="s">
        <v>1675</v>
      </c>
      <c r="HH4" t="s">
        <v>1675</v>
      </c>
      <c r="HI4" s="14">
        <f t="shared" si="1"/>
        <v>50</v>
      </c>
      <c r="HJ4" t="s">
        <v>346</v>
      </c>
      <c r="HK4" t="s">
        <v>1675</v>
      </c>
      <c r="HL4" t="s">
        <v>1675</v>
      </c>
      <c r="HM4" t="s">
        <v>1675</v>
      </c>
      <c r="HN4" t="s">
        <v>1675</v>
      </c>
      <c r="HO4" t="s">
        <v>1675</v>
      </c>
      <c r="HQ4" t="s">
        <v>1675</v>
      </c>
      <c r="HR4" t="s">
        <v>334</v>
      </c>
      <c r="HS4" s="13">
        <v>30</v>
      </c>
      <c r="HT4" t="s">
        <v>1675</v>
      </c>
      <c r="HU4" t="s">
        <v>1675</v>
      </c>
      <c r="HV4">
        <f>HS4</f>
        <v>30</v>
      </c>
      <c r="HW4" t="s">
        <v>346</v>
      </c>
      <c r="HX4" t="s">
        <v>346</v>
      </c>
      <c r="HY4" t="s">
        <v>1675</v>
      </c>
      <c r="HZ4" t="s">
        <v>1675</v>
      </c>
      <c r="IA4" t="s">
        <v>1675</v>
      </c>
      <c r="IB4" t="s">
        <v>1675</v>
      </c>
      <c r="IC4" t="s">
        <v>1675</v>
      </c>
      <c r="ID4" t="s">
        <v>1675</v>
      </c>
      <c r="IE4" t="s">
        <v>1675</v>
      </c>
      <c r="IF4" t="s">
        <v>1675</v>
      </c>
      <c r="IG4" t="s">
        <v>1675</v>
      </c>
      <c r="IH4" t="s">
        <v>1675</v>
      </c>
      <c r="II4" t="s">
        <v>1675</v>
      </c>
      <c r="IJ4" t="s">
        <v>1675</v>
      </c>
      <c r="IK4" t="s">
        <v>1675</v>
      </c>
      <c r="IL4" t="s">
        <v>1675</v>
      </c>
      <c r="IM4" t="s">
        <v>1675</v>
      </c>
      <c r="IN4" t="s">
        <v>1675</v>
      </c>
      <c r="IO4" t="s">
        <v>1675</v>
      </c>
      <c r="IP4" t="s">
        <v>1675</v>
      </c>
      <c r="IQ4" t="s">
        <v>1675</v>
      </c>
      <c r="IR4" t="s">
        <v>1675</v>
      </c>
      <c r="IS4" t="s">
        <v>1675</v>
      </c>
      <c r="IT4" t="s">
        <v>1675</v>
      </c>
      <c r="IU4" t="s">
        <v>1675</v>
      </c>
      <c r="IV4" t="s">
        <v>1675</v>
      </c>
      <c r="IW4" t="s">
        <v>1675</v>
      </c>
      <c r="IX4" t="s">
        <v>1675</v>
      </c>
      <c r="IY4" t="s">
        <v>1675</v>
      </c>
      <c r="IZ4" t="s">
        <v>1675</v>
      </c>
      <c r="JA4" t="s">
        <v>334</v>
      </c>
      <c r="JB4" t="s">
        <v>384</v>
      </c>
      <c r="JC4" t="s">
        <v>385</v>
      </c>
      <c r="JD4" t="s">
        <v>346</v>
      </c>
      <c r="JE4" t="s">
        <v>346</v>
      </c>
      <c r="JF4" t="s">
        <v>1315</v>
      </c>
      <c r="JG4" t="s">
        <v>1675</v>
      </c>
      <c r="JH4">
        <v>140671554</v>
      </c>
      <c r="JI4" t="s">
        <v>1316</v>
      </c>
      <c r="JJ4" t="s">
        <v>1317</v>
      </c>
      <c r="JK4" t="s">
        <v>1675</v>
      </c>
      <c r="JL4">
        <v>121</v>
      </c>
    </row>
    <row r="5" spans="1:272" x14ac:dyDescent="0.2">
      <c r="A5" t="s">
        <v>1113</v>
      </c>
      <c r="B5" t="str">
        <f t="shared" si="0"/>
        <v>6acbbfa9-33fe-43a9-948f-af0e5b117a31</v>
      </c>
      <c r="C5" t="s">
        <v>1402</v>
      </c>
      <c r="D5" t="s">
        <v>1027</v>
      </c>
      <c r="E5" t="s">
        <v>324</v>
      </c>
      <c r="F5" t="s">
        <v>1675</v>
      </c>
      <c r="G5" t="s">
        <v>1675</v>
      </c>
      <c r="H5" t="s">
        <v>1217</v>
      </c>
      <c r="I5" t="s">
        <v>1218</v>
      </c>
      <c r="J5" t="s">
        <v>1196</v>
      </c>
      <c r="K5" t="s">
        <v>1675</v>
      </c>
      <c r="L5" t="s">
        <v>1220</v>
      </c>
      <c r="M5" t="s">
        <v>1230</v>
      </c>
      <c r="N5" t="s">
        <v>1230</v>
      </c>
      <c r="O5" t="s">
        <v>1704</v>
      </c>
      <c r="P5" t="s">
        <v>1239</v>
      </c>
      <c r="Q5" t="s">
        <v>334</v>
      </c>
      <c r="R5" t="s">
        <v>1675</v>
      </c>
      <c r="S5" t="s">
        <v>334</v>
      </c>
      <c r="T5" t="s">
        <v>1675</v>
      </c>
      <c r="U5" t="s">
        <v>335</v>
      </c>
      <c r="V5" t="s">
        <v>336</v>
      </c>
      <c r="W5" t="s">
        <v>336</v>
      </c>
      <c r="X5" t="s">
        <v>337</v>
      </c>
      <c r="Y5" t="s">
        <v>337</v>
      </c>
      <c r="Z5" t="s">
        <v>337</v>
      </c>
      <c r="AA5" t="s">
        <v>340</v>
      </c>
      <c r="AB5" t="s">
        <v>336</v>
      </c>
      <c r="AC5" t="s">
        <v>337</v>
      </c>
      <c r="AD5" t="s">
        <v>337</v>
      </c>
      <c r="AE5" t="s">
        <v>337</v>
      </c>
      <c r="AF5" t="s">
        <v>337</v>
      </c>
      <c r="AG5" t="s">
        <v>337</v>
      </c>
      <c r="AH5" t="s">
        <v>337</v>
      </c>
      <c r="AI5" t="s">
        <v>1675</v>
      </c>
      <c r="AJ5" t="s">
        <v>440</v>
      </c>
      <c r="AK5" t="s">
        <v>642</v>
      </c>
      <c r="AL5" t="s">
        <v>1403</v>
      </c>
      <c r="AM5">
        <v>1</v>
      </c>
      <c r="AN5">
        <v>1</v>
      </c>
      <c r="AO5">
        <v>1</v>
      </c>
      <c r="AP5">
        <v>0</v>
      </c>
      <c r="AQ5">
        <v>1</v>
      </c>
      <c r="AR5">
        <v>0</v>
      </c>
      <c r="AS5">
        <v>1</v>
      </c>
      <c r="AT5">
        <v>0</v>
      </c>
      <c r="AU5" t="s">
        <v>346</v>
      </c>
      <c r="AV5" t="s">
        <v>1675</v>
      </c>
      <c r="AW5" t="s">
        <v>347</v>
      </c>
      <c r="AX5">
        <v>2</v>
      </c>
      <c r="AY5" s="13">
        <v>8</v>
      </c>
      <c r="AZ5" s="13">
        <v>1500</v>
      </c>
      <c r="BA5" s="14">
        <f>AZ5/(AX5*AY5)</f>
        <v>93.75</v>
      </c>
      <c r="BB5" t="s">
        <v>334</v>
      </c>
      <c r="BC5" t="s">
        <v>334</v>
      </c>
      <c r="BD5" s="13">
        <v>300</v>
      </c>
      <c r="BE5" s="14">
        <f>BD5/2</f>
        <v>150</v>
      </c>
      <c r="BF5" t="s">
        <v>346</v>
      </c>
      <c r="BG5" t="s">
        <v>1675</v>
      </c>
      <c r="BH5" t="s">
        <v>1675</v>
      </c>
      <c r="BI5" t="s">
        <v>346</v>
      </c>
      <c r="BJ5" t="s">
        <v>1675</v>
      </c>
      <c r="BK5" t="s">
        <v>347</v>
      </c>
      <c r="BL5" s="15">
        <v>2.6</v>
      </c>
      <c r="BM5" s="13">
        <v>8</v>
      </c>
      <c r="BN5" s="13">
        <v>1750</v>
      </c>
      <c r="BO5" s="14">
        <f>BN5/(BL5*BM5)</f>
        <v>84.134615384615387</v>
      </c>
      <c r="BP5" t="s">
        <v>334</v>
      </c>
      <c r="BQ5" t="s">
        <v>334</v>
      </c>
      <c r="BR5" s="13">
        <v>275</v>
      </c>
      <c r="BS5">
        <f>BR5/2.6</f>
        <v>105.76923076923076</v>
      </c>
      <c r="BT5" t="s">
        <v>334</v>
      </c>
      <c r="BU5" t="s">
        <v>396</v>
      </c>
      <c r="BV5" t="s">
        <v>1404</v>
      </c>
      <c r="BW5" t="s">
        <v>346</v>
      </c>
      <c r="BX5" t="s">
        <v>1675</v>
      </c>
      <c r="BY5" t="s">
        <v>347</v>
      </c>
      <c r="BZ5">
        <v>2.2999999999999998</v>
      </c>
      <c r="CA5" s="13">
        <v>8</v>
      </c>
      <c r="CB5" s="13">
        <v>1500</v>
      </c>
      <c r="CC5" s="14">
        <f>CB5/(BZ5*CA5)</f>
        <v>81.521739130434796</v>
      </c>
      <c r="CD5" t="s">
        <v>334</v>
      </c>
      <c r="CE5" t="s">
        <v>334</v>
      </c>
      <c r="CF5" s="13">
        <v>250</v>
      </c>
      <c r="CG5" s="14">
        <f>CF5/2.3</f>
        <v>108.69565217391305</v>
      </c>
      <c r="CH5" t="s">
        <v>346</v>
      </c>
      <c r="CI5" t="s">
        <v>1675</v>
      </c>
      <c r="CJ5" t="s">
        <v>1675</v>
      </c>
      <c r="CK5" t="s">
        <v>1675</v>
      </c>
      <c r="CL5" t="s">
        <v>1675</v>
      </c>
      <c r="CM5" t="s">
        <v>1675</v>
      </c>
      <c r="CO5" t="s">
        <v>1675</v>
      </c>
      <c r="CP5" t="s">
        <v>1675</v>
      </c>
      <c r="CQ5" s="14"/>
      <c r="CR5" t="s">
        <v>1675</v>
      </c>
      <c r="CS5" t="s">
        <v>1675</v>
      </c>
      <c r="CT5" t="s">
        <v>1675</v>
      </c>
      <c r="CV5" t="s">
        <v>1675</v>
      </c>
      <c r="CW5" t="s">
        <v>1675</v>
      </c>
      <c r="CX5" t="s">
        <v>1675</v>
      </c>
      <c r="CY5" t="s">
        <v>346</v>
      </c>
      <c r="CZ5" t="s">
        <v>1675</v>
      </c>
      <c r="DA5" t="s">
        <v>347</v>
      </c>
      <c r="DB5">
        <v>2.4</v>
      </c>
      <c r="DC5" s="13">
        <v>8</v>
      </c>
      <c r="DD5" s="13">
        <v>3000</v>
      </c>
      <c r="DE5" s="14">
        <f>DD5/(DB5*DC5)</f>
        <v>156.25</v>
      </c>
      <c r="DF5" t="s">
        <v>334</v>
      </c>
      <c r="DG5" t="s">
        <v>334</v>
      </c>
      <c r="DH5" s="13">
        <v>550</v>
      </c>
      <c r="DI5" s="14">
        <f>DH5/2.4</f>
        <v>229.16666666666669</v>
      </c>
      <c r="DJ5" t="s">
        <v>346</v>
      </c>
      <c r="DK5" t="s">
        <v>1675</v>
      </c>
      <c r="DL5" t="s">
        <v>1675</v>
      </c>
      <c r="DM5" t="s">
        <v>1675</v>
      </c>
      <c r="DN5" t="s">
        <v>1675</v>
      </c>
      <c r="DO5" t="s">
        <v>1675</v>
      </c>
      <c r="DQ5" t="s">
        <v>1675</v>
      </c>
      <c r="DR5" t="s">
        <v>1675</v>
      </c>
      <c r="DT5" t="s">
        <v>1675</v>
      </c>
      <c r="DU5" t="s">
        <v>1675</v>
      </c>
      <c r="DV5" t="s">
        <v>1675</v>
      </c>
      <c r="DW5" s="14"/>
      <c r="DX5" t="s">
        <v>1675</v>
      </c>
      <c r="DY5" t="s">
        <v>1675</v>
      </c>
      <c r="DZ5" t="s">
        <v>1675</v>
      </c>
      <c r="EA5" t="s">
        <v>334</v>
      </c>
      <c r="EB5" s="13">
        <v>650</v>
      </c>
      <c r="EC5" t="s">
        <v>1675</v>
      </c>
      <c r="ED5" t="s">
        <v>1675</v>
      </c>
      <c r="EE5" t="s">
        <v>1675</v>
      </c>
      <c r="EF5">
        <f>EB5</f>
        <v>650</v>
      </c>
      <c r="EG5" t="s">
        <v>334</v>
      </c>
      <c r="EH5" t="s">
        <v>334</v>
      </c>
      <c r="EI5" t="s">
        <v>1405</v>
      </c>
      <c r="EJ5" t="s">
        <v>336</v>
      </c>
      <c r="EK5" t="s">
        <v>336</v>
      </c>
      <c r="EL5" t="s">
        <v>336</v>
      </c>
      <c r="EM5" t="s">
        <v>336</v>
      </c>
      <c r="EN5" t="s">
        <v>337</v>
      </c>
      <c r="EO5" t="s">
        <v>337</v>
      </c>
      <c r="EP5" t="s">
        <v>337</v>
      </c>
      <c r="EQ5" t="s">
        <v>336</v>
      </c>
      <c r="ER5" t="s">
        <v>336</v>
      </c>
      <c r="ES5" t="s">
        <v>337</v>
      </c>
      <c r="ET5" t="s">
        <v>336</v>
      </c>
      <c r="EU5" t="s">
        <v>337</v>
      </c>
      <c r="EV5" t="s">
        <v>337</v>
      </c>
      <c r="EW5" t="s">
        <v>337</v>
      </c>
      <c r="EX5" t="s">
        <v>337</v>
      </c>
      <c r="EY5" t="s">
        <v>337</v>
      </c>
      <c r="EZ5" t="s">
        <v>337</v>
      </c>
      <c r="FA5" t="s">
        <v>1675</v>
      </c>
      <c r="FB5" t="s">
        <v>413</v>
      </c>
      <c r="FC5" t="s">
        <v>336</v>
      </c>
      <c r="FD5" t="s">
        <v>336</v>
      </c>
      <c r="FE5" t="s">
        <v>336</v>
      </c>
      <c r="FF5" t="s">
        <v>336</v>
      </c>
      <c r="FG5" t="s">
        <v>336</v>
      </c>
      <c r="FH5" t="s">
        <v>337</v>
      </c>
      <c r="FI5" t="s">
        <v>336</v>
      </c>
      <c r="FJ5" t="s">
        <v>337</v>
      </c>
      <c r="FK5" t="s">
        <v>334</v>
      </c>
      <c r="FL5" t="s">
        <v>384</v>
      </c>
      <c r="FM5" t="s">
        <v>960</v>
      </c>
      <c r="FN5" t="s">
        <v>346</v>
      </c>
      <c r="FO5" t="s">
        <v>346</v>
      </c>
      <c r="FP5" t="s">
        <v>334</v>
      </c>
      <c r="FQ5" t="s">
        <v>1675</v>
      </c>
      <c r="FR5" t="s">
        <v>443</v>
      </c>
      <c r="FS5">
        <v>1</v>
      </c>
      <c r="FT5">
        <v>1</v>
      </c>
      <c r="FU5">
        <v>1</v>
      </c>
      <c r="FV5">
        <v>1</v>
      </c>
      <c r="FW5">
        <v>1</v>
      </c>
      <c r="FX5">
        <v>0</v>
      </c>
      <c r="FY5">
        <v>0</v>
      </c>
      <c r="FZ5">
        <v>1</v>
      </c>
      <c r="GA5">
        <v>0</v>
      </c>
      <c r="GB5" t="s">
        <v>346</v>
      </c>
      <c r="GC5" t="s">
        <v>1675</v>
      </c>
      <c r="GD5" t="s">
        <v>1675</v>
      </c>
      <c r="GE5" t="s">
        <v>1675</v>
      </c>
      <c r="GF5" t="str">
        <f t="shared" ref="GF5:GF12" si="2">GC5</f>
        <v/>
      </c>
      <c r="GG5" t="s">
        <v>334</v>
      </c>
      <c r="GH5" t="s">
        <v>334</v>
      </c>
      <c r="GI5" s="13">
        <v>25</v>
      </c>
      <c r="GJ5" t="s">
        <v>1675</v>
      </c>
      <c r="GK5" t="s">
        <v>1675</v>
      </c>
      <c r="GL5" t="s">
        <v>334</v>
      </c>
      <c r="GM5" t="s">
        <v>346</v>
      </c>
      <c r="GN5" t="s">
        <v>1675</v>
      </c>
      <c r="GO5" t="s">
        <v>1675</v>
      </c>
      <c r="GP5" t="s">
        <v>1675</v>
      </c>
      <c r="GR5" t="s">
        <v>334</v>
      </c>
      <c r="GS5" t="s">
        <v>334</v>
      </c>
      <c r="GT5" s="13">
        <v>50</v>
      </c>
      <c r="GU5" t="s">
        <v>1675</v>
      </c>
      <c r="GV5" t="s">
        <v>1675</v>
      </c>
      <c r="GW5" t="s">
        <v>334</v>
      </c>
      <c r="GX5" t="s">
        <v>334</v>
      </c>
      <c r="GY5" s="13">
        <v>57</v>
      </c>
      <c r="GZ5" t="s">
        <v>1675</v>
      </c>
      <c r="HA5" t="s">
        <v>1675</v>
      </c>
      <c r="HB5" t="s">
        <v>334</v>
      </c>
      <c r="HC5" t="s">
        <v>1675</v>
      </c>
      <c r="HD5" t="s">
        <v>1675</v>
      </c>
      <c r="HE5" t="s">
        <v>1675</v>
      </c>
      <c r="HG5" t="s">
        <v>1675</v>
      </c>
      <c r="HH5" t="s">
        <v>1675</v>
      </c>
      <c r="HI5" s="14" t="str">
        <f t="shared" si="1"/>
        <v/>
      </c>
      <c r="HJ5" t="s">
        <v>1675</v>
      </c>
      <c r="HK5" t="s">
        <v>1675</v>
      </c>
      <c r="HL5" t="s">
        <v>1675</v>
      </c>
      <c r="HM5" t="s">
        <v>1675</v>
      </c>
      <c r="HN5" t="s">
        <v>1675</v>
      </c>
      <c r="HO5" t="s">
        <v>1675</v>
      </c>
      <c r="HQ5" t="s">
        <v>1675</v>
      </c>
      <c r="HR5" t="s">
        <v>334</v>
      </c>
      <c r="HS5" s="13">
        <v>75</v>
      </c>
      <c r="HT5" t="s">
        <v>1675</v>
      </c>
      <c r="HU5" t="s">
        <v>1675</v>
      </c>
      <c r="HV5">
        <f>HS5</f>
        <v>75</v>
      </c>
      <c r="HW5" t="s">
        <v>334</v>
      </c>
      <c r="HX5" t="s">
        <v>334</v>
      </c>
      <c r="HY5" t="s">
        <v>1407</v>
      </c>
      <c r="HZ5" t="s">
        <v>336</v>
      </c>
      <c r="IA5" t="s">
        <v>336</v>
      </c>
      <c r="IB5" t="s">
        <v>336</v>
      </c>
      <c r="IC5" t="s">
        <v>336</v>
      </c>
      <c r="ID5" t="s">
        <v>336</v>
      </c>
      <c r="IE5" t="s">
        <v>337</v>
      </c>
      <c r="IF5" t="s">
        <v>337</v>
      </c>
      <c r="IG5" t="s">
        <v>336</v>
      </c>
      <c r="IH5" t="s">
        <v>336</v>
      </c>
      <c r="II5" t="s">
        <v>337</v>
      </c>
      <c r="IJ5" t="s">
        <v>337</v>
      </c>
      <c r="IK5" t="s">
        <v>337</v>
      </c>
      <c r="IL5" t="s">
        <v>337</v>
      </c>
      <c r="IM5" t="s">
        <v>337</v>
      </c>
      <c r="IN5" t="s">
        <v>337</v>
      </c>
      <c r="IO5" t="s">
        <v>337</v>
      </c>
      <c r="IP5" t="s">
        <v>1675</v>
      </c>
      <c r="IQ5" t="s">
        <v>443</v>
      </c>
      <c r="IR5" t="s">
        <v>336</v>
      </c>
      <c r="IS5" t="s">
        <v>336</v>
      </c>
      <c r="IT5" t="s">
        <v>336</v>
      </c>
      <c r="IU5" t="s">
        <v>336</v>
      </c>
      <c r="IV5" t="s">
        <v>336</v>
      </c>
      <c r="IW5" t="s">
        <v>337</v>
      </c>
      <c r="IX5" t="s">
        <v>337</v>
      </c>
      <c r="IY5" t="s">
        <v>336</v>
      </c>
      <c r="IZ5" t="s">
        <v>337</v>
      </c>
      <c r="JA5" t="s">
        <v>334</v>
      </c>
      <c r="JB5" t="s">
        <v>384</v>
      </c>
      <c r="JC5" t="s">
        <v>960</v>
      </c>
      <c r="JD5" t="s">
        <v>346</v>
      </c>
      <c r="JE5" t="s">
        <v>346</v>
      </c>
      <c r="JF5" t="s">
        <v>1408</v>
      </c>
      <c r="JG5" t="s">
        <v>1675</v>
      </c>
      <c r="JH5">
        <v>140874475</v>
      </c>
      <c r="JI5" t="s">
        <v>1409</v>
      </c>
      <c r="JJ5" t="s">
        <v>1410</v>
      </c>
      <c r="JK5" t="s">
        <v>1675</v>
      </c>
      <c r="JL5">
        <v>131</v>
      </c>
    </row>
    <row r="6" spans="1:272" x14ac:dyDescent="0.2">
      <c r="A6" t="s">
        <v>1097</v>
      </c>
      <c r="B6" t="str">
        <f t="shared" si="0"/>
        <v>6e6ee21a-aeaa-4263-a418-99a4bd421b5c</v>
      </c>
      <c r="C6" t="s">
        <v>1319</v>
      </c>
      <c r="D6" t="s">
        <v>1217</v>
      </c>
      <c r="E6" t="s">
        <v>324</v>
      </c>
      <c r="F6" t="s">
        <v>1312</v>
      </c>
      <c r="G6" t="s">
        <v>1675</v>
      </c>
      <c r="H6" t="s">
        <v>1217</v>
      </c>
      <c r="I6" t="s">
        <v>1218</v>
      </c>
      <c r="J6" t="s">
        <v>1299</v>
      </c>
      <c r="K6" t="s">
        <v>1675</v>
      </c>
      <c r="L6" t="s">
        <v>1220</v>
      </c>
      <c r="M6" t="s">
        <v>1230</v>
      </c>
      <c r="N6" t="s">
        <v>1230</v>
      </c>
      <c r="O6" t="s">
        <v>1704</v>
      </c>
      <c r="P6" t="s">
        <v>1239</v>
      </c>
      <c r="Q6" t="s">
        <v>334</v>
      </c>
      <c r="R6" t="s">
        <v>1675</v>
      </c>
      <c r="S6" t="s">
        <v>334</v>
      </c>
      <c r="T6" t="s">
        <v>1675</v>
      </c>
      <c r="U6" t="s">
        <v>339</v>
      </c>
      <c r="V6" t="s">
        <v>336</v>
      </c>
      <c r="W6" t="s">
        <v>337</v>
      </c>
      <c r="X6" t="s">
        <v>337</v>
      </c>
      <c r="Y6" t="s">
        <v>337</v>
      </c>
      <c r="Z6" t="s">
        <v>337</v>
      </c>
      <c r="AA6" t="s">
        <v>340</v>
      </c>
      <c r="AB6" t="s">
        <v>336</v>
      </c>
      <c r="AC6" t="s">
        <v>337</v>
      </c>
      <c r="AD6" t="s">
        <v>337</v>
      </c>
      <c r="AE6" t="s">
        <v>337</v>
      </c>
      <c r="AF6" t="s">
        <v>337</v>
      </c>
      <c r="AG6" t="s">
        <v>337</v>
      </c>
      <c r="AH6" t="s">
        <v>337</v>
      </c>
      <c r="AI6" t="s">
        <v>1675</v>
      </c>
      <c r="AJ6" t="s">
        <v>440</v>
      </c>
      <c r="AK6" t="s">
        <v>342</v>
      </c>
      <c r="AL6" t="s">
        <v>413</v>
      </c>
      <c r="AM6">
        <v>1</v>
      </c>
      <c r="AN6">
        <v>1</v>
      </c>
      <c r="AO6">
        <v>1</v>
      </c>
      <c r="AP6">
        <v>1</v>
      </c>
      <c r="AQ6">
        <v>1</v>
      </c>
      <c r="AR6">
        <v>0</v>
      </c>
      <c r="AS6">
        <v>1</v>
      </c>
      <c r="AT6">
        <v>0</v>
      </c>
      <c r="AU6" t="s">
        <v>346</v>
      </c>
      <c r="AV6" t="s">
        <v>1675</v>
      </c>
      <c r="AW6" t="s">
        <v>1300</v>
      </c>
      <c r="AX6">
        <v>2</v>
      </c>
      <c r="AY6" s="13">
        <v>3</v>
      </c>
      <c r="AZ6" s="13">
        <v>500</v>
      </c>
      <c r="BA6" s="14">
        <f>AZ6/(AX6*AY6)</f>
        <v>83.333333333333329</v>
      </c>
      <c r="BB6" t="s">
        <v>334</v>
      </c>
      <c r="BC6" t="s">
        <v>334</v>
      </c>
      <c r="BD6" s="13">
        <v>150</v>
      </c>
      <c r="BE6" s="14">
        <f>BD6/2</f>
        <v>75</v>
      </c>
      <c r="BF6" t="s">
        <v>346</v>
      </c>
      <c r="BG6" t="s">
        <v>1675</v>
      </c>
      <c r="BH6" t="s">
        <v>1675</v>
      </c>
      <c r="BI6" t="s">
        <v>346</v>
      </c>
      <c r="BJ6" t="s">
        <v>1675</v>
      </c>
      <c r="BK6" t="s">
        <v>1300</v>
      </c>
      <c r="BL6" s="15">
        <v>2.6</v>
      </c>
      <c r="BM6" s="13">
        <v>8</v>
      </c>
      <c r="BN6" s="13">
        <v>350</v>
      </c>
      <c r="BO6" s="14">
        <f>BN6/(BL6*BM6)</f>
        <v>16.826923076923077</v>
      </c>
      <c r="BP6" t="s">
        <v>334</v>
      </c>
      <c r="BQ6" t="s">
        <v>334</v>
      </c>
      <c r="BR6" s="13">
        <v>250</v>
      </c>
      <c r="BS6">
        <f>BR6/2.6</f>
        <v>96.153846153846146</v>
      </c>
      <c r="BT6" t="s">
        <v>346</v>
      </c>
      <c r="BU6" t="s">
        <v>1675</v>
      </c>
      <c r="BV6" t="s">
        <v>1675</v>
      </c>
      <c r="BW6" t="s">
        <v>346</v>
      </c>
      <c r="BX6" t="s">
        <v>1675</v>
      </c>
      <c r="BY6" t="s">
        <v>1300</v>
      </c>
      <c r="BZ6">
        <v>2.2999999999999998</v>
      </c>
      <c r="CA6" s="13">
        <v>8</v>
      </c>
      <c r="CB6" s="13">
        <v>1550</v>
      </c>
      <c r="CC6" s="14">
        <f>CB6/(BZ6*CA6)</f>
        <v>84.239130434782609</v>
      </c>
      <c r="CD6" t="s">
        <v>334</v>
      </c>
      <c r="CE6" t="s">
        <v>346</v>
      </c>
      <c r="CF6" t="s">
        <v>1675</v>
      </c>
      <c r="CH6" t="s">
        <v>1675</v>
      </c>
      <c r="CI6" t="s">
        <v>1675</v>
      </c>
      <c r="CJ6" t="s">
        <v>1675</v>
      </c>
      <c r="CK6" t="s">
        <v>346</v>
      </c>
      <c r="CL6" t="s">
        <v>1675</v>
      </c>
      <c r="CM6" t="s">
        <v>1300</v>
      </c>
      <c r="CN6">
        <v>2.9</v>
      </c>
      <c r="CO6" s="13">
        <v>9</v>
      </c>
      <c r="CP6" s="13">
        <v>1200</v>
      </c>
      <c r="CQ6" s="14">
        <f>CP6/(CN6*CO6)</f>
        <v>45.977011494252878</v>
      </c>
      <c r="CR6" t="s">
        <v>334</v>
      </c>
      <c r="CS6" t="s">
        <v>346</v>
      </c>
      <c r="CT6" t="s">
        <v>1675</v>
      </c>
      <c r="CV6" t="s">
        <v>1675</v>
      </c>
      <c r="CW6" t="s">
        <v>1675</v>
      </c>
      <c r="CX6" t="s">
        <v>1675</v>
      </c>
      <c r="CY6" t="s">
        <v>346</v>
      </c>
      <c r="CZ6" t="s">
        <v>1675</v>
      </c>
      <c r="DA6" t="s">
        <v>1300</v>
      </c>
      <c r="DB6">
        <v>2.4</v>
      </c>
      <c r="DC6" s="13">
        <v>9</v>
      </c>
      <c r="DD6" s="13">
        <v>3240</v>
      </c>
      <c r="DE6" s="14">
        <f>DD6/(DB6*DC6)</f>
        <v>150.00000000000003</v>
      </c>
      <c r="DF6" t="s">
        <v>334</v>
      </c>
      <c r="DG6" t="s">
        <v>346</v>
      </c>
      <c r="DH6" t="s">
        <v>1675</v>
      </c>
      <c r="DI6" s="14"/>
      <c r="DJ6" t="s">
        <v>1675</v>
      </c>
      <c r="DK6" t="s">
        <v>1675</v>
      </c>
      <c r="DL6" t="s">
        <v>1675</v>
      </c>
      <c r="DM6" t="s">
        <v>1675</v>
      </c>
      <c r="DN6" t="s">
        <v>1675</v>
      </c>
      <c r="DO6" t="s">
        <v>1675</v>
      </c>
      <c r="DQ6" t="s">
        <v>1675</v>
      </c>
      <c r="DR6" t="s">
        <v>1675</v>
      </c>
      <c r="DT6" t="s">
        <v>1675</v>
      </c>
      <c r="DU6" t="s">
        <v>1675</v>
      </c>
      <c r="DV6" t="s">
        <v>1675</v>
      </c>
      <c r="DW6" s="14"/>
      <c r="DX6" t="s">
        <v>1675</v>
      </c>
      <c r="DY6" t="s">
        <v>1675</v>
      </c>
      <c r="DZ6" t="s">
        <v>1675</v>
      </c>
      <c r="EA6" t="s">
        <v>334</v>
      </c>
      <c r="EB6" s="13">
        <v>550</v>
      </c>
      <c r="EC6" t="s">
        <v>1675</v>
      </c>
      <c r="ED6" t="s">
        <v>1675</v>
      </c>
      <c r="EE6" t="s">
        <v>1675</v>
      </c>
      <c r="EF6">
        <f>EB6</f>
        <v>550</v>
      </c>
      <c r="EG6" t="s">
        <v>334</v>
      </c>
      <c r="EH6" t="s">
        <v>334</v>
      </c>
      <c r="EI6" t="s">
        <v>353</v>
      </c>
      <c r="EJ6" t="s">
        <v>336</v>
      </c>
      <c r="EK6" t="s">
        <v>337</v>
      </c>
      <c r="EL6" t="s">
        <v>337</v>
      </c>
      <c r="EM6" t="s">
        <v>337</v>
      </c>
      <c r="EN6" t="s">
        <v>337</v>
      </c>
      <c r="EO6" t="s">
        <v>337</v>
      </c>
      <c r="EP6" t="s">
        <v>337</v>
      </c>
      <c r="EQ6" t="s">
        <v>337</v>
      </c>
      <c r="ER6" t="s">
        <v>337</v>
      </c>
      <c r="ES6" t="s">
        <v>337</v>
      </c>
      <c r="ET6" t="s">
        <v>337</v>
      </c>
      <c r="EU6" t="s">
        <v>337</v>
      </c>
      <c r="EV6" t="s">
        <v>337</v>
      </c>
      <c r="EW6" t="s">
        <v>337</v>
      </c>
      <c r="EX6" t="s">
        <v>337</v>
      </c>
      <c r="EY6" t="s">
        <v>337</v>
      </c>
      <c r="EZ6" t="s">
        <v>337</v>
      </c>
      <c r="FA6" t="s">
        <v>1675</v>
      </c>
      <c r="FB6" t="s">
        <v>826</v>
      </c>
      <c r="FC6" t="s">
        <v>337</v>
      </c>
      <c r="FD6" t="s">
        <v>336</v>
      </c>
      <c r="FE6" t="s">
        <v>337</v>
      </c>
      <c r="FF6" t="s">
        <v>337</v>
      </c>
      <c r="FG6" t="s">
        <v>337</v>
      </c>
      <c r="FH6" t="s">
        <v>337</v>
      </c>
      <c r="FI6" t="s">
        <v>336</v>
      </c>
      <c r="FJ6" t="s">
        <v>337</v>
      </c>
      <c r="FK6" t="s">
        <v>334</v>
      </c>
      <c r="FL6" t="s">
        <v>1220</v>
      </c>
      <c r="FM6" t="s">
        <v>1230</v>
      </c>
      <c r="FN6" t="s">
        <v>334</v>
      </c>
      <c r="FO6" t="s">
        <v>334</v>
      </c>
      <c r="FP6" t="s">
        <v>334</v>
      </c>
      <c r="FQ6" t="s">
        <v>1675</v>
      </c>
      <c r="FR6" t="s">
        <v>1675</v>
      </c>
      <c r="FS6" t="s">
        <v>1675</v>
      </c>
      <c r="FT6" t="s">
        <v>1675</v>
      </c>
      <c r="FU6" t="s">
        <v>1675</v>
      </c>
      <c r="FV6" t="s">
        <v>1675</v>
      </c>
      <c r="FW6" t="s">
        <v>1675</v>
      </c>
      <c r="FX6" t="s">
        <v>1675</v>
      </c>
      <c r="FY6" t="s">
        <v>1675</v>
      </c>
      <c r="FZ6" t="s">
        <v>1675</v>
      </c>
      <c r="GA6" t="s">
        <v>1675</v>
      </c>
      <c r="GB6" t="s">
        <v>1675</v>
      </c>
      <c r="GC6" t="s">
        <v>1675</v>
      </c>
      <c r="GD6" t="s">
        <v>1675</v>
      </c>
      <c r="GE6" t="s">
        <v>1675</v>
      </c>
      <c r="GF6" t="str">
        <f t="shared" si="2"/>
        <v/>
      </c>
      <c r="GG6" t="s">
        <v>1675</v>
      </c>
      <c r="GH6" t="s">
        <v>1675</v>
      </c>
      <c r="GI6" t="s">
        <v>1675</v>
      </c>
      <c r="GJ6" t="s">
        <v>1675</v>
      </c>
      <c r="GK6" t="s">
        <v>1675</v>
      </c>
      <c r="GL6" t="s">
        <v>1675</v>
      </c>
      <c r="GM6" t="s">
        <v>1675</v>
      </c>
      <c r="GN6" t="s">
        <v>1675</v>
      </c>
      <c r="GO6" t="s">
        <v>1675</v>
      </c>
      <c r="GP6" t="s">
        <v>1675</v>
      </c>
      <c r="GR6" t="s">
        <v>1675</v>
      </c>
      <c r="GS6" t="s">
        <v>1675</v>
      </c>
      <c r="GT6" t="s">
        <v>1675</v>
      </c>
      <c r="GU6" t="s">
        <v>1675</v>
      </c>
      <c r="GV6" t="s">
        <v>1675</v>
      </c>
      <c r="GW6" t="s">
        <v>1675</v>
      </c>
      <c r="GX6" t="s">
        <v>1675</v>
      </c>
      <c r="GY6" t="s">
        <v>1675</v>
      </c>
      <c r="GZ6" t="s">
        <v>1675</v>
      </c>
      <c r="HA6" t="s">
        <v>1675</v>
      </c>
      <c r="HB6" t="s">
        <v>1675</v>
      </c>
      <c r="HC6" t="s">
        <v>1675</v>
      </c>
      <c r="HD6" t="s">
        <v>1675</v>
      </c>
      <c r="HE6" t="s">
        <v>1675</v>
      </c>
      <c r="HG6" t="s">
        <v>1675</v>
      </c>
      <c r="HH6" t="s">
        <v>1675</v>
      </c>
      <c r="HI6" s="14" t="str">
        <f t="shared" si="1"/>
        <v/>
      </c>
      <c r="HJ6" t="s">
        <v>1675</v>
      </c>
      <c r="HK6" t="s">
        <v>1675</v>
      </c>
      <c r="HL6" t="s">
        <v>1675</v>
      </c>
      <c r="HM6" t="s">
        <v>1675</v>
      </c>
      <c r="HN6" t="s">
        <v>1675</v>
      </c>
      <c r="HO6" t="s">
        <v>1675</v>
      </c>
      <c r="HQ6" t="s">
        <v>1675</v>
      </c>
      <c r="HR6" t="s">
        <v>1675</v>
      </c>
      <c r="HS6" t="s">
        <v>1675</v>
      </c>
      <c r="HT6" t="s">
        <v>1675</v>
      </c>
      <c r="HU6" t="s">
        <v>1675</v>
      </c>
      <c r="HW6" t="s">
        <v>1675</v>
      </c>
      <c r="HX6" t="s">
        <v>1675</v>
      </c>
      <c r="HY6" t="s">
        <v>1675</v>
      </c>
      <c r="HZ6" t="s">
        <v>1675</v>
      </c>
      <c r="IA6" t="s">
        <v>1675</v>
      </c>
      <c r="IB6" t="s">
        <v>1675</v>
      </c>
      <c r="IC6" t="s">
        <v>1675</v>
      </c>
      <c r="ID6" t="s">
        <v>1675</v>
      </c>
      <c r="IE6" t="s">
        <v>1675</v>
      </c>
      <c r="IF6" t="s">
        <v>1675</v>
      </c>
      <c r="IG6" t="s">
        <v>1675</v>
      </c>
      <c r="IH6" t="s">
        <v>1675</v>
      </c>
      <c r="II6" t="s">
        <v>1675</v>
      </c>
      <c r="IJ6" t="s">
        <v>1675</v>
      </c>
      <c r="IK6" t="s">
        <v>1675</v>
      </c>
      <c r="IL6" t="s">
        <v>1675</v>
      </c>
      <c r="IM6" t="s">
        <v>1675</v>
      </c>
      <c r="IN6" t="s">
        <v>1675</v>
      </c>
      <c r="IO6" t="s">
        <v>1675</v>
      </c>
      <c r="IP6" t="s">
        <v>1675</v>
      </c>
      <c r="IQ6" t="s">
        <v>1675</v>
      </c>
      <c r="IR6" t="s">
        <v>1675</v>
      </c>
      <c r="IS6" t="s">
        <v>1675</v>
      </c>
      <c r="IT6" t="s">
        <v>1675</v>
      </c>
      <c r="IU6" t="s">
        <v>1675</v>
      </c>
      <c r="IV6" t="s">
        <v>1675</v>
      </c>
      <c r="IW6" t="s">
        <v>1675</v>
      </c>
      <c r="IX6" t="s">
        <v>1675</v>
      </c>
      <c r="IY6" t="s">
        <v>1675</v>
      </c>
      <c r="IZ6" t="s">
        <v>1675</v>
      </c>
      <c r="JA6" t="s">
        <v>1675</v>
      </c>
      <c r="JB6" t="s">
        <v>1675</v>
      </c>
      <c r="JC6" t="s">
        <v>1675</v>
      </c>
      <c r="JD6" t="s">
        <v>1675</v>
      </c>
      <c r="JE6" t="s">
        <v>1675</v>
      </c>
      <c r="JF6" t="s">
        <v>1322</v>
      </c>
      <c r="JG6" t="s">
        <v>1675</v>
      </c>
      <c r="JH6">
        <v>140671659</v>
      </c>
      <c r="JI6" t="s">
        <v>1323</v>
      </c>
      <c r="JJ6" t="s">
        <v>1324</v>
      </c>
      <c r="JK6" t="s">
        <v>1675</v>
      </c>
      <c r="JL6">
        <v>122</v>
      </c>
    </row>
    <row r="7" spans="1:272" x14ac:dyDescent="0.2">
      <c r="A7" t="s">
        <v>1185</v>
      </c>
      <c r="B7" t="str">
        <f t="shared" si="0"/>
        <v>79cf2b51-7f01-41b3-8fb1-4518100a36f4</v>
      </c>
      <c r="C7" t="s">
        <v>1583</v>
      </c>
      <c r="D7" t="s">
        <v>1027</v>
      </c>
      <c r="E7" t="s">
        <v>324</v>
      </c>
      <c r="F7" t="s">
        <v>1675</v>
      </c>
      <c r="G7" t="s">
        <v>1675</v>
      </c>
      <c r="H7" t="s">
        <v>1027</v>
      </c>
      <c r="I7" t="s">
        <v>1218</v>
      </c>
      <c r="J7" t="s">
        <v>1552</v>
      </c>
      <c r="K7" t="s">
        <v>1675</v>
      </c>
      <c r="L7" t="s">
        <v>1220</v>
      </c>
      <c r="M7" t="s">
        <v>1230</v>
      </c>
      <c r="N7" t="s">
        <v>1230</v>
      </c>
      <c r="O7" t="s">
        <v>1704</v>
      </c>
      <c r="P7" t="s">
        <v>1585</v>
      </c>
      <c r="Q7" t="s">
        <v>334</v>
      </c>
      <c r="R7" t="s">
        <v>1675</v>
      </c>
      <c r="S7" t="s">
        <v>334</v>
      </c>
      <c r="T7" t="s">
        <v>1675</v>
      </c>
      <c r="U7" t="s">
        <v>493</v>
      </c>
      <c r="V7" t="s">
        <v>337</v>
      </c>
      <c r="W7" t="s">
        <v>336</v>
      </c>
      <c r="X7" t="s">
        <v>337</v>
      </c>
      <c r="Y7" t="s">
        <v>337</v>
      </c>
      <c r="Z7" t="s">
        <v>337</v>
      </c>
      <c r="AA7" t="s">
        <v>340</v>
      </c>
      <c r="AB7" t="s">
        <v>336</v>
      </c>
      <c r="AC7" t="s">
        <v>337</v>
      </c>
      <c r="AD7" t="s">
        <v>337</v>
      </c>
      <c r="AE7" t="s">
        <v>337</v>
      </c>
      <c r="AF7" t="s">
        <v>337</v>
      </c>
      <c r="AG7" t="s">
        <v>337</v>
      </c>
      <c r="AH7" t="s">
        <v>337</v>
      </c>
      <c r="AI7" t="s">
        <v>1675</v>
      </c>
      <c r="AJ7" t="s">
        <v>642</v>
      </c>
      <c r="AK7" t="s">
        <v>342</v>
      </c>
      <c r="AL7" t="s">
        <v>1675</v>
      </c>
      <c r="AM7" t="s">
        <v>1675</v>
      </c>
      <c r="AN7" t="s">
        <v>1675</v>
      </c>
      <c r="AO7" t="s">
        <v>1675</v>
      </c>
      <c r="AP7" t="s">
        <v>1675</v>
      </c>
      <c r="AQ7" t="s">
        <v>1675</v>
      </c>
      <c r="AR7" t="s">
        <v>1675</v>
      </c>
      <c r="AS7" t="s">
        <v>1675</v>
      </c>
      <c r="AT7" t="s">
        <v>1675</v>
      </c>
      <c r="AU7" t="s">
        <v>1675</v>
      </c>
      <c r="AV7" t="s">
        <v>1675</v>
      </c>
      <c r="AW7" t="s">
        <v>1675</v>
      </c>
      <c r="AY7" t="s">
        <v>1675</v>
      </c>
      <c r="AZ7" t="s">
        <v>1675</v>
      </c>
      <c r="BB7" t="s">
        <v>1675</v>
      </c>
      <c r="BC7" t="s">
        <v>1675</v>
      </c>
      <c r="BD7" t="s">
        <v>1675</v>
      </c>
      <c r="BF7" t="s">
        <v>1675</v>
      </c>
      <c r="BG7" t="s">
        <v>1675</v>
      </c>
      <c r="BH7" t="s">
        <v>1675</v>
      </c>
      <c r="BI7" t="s">
        <v>1675</v>
      </c>
      <c r="BJ7" t="s">
        <v>1675</v>
      </c>
      <c r="BK7" t="s">
        <v>1675</v>
      </c>
      <c r="BL7" s="15"/>
      <c r="BM7" t="s">
        <v>1675</v>
      </c>
      <c r="BN7" t="s">
        <v>1675</v>
      </c>
      <c r="BP7" t="s">
        <v>1675</v>
      </c>
      <c r="BQ7" t="s">
        <v>1675</v>
      </c>
      <c r="BR7" t="s">
        <v>1675</v>
      </c>
      <c r="BT7" t="s">
        <v>1675</v>
      </c>
      <c r="BU7" t="s">
        <v>1675</v>
      </c>
      <c r="BV7" t="s">
        <v>1675</v>
      </c>
      <c r="BW7" t="s">
        <v>1675</v>
      </c>
      <c r="BX7" t="s">
        <v>1675</v>
      </c>
      <c r="BY7" t="s">
        <v>1675</v>
      </c>
      <c r="CA7" t="s">
        <v>1675</v>
      </c>
      <c r="CB7" t="s">
        <v>1675</v>
      </c>
      <c r="CC7" s="14"/>
      <c r="CD7" t="s">
        <v>1675</v>
      </c>
      <c r="CE7" t="s">
        <v>1675</v>
      </c>
      <c r="CF7" t="s">
        <v>1675</v>
      </c>
      <c r="CH7" t="s">
        <v>1675</v>
      </c>
      <c r="CI7" t="s">
        <v>1675</v>
      </c>
      <c r="CJ7" t="s">
        <v>1675</v>
      </c>
      <c r="CK7" t="s">
        <v>1675</v>
      </c>
      <c r="CL7" t="s">
        <v>1675</v>
      </c>
      <c r="CM7" t="s">
        <v>1675</v>
      </c>
      <c r="CO7" t="s">
        <v>1675</v>
      </c>
      <c r="CP7" t="s">
        <v>1675</v>
      </c>
      <c r="CQ7" s="14"/>
      <c r="CR7" t="s">
        <v>1675</v>
      </c>
      <c r="CS7" t="s">
        <v>1675</v>
      </c>
      <c r="CT7" t="s">
        <v>1675</v>
      </c>
      <c r="CV7" t="s">
        <v>1675</v>
      </c>
      <c r="CW7" t="s">
        <v>1675</v>
      </c>
      <c r="CX7" t="s">
        <v>1675</v>
      </c>
      <c r="CY7" t="s">
        <v>1675</v>
      </c>
      <c r="CZ7" t="s">
        <v>1675</v>
      </c>
      <c r="DA7" t="s">
        <v>1675</v>
      </c>
      <c r="DC7" t="s">
        <v>1675</v>
      </c>
      <c r="DD7" t="s">
        <v>1675</v>
      </c>
      <c r="DF7" t="s">
        <v>1675</v>
      </c>
      <c r="DG7" t="s">
        <v>1675</v>
      </c>
      <c r="DH7" t="s">
        <v>1675</v>
      </c>
      <c r="DI7" s="14"/>
      <c r="DJ7" t="s">
        <v>1675</v>
      </c>
      <c r="DK7" t="s">
        <v>1675</v>
      </c>
      <c r="DL7" t="s">
        <v>1675</v>
      </c>
      <c r="DM7" t="s">
        <v>1675</v>
      </c>
      <c r="DN7" t="s">
        <v>1675</v>
      </c>
      <c r="DO7" t="s">
        <v>1675</v>
      </c>
      <c r="DQ7" t="s">
        <v>1675</v>
      </c>
      <c r="DR7" t="s">
        <v>1675</v>
      </c>
      <c r="DT7" t="s">
        <v>1675</v>
      </c>
      <c r="DU7" t="s">
        <v>1675</v>
      </c>
      <c r="DV7" t="s">
        <v>1675</v>
      </c>
      <c r="DW7" s="14"/>
      <c r="DX7" t="s">
        <v>1675</v>
      </c>
      <c r="DY7" t="s">
        <v>1675</v>
      </c>
      <c r="DZ7" t="s">
        <v>1675</v>
      </c>
      <c r="EA7" t="s">
        <v>1675</v>
      </c>
      <c r="EB7" t="s">
        <v>1675</v>
      </c>
      <c r="EC7" t="s">
        <v>1675</v>
      </c>
      <c r="ED7" t="s">
        <v>1675</v>
      </c>
      <c r="EE7" t="s">
        <v>1675</v>
      </c>
      <c r="EG7" t="s">
        <v>1675</v>
      </c>
      <c r="EH7" t="s">
        <v>1675</v>
      </c>
      <c r="EI7" t="s">
        <v>1675</v>
      </c>
      <c r="EJ7" t="s">
        <v>1675</v>
      </c>
      <c r="EK7" t="s">
        <v>1675</v>
      </c>
      <c r="EL7" t="s">
        <v>1675</v>
      </c>
      <c r="EM7" t="s">
        <v>1675</v>
      </c>
      <c r="EN7" t="s">
        <v>1675</v>
      </c>
      <c r="EO7" t="s">
        <v>1675</v>
      </c>
      <c r="EP7" t="s">
        <v>1675</v>
      </c>
      <c r="EQ7" t="s">
        <v>1675</v>
      </c>
      <c r="ER7" t="s">
        <v>1675</v>
      </c>
      <c r="ES7" t="s">
        <v>1675</v>
      </c>
      <c r="ET7" t="s">
        <v>1675</v>
      </c>
      <c r="EU7" t="s">
        <v>1675</v>
      </c>
      <c r="EV7" t="s">
        <v>1675</v>
      </c>
      <c r="EW7" t="s">
        <v>1675</v>
      </c>
      <c r="EX7" t="s">
        <v>1675</v>
      </c>
      <c r="EY7" t="s">
        <v>1675</v>
      </c>
      <c r="EZ7" t="s">
        <v>1675</v>
      </c>
      <c r="FA7" t="s">
        <v>1675</v>
      </c>
      <c r="FB7" t="s">
        <v>1675</v>
      </c>
      <c r="FC7" t="s">
        <v>1675</v>
      </c>
      <c r="FD7" t="s">
        <v>1675</v>
      </c>
      <c r="FE7" t="s">
        <v>1675</v>
      </c>
      <c r="FF7" t="s">
        <v>1675</v>
      </c>
      <c r="FG7" t="s">
        <v>1675</v>
      </c>
      <c r="FH7" t="s">
        <v>1675</v>
      </c>
      <c r="FI7" t="s">
        <v>1675</v>
      </c>
      <c r="FJ7" t="s">
        <v>1675</v>
      </c>
      <c r="FK7" t="s">
        <v>1675</v>
      </c>
      <c r="FL7" t="s">
        <v>1675</v>
      </c>
      <c r="FM7" t="s">
        <v>1675</v>
      </c>
      <c r="FN7" t="s">
        <v>1675</v>
      </c>
      <c r="FO7" t="s">
        <v>1675</v>
      </c>
      <c r="FP7" t="s">
        <v>1675</v>
      </c>
      <c r="FQ7" t="s">
        <v>1675</v>
      </c>
      <c r="FR7" t="s">
        <v>1077</v>
      </c>
      <c r="FS7">
        <v>0</v>
      </c>
      <c r="FT7">
        <v>0</v>
      </c>
      <c r="FU7">
        <v>0</v>
      </c>
      <c r="FV7">
        <v>0</v>
      </c>
      <c r="FW7">
        <v>0</v>
      </c>
      <c r="FX7">
        <v>1</v>
      </c>
      <c r="FY7">
        <v>0</v>
      </c>
      <c r="FZ7">
        <v>0</v>
      </c>
      <c r="GA7">
        <v>0</v>
      </c>
      <c r="GB7" t="s">
        <v>1675</v>
      </c>
      <c r="GC7" t="s">
        <v>1675</v>
      </c>
      <c r="GD7" t="s">
        <v>1675</v>
      </c>
      <c r="GE7" t="s">
        <v>1675</v>
      </c>
      <c r="GF7" t="str">
        <f t="shared" si="2"/>
        <v/>
      </c>
      <c r="GG7" t="s">
        <v>1675</v>
      </c>
      <c r="GH7" t="s">
        <v>1675</v>
      </c>
      <c r="GI7" t="s">
        <v>1675</v>
      </c>
      <c r="GJ7" t="s">
        <v>1675</v>
      </c>
      <c r="GK7" t="s">
        <v>1675</v>
      </c>
      <c r="GL7" t="s">
        <v>1675</v>
      </c>
      <c r="GM7" t="s">
        <v>1675</v>
      </c>
      <c r="GN7" t="s">
        <v>1675</v>
      </c>
      <c r="GO7" t="s">
        <v>1675</v>
      </c>
      <c r="GP7" t="s">
        <v>1675</v>
      </c>
      <c r="GR7" t="s">
        <v>1675</v>
      </c>
      <c r="GS7" t="s">
        <v>1675</v>
      </c>
      <c r="GT7" t="s">
        <v>1675</v>
      </c>
      <c r="GU7" t="s">
        <v>1675</v>
      </c>
      <c r="GV7" t="s">
        <v>1675</v>
      </c>
      <c r="GW7" t="s">
        <v>1675</v>
      </c>
      <c r="GX7" t="s">
        <v>1675</v>
      </c>
      <c r="GY7" t="s">
        <v>1675</v>
      </c>
      <c r="GZ7" t="s">
        <v>1675</v>
      </c>
      <c r="HA7" t="s">
        <v>1675</v>
      </c>
      <c r="HB7" t="s">
        <v>1675</v>
      </c>
      <c r="HC7" t="s">
        <v>334</v>
      </c>
      <c r="HD7" s="13">
        <v>30</v>
      </c>
      <c r="HE7" t="s">
        <v>1675</v>
      </c>
      <c r="HG7" t="s">
        <v>1675</v>
      </c>
      <c r="HH7" t="s">
        <v>1675</v>
      </c>
      <c r="HI7" s="14">
        <f t="shared" si="1"/>
        <v>30</v>
      </c>
      <c r="HJ7" t="s">
        <v>346</v>
      </c>
      <c r="HK7" t="s">
        <v>1675</v>
      </c>
      <c r="HL7" t="s">
        <v>1675</v>
      </c>
      <c r="HM7" t="s">
        <v>1675</v>
      </c>
      <c r="HN7" t="s">
        <v>1675</v>
      </c>
      <c r="HO7" t="s">
        <v>1675</v>
      </c>
      <c r="HQ7" t="s">
        <v>1675</v>
      </c>
      <c r="HR7" t="s">
        <v>1675</v>
      </c>
      <c r="HS7" t="s">
        <v>1675</v>
      </c>
      <c r="HT7" t="s">
        <v>1675</v>
      </c>
      <c r="HU7" t="s">
        <v>1675</v>
      </c>
      <c r="HW7" t="s">
        <v>1675</v>
      </c>
      <c r="HX7" t="s">
        <v>334</v>
      </c>
      <c r="HY7" t="s">
        <v>1137</v>
      </c>
      <c r="HZ7" t="s">
        <v>337</v>
      </c>
      <c r="IA7" t="s">
        <v>337</v>
      </c>
      <c r="IB7" t="s">
        <v>337</v>
      </c>
      <c r="IC7" t="s">
        <v>337</v>
      </c>
      <c r="ID7" t="s">
        <v>337</v>
      </c>
      <c r="IE7" t="s">
        <v>337</v>
      </c>
      <c r="IF7" t="s">
        <v>337</v>
      </c>
      <c r="IG7" t="s">
        <v>337</v>
      </c>
      <c r="IH7" t="s">
        <v>337</v>
      </c>
      <c r="II7" t="s">
        <v>337</v>
      </c>
      <c r="IJ7" t="s">
        <v>337</v>
      </c>
      <c r="IK7" t="s">
        <v>336</v>
      </c>
      <c r="IL7" t="s">
        <v>337</v>
      </c>
      <c r="IM7" t="s">
        <v>337</v>
      </c>
      <c r="IN7" t="s">
        <v>337</v>
      </c>
      <c r="IO7" t="s">
        <v>337</v>
      </c>
      <c r="IP7" t="s">
        <v>1675</v>
      </c>
      <c r="IQ7" t="s">
        <v>1077</v>
      </c>
      <c r="IR7" t="s">
        <v>337</v>
      </c>
      <c r="IS7" t="s">
        <v>337</v>
      </c>
      <c r="IT7" t="s">
        <v>337</v>
      </c>
      <c r="IU7" t="s">
        <v>337</v>
      </c>
      <c r="IV7" t="s">
        <v>337</v>
      </c>
      <c r="IW7" t="s">
        <v>336</v>
      </c>
      <c r="IX7" t="s">
        <v>337</v>
      </c>
      <c r="IY7" t="s">
        <v>337</v>
      </c>
      <c r="IZ7" t="s">
        <v>337</v>
      </c>
      <c r="JA7" t="s">
        <v>334</v>
      </c>
      <c r="JB7" t="s">
        <v>1220</v>
      </c>
      <c r="JC7" t="s">
        <v>1230</v>
      </c>
      <c r="JD7" t="s">
        <v>346</v>
      </c>
      <c r="JE7" t="s">
        <v>334</v>
      </c>
      <c r="JF7" t="s">
        <v>1574</v>
      </c>
      <c r="JG7" t="s">
        <v>1675</v>
      </c>
      <c r="JH7">
        <v>141811704</v>
      </c>
      <c r="JI7" t="s">
        <v>1586</v>
      </c>
      <c r="JJ7" t="s">
        <v>1587</v>
      </c>
      <c r="JK7" t="s">
        <v>1675</v>
      </c>
      <c r="JL7">
        <v>155</v>
      </c>
    </row>
    <row r="8" spans="1:272" x14ac:dyDescent="0.2">
      <c r="A8" t="s">
        <v>1090</v>
      </c>
      <c r="B8" t="str">
        <f t="shared" si="0"/>
        <v>5c516e0a-516b-43b2-a1a3-31382099c8fc</v>
      </c>
      <c r="C8" t="s">
        <v>1235</v>
      </c>
      <c r="D8" t="s">
        <v>1027</v>
      </c>
      <c r="E8" t="s">
        <v>324</v>
      </c>
      <c r="F8" t="s">
        <v>1675</v>
      </c>
      <c r="G8" t="s">
        <v>1675</v>
      </c>
      <c r="H8" t="s">
        <v>1027</v>
      </c>
      <c r="I8" t="s">
        <v>1218</v>
      </c>
      <c r="J8" t="s">
        <v>1236</v>
      </c>
      <c r="K8" t="s">
        <v>1675</v>
      </c>
      <c r="L8" t="s">
        <v>1220</v>
      </c>
      <c r="M8" t="s">
        <v>1230</v>
      </c>
      <c r="N8" t="s">
        <v>1230</v>
      </c>
      <c r="O8" t="s">
        <v>1704</v>
      </c>
      <c r="P8" t="s">
        <v>1239</v>
      </c>
      <c r="Q8" t="s">
        <v>334</v>
      </c>
      <c r="R8" t="s">
        <v>1675</v>
      </c>
      <c r="S8" t="s">
        <v>334</v>
      </c>
      <c r="T8" t="s">
        <v>1675</v>
      </c>
      <c r="U8" t="s">
        <v>493</v>
      </c>
      <c r="V8" t="s">
        <v>337</v>
      </c>
      <c r="W8" t="s">
        <v>336</v>
      </c>
      <c r="X8" t="s">
        <v>337</v>
      </c>
      <c r="Y8" t="s">
        <v>337</v>
      </c>
      <c r="Z8" t="s">
        <v>337</v>
      </c>
      <c r="AA8" t="s">
        <v>340</v>
      </c>
      <c r="AB8" t="s">
        <v>336</v>
      </c>
      <c r="AC8" t="s">
        <v>337</v>
      </c>
      <c r="AD8" t="s">
        <v>337</v>
      </c>
      <c r="AE8" t="s">
        <v>337</v>
      </c>
      <c r="AF8" t="s">
        <v>337</v>
      </c>
      <c r="AG8" t="s">
        <v>337</v>
      </c>
      <c r="AH8" t="s">
        <v>337</v>
      </c>
      <c r="AI8" t="s">
        <v>1675</v>
      </c>
      <c r="AJ8" t="s">
        <v>642</v>
      </c>
      <c r="AK8" t="s">
        <v>441</v>
      </c>
      <c r="AL8" t="s">
        <v>1675</v>
      </c>
      <c r="AM8" t="s">
        <v>1675</v>
      </c>
      <c r="AN8" t="s">
        <v>1675</v>
      </c>
      <c r="AO8" t="s">
        <v>1675</v>
      </c>
      <c r="AP8" t="s">
        <v>1675</v>
      </c>
      <c r="AQ8" t="s">
        <v>1675</v>
      </c>
      <c r="AR8" t="s">
        <v>1675</v>
      </c>
      <c r="AS8" t="s">
        <v>1675</v>
      </c>
      <c r="AT8" t="s">
        <v>1675</v>
      </c>
      <c r="AU8" t="s">
        <v>1675</v>
      </c>
      <c r="AV8" t="s">
        <v>1675</v>
      </c>
      <c r="AW8" t="s">
        <v>1675</v>
      </c>
      <c r="AY8" t="s">
        <v>1675</v>
      </c>
      <c r="AZ8" t="s">
        <v>1675</v>
      </c>
      <c r="BB8" t="s">
        <v>1675</v>
      </c>
      <c r="BC8" t="s">
        <v>1675</v>
      </c>
      <c r="BD8" t="s">
        <v>1675</v>
      </c>
      <c r="BF8" t="s">
        <v>1675</v>
      </c>
      <c r="BG8" t="s">
        <v>1675</v>
      </c>
      <c r="BH8" t="s">
        <v>1675</v>
      </c>
      <c r="BI8" t="s">
        <v>1675</v>
      </c>
      <c r="BJ8" t="s">
        <v>1675</v>
      </c>
      <c r="BK8" t="s">
        <v>1675</v>
      </c>
      <c r="BL8" s="15"/>
      <c r="BM8" t="s">
        <v>1675</v>
      </c>
      <c r="BN8" t="s">
        <v>1675</v>
      </c>
      <c r="BP8" t="s">
        <v>1675</v>
      </c>
      <c r="BQ8" t="s">
        <v>1675</v>
      </c>
      <c r="BR8" t="s">
        <v>1675</v>
      </c>
      <c r="BT8" t="s">
        <v>1675</v>
      </c>
      <c r="BU8" t="s">
        <v>1675</v>
      </c>
      <c r="BV8" t="s">
        <v>1675</v>
      </c>
      <c r="BW8" t="s">
        <v>1675</v>
      </c>
      <c r="BX8" t="s">
        <v>1675</v>
      </c>
      <c r="BY8" t="s">
        <v>1675</v>
      </c>
      <c r="CA8" t="s">
        <v>1675</v>
      </c>
      <c r="CB8" t="s">
        <v>1675</v>
      </c>
      <c r="CC8" s="14"/>
      <c r="CD8" t="s">
        <v>1675</v>
      </c>
      <c r="CE8" t="s">
        <v>1675</v>
      </c>
      <c r="CF8" t="s">
        <v>1675</v>
      </c>
      <c r="CH8" t="s">
        <v>1675</v>
      </c>
      <c r="CI8" t="s">
        <v>1675</v>
      </c>
      <c r="CJ8" t="s">
        <v>1675</v>
      </c>
      <c r="CK8" t="s">
        <v>1675</v>
      </c>
      <c r="CL8" t="s">
        <v>1675</v>
      </c>
      <c r="CM8" t="s">
        <v>1675</v>
      </c>
      <c r="CO8" t="s">
        <v>1675</v>
      </c>
      <c r="CP8" t="s">
        <v>1675</v>
      </c>
      <c r="CQ8" s="14"/>
      <c r="CR8" t="s">
        <v>1675</v>
      </c>
      <c r="CS8" t="s">
        <v>1675</v>
      </c>
      <c r="CT8" t="s">
        <v>1675</v>
      </c>
      <c r="CV8" t="s">
        <v>1675</v>
      </c>
      <c r="CW8" t="s">
        <v>1675</v>
      </c>
      <c r="CX8" t="s">
        <v>1675</v>
      </c>
      <c r="CY8" t="s">
        <v>1675</v>
      </c>
      <c r="CZ8" t="s">
        <v>1675</v>
      </c>
      <c r="DA8" t="s">
        <v>1675</v>
      </c>
      <c r="DC8" t="s">
        <v>1675</v>
      </c>
      <c r="DD8" t="s">
        <v>1675</v>
      </c>
      <c r="DF8" t="s">
        <v>1675</v>
      </c>
      <c r="DG8" t="s">
        <v>1675</v>
      </c>
      <c r="DH8" t="s">
        <v>1675</v>
      </c>
      <c r="DI8" s="14"/>
      <c r="DJ8" t="s">
        <v>1675</v>
      </c>
      <c r="DK8" t="s">
        <v>1675</v>
      </c>
      <c r="DL8" t="s">
        <v>1675</v>
      </c>
      <c r="DM8" t="s">
        <v>1675</v>
      </c>
      <c r="DN8" t="s">
        <v>1675</v>
      </c>
      <c r="DO8" t="s">
        <v>1675</v>
      </c>
      <c r="DQ8" t="s">
        <v>1675</v>
      </c>
      <c r="DR8" t="s">
        <v>1675</v>
      </c>
      <c r="DT8" t="s">
        <v>1675</v>
      </c>
      <c r="DU8" t="s">
        <v>1675</v>
      </c>
      <c r="DV8" t="s">
        <v>1675</v>
      </c>
      <c r="DW8" s="14"/>
      <c r="DX8" t="s">
        <v>1675</v>
      </c>
      <c r="DY8" t="s">
        <v>1675</v>
      </c>
      <c r="DZ8" t="s">
        <v>1675</v>
      </c>
      <c r="EA8" t="s">
        <v>1675</v>
      </c>
      <c r="EB8" t="s">
        <v>1675</v>
      </c>
      <c r="EC8" t="s">
        <v>1675</v>
      </c>
      <c r="ED8" t="s">
        <v>1675</v>
      </c>
      <c r="EE8" t="s">
        <v>1675</v>
      </c>
      <c r="EG8" t="s">
        <v>1675</v>
      </c>
      <c r="EH8" t="s">
        <v>1675</v>
      </c>
      <c r="EI8" t="s">
        <v>1675</v>
      </c>
      <c r="EJ8" t="s">
        <v>1675</v>
      </c>
      <c r="EK8" t="s">
        <v>1675</v>
      </c>
      <c r="EL8" t="s">
        <v>1675</v>
      </c>
      <c r="EM8" t="s">
        <v>1675</v>
      </c>
      <c r="EN8" t="s">
        <v>1675</v>
      </c>
      <c r="EO8" t="s">
        <v>1675</v>
      </c>
      <c r="EP8" t="s">
        <v>1675</v>
      </c>
      <c r="EQ8" t="s">
        <v>1675</v>
      </c>
      <c r="ER8" t="s">
        <v>1675</v>
      </c>
      <c r="ES8" t="s">
        <v>1675</v>
      </c>
      <c r="ET8" t="s">
        <v>1675</v>
      </c>
      <c r="EU8" t="s">
        <v>1675</v>
      </c>
      <c r="EV8" t="s">
        <v>1675</v>
      </c>
      <c r="EW8" t="s">
        <v>1675</v>
      </c>
      <c r="EX8" t="s">
        <v>1675</v>
      </c>
      <c r="EY8" t="s">
        <v>1675</v>
      </c>
      <c r="EZ8" t="s">
        <v>1675</v>
      </c>
      <c r="FA8" t="s">
        <v>1675</v>
      </c>
      <c r="FB8" t="s">
        <v>1675</v>
      </c>
      <c r="FC8" t="s">
        <v>1675</v>
      </c>
      <c r="FD8" t="s">
        <v>1675</v>
      </c>
      <c r="FE8" t="s">
        <v>1675</v>
      </c>
      <c r="FF8" t="s">
        <v>1675</v>
      </c>
      <c r="FG8" t="s">
        <v>1675</v>
      </c>
      <c r="FH8" t="s">
        <v>1675</v>
      </c>
      <c r="FI8" t="s">
        <v>1675</v>
      </c>
      <c r="FJ8" t="s">
        <v>1675</v>
      </c>
      <c r="FK8" t="s">
        <v>1675</v>
      </c>
      <c r="FL8" t="s">
        <v>1675</v>
      </c>
      <c r="FM8" t="s">
        <v>1675</v>
      </c>
      <c r="FN8" t="s">
        <v>1675</v>
      </c>
      <c r="FO8" t="s">
        <v>1675</v>
      </c>
      <c r="FP8" t="s">
        <v>1675</v>
      </c>
      <c r="FQ8" t="s">
        <v>1675</v>
      </c>
      <c r="FR8" t="s">
        <v>1077</v>
      </c>
      <c r="FS8">
        <v>0</v>
      </c>
      <c r="FT8">
        <v>0</v>
      </c>
      <c r="FU8">
        <v>0</v>
      </c>
      <c r="FV8">
        <v>0</v>
      </c>
      <c r="FW8">
        <v>0</v>
      </c>
      <c r="FX8">
        <v>1</v>
      </c>
      <c r="FY8">
        <v>0</v>
      </c>
      <c r="FZ8">
        <v>0</v>
      </c>
      <c r="GA8">
        <v>0</v>
      </c>
      <c r="GB8" t="s">
        <v>1675</v>
      </c>
      <c r="GC8" t="s">
        <v>1675</v>
      </c>
      <c r="GD8" t="s">
        <v>1675</v>
      </c>
      <c r="GE8" t="s">
        <v>1675</v>
      </c>
      <c r="GF8" t="str">
        <f t="shared" si="2"/>
        <v/>
      </c>
      <c r="GG8" t="s">
        <v>1675</v>
      </c>
      <c r="GH8" t="s">
        <v>1675</v>
      </c>
      <c r="GI8" t="s">
        <v>1675</v>
      </c>
      <c r="GJ8" t="s">
        <v>1675</v>
      </c>
      <c r="GK8" t="s">
        <v>1675</v>
      </c>
      <c r="GL8" t="s">
        <v>1675</v>
      </c>
      <c r="GM8" t="s">
        <v>1675</v>
      </c>
      <c r="GN8" t="s">
        <v>1675</v>
      </c>
      <c r="GO8" t="s">
        <v>1675</v>
      </c>
      <c r="GP8" t="s">
        <v>1675</v>
      </c>
      <c r="GR8" t="s">
        <v>1675</v>
      </c>
      <c r="GS8" t="s">
        <v>1675</v>
      </c>
      <c r="GT8" t="s">
        <v>1675</v>
      </c>
      <c r="GU8" t="s">
        <v>1675</v>
      </c>
      <c r="GV8" t="s">
        <v>1675</v>
      </c>
      <c r="GW8" t="s">
        <v>1675</v>
      </c>
      <c r="GX8" t="s">
        <v>1675</v>
      </c>
      <c r="GY8" t="s">
        <v>1675</v>
      </c>
      <c r="GZ8" t="s">
        <v>1675</v>
      </c>
      <c r="HA8" t="s">
        <v>1675</v>
      </c>
      <c r="HB8" t="s">
        <v>1675</v>
      </c>
      <c r="HC8" t="s">
        <v>334</v>
      </c>
      <c r="HD8" s="13">
        <v>25</v>
      </c>
      <c r="HE8" t="s">
        <v>1675</v>
      </c>
      <c r="HG8" t="s">
        <v>1675</v>
      </c>
      <c r="HH8" t="s">
        <v>1675</v>
      </c>
      <c r="HI8" s="14">
        <f t="shared" si="1"/>
        <v>25</v>
      </c>
      <c r="HJ8" t="s">
        <v>545</v>
      </c>
      <c r="HK8" t="s">
        <v>1675</v>
      </c>
      <c r="HL8" t="s">
        <v>1675</v>
      </c>
      <c r="HM8" t="s">
        <v>1675</v>
      </c>
      <c r="HN8" t="s">
        <v>1675</v>
      </c>
      <c r="HO8" t="s">
        <v>1675</v>
      </c>
      <c r="HQ8" t="s">
        <v>1675</v>
      </c>
      <c r="HR8" t="s">
        <v>1675</v>
      </c>
      <c r="HS8" t="s">
        <v>1675</v>
      </c>
      <c r="HT8" t="s">
        <v>1675</v>
      </c>
      <c r="HU8" t="s">
        <v>1675</v>
      </c>
      <c r="HW8" t="s">
        <v>1675</v>
      </c>
      <c r="HX8" t="s">
        <v>334</v>
      </c>
      <c r="HY8" t="s">
        <v>1241</v>
      </c>
      <c r="HZ8" t="s">
        <v>337</v>
      </c>
      <c r="IA8" t="s">
        <v>337</v>
      </c>
      <c r="IB8" t="s">
        <v>337</v>
      </c>
      <c r="IC8" t="s">
        <v>337</v>
      </c>
      <c r="ID8" t="s">
        <v>336</v>
      </c>
      <c r="IE8" t="s">
        <v>337</v>
      </c>
      <c r="IF8" t="s">
        <v>337</v>
      </c>
      <c r="IG8" t="s">
        <v>337</v>
      </c>
      <c r="IH8" t="s">
        <v>336</v>
      </c>
      <c r="II8" t="s">
        <v>337</v>
      </c>
      <c r="IJ8" t="s">
        <v>337</v>
      </c>
      <c r="IK8" t="s">
        <v>337</v>
      </c>
      <c r="IL8" t="s">
        <v>337</v>
      </c>
      <c r="IM8" t="s">
        <v>337</v>
      </c>
      <c r="IN8" t="s">
        <v>337</v>
      </c>
      <c r="IO8" t="s">
        <v>337</v>
      </c>
      <c r="IP8" t="s">
        <v>1675</v>
      </c>
      <c r="IQ8" t="s">
        <v>1077</v>
      </c>
      <c r="IR8" t="s">
        <v>337</v>
      </c>
      <c r="IS8" t="s">
        <v>337</v>
      </c>
      <c r="IT8" t="s">
        <v>337</v>
      </c>
      <c r="IU8" t="s">
        <v>337</v>
      </c>
      <c r="IV8" t="s">
        <v>337</v>
      </c>
      <c r="IW8" t="s">
        <v>336</v>
      </c>
      <c r="IX8" t="s">
        <v>337</v>
      </c>
      <c r="IY8" t="s">
        <v>337</v>
      </c>
      <c r="IZ8" t="s">
        <v>337</v>
      </c>
      <c r="JA8" t="s">
        <v>334</v>
      </c>
      <c r="JB8" t="s">
        <v>1220</v>
      </c>
      <c r="JC8" t="s">
        <v>1221</v>
      </c>
      <c r="JD8" t="s">
        <v>346</v>
      </c>
      <c r="JE8" t="s">
        <v>346</v>
      </c>
      <c r="JF8" t="s">
        <v>1675</v>
      </c>
      <c r="JG8" t="s">
        <v>1675</v>
      </c>
      <c r="JH8">
        <v>140681293</v>
      </c>
      <c r="JI8" t="s">
        <v>1242</v>
      </c>
      <c r="JJ8" t="s">
        <v>1243</v>
      </c>
      <c r="JK8" t="s">
        <v>1675</v>
      </c>
      <c r="JL8">
        <v>112</v>
      </c>
    </row>
    <row r="9" spans="1:272" x14ac:dyDescent="0.2">
      <c r="A9" t="s">
        <v>1106</v>
      </c>
      <c r="B9" t="str">
        <f t="shared" si="0"/>
        <v>33c22e5f-ed6e-410d-9a73-e1bf0cdffb3a</v>
      </c>
      <c r="C9" t="s">
        <v>1564</v>
      </c>
      <c r="D9" t="s">
        <v>1027</v>
      </c>
      <c r="E9" t="s">
        <v>324</v>
      </c>
      <c r="F9" t="s">
        <v>1675</v>
      </c>
      <c r="G9" t="s">
        <v>1565</v>
      </c>
      <c r="H9" t="s">
        <v>1551</v>
      </c>
      <c r="I9" t="s">
        <v>1218</v>
      </c>
      <c r="J9" t="s">
        <v>1552</v>
      </c>
      <c r="K9" t="s">
        <v>1675</v>
      </c>
      <c r="L9" t="s">
        <v>1220</v>
      </c>
      <c r="M9" t="s">
        <v>1230</v>
      </c>
      <c r="N9" t="s">
        <v>1230</v>
      </c>
      <c r="O9" t="s">
        <v>1704</v>
      </c>
      <c r="P9" t="s">
        <v>1239</v>
      </c>
      <c r="Q9" t="s">
        <v>334</v>
      </c>
      <c r="R9" t="s">
        <v>1675</v>
      </c>
      <c r="S9" t="s">
        <v>334</v>
      </c>
      <c r="T9" t="s">
        <v>1675</v>
      </c>
      <c r="U9" t="s">
        <v>339</v>
      </c>
      <c r="V9" t="s">
        <v>336</v>
      </c>
      <c r="W9" t="s">
        <v>337</v>
      </c>
      <c r="X9" t="s">
        <v>337</v>
      </c>
      <c r="Y9" t="s">
        <v>337</v>
      </c>
      <c r="Z9" t="s">
        <v>337</v>
      </c>
      <c r="AA9" t="s">
        <v>340</v>
      </c>
      <c r="AB9" t="s">
        <v>336</v>
      </c>
      <c r="AC9" t="s">
        <v>337</v>
      </c>
      <c r="AD9" t="s">
        <v>337</v>
      </c>
      <c r="AE9" t="s">
        <v>337</v>
      </c>
      <c r="AF9" t="s">
        <v>337</v>
      </c>
      <c r="AG9" t="s">
        <v>337</v>
      </c>
      <c r="AH9" t="s">
        <v>337</v>
      </c>
      <c r="AI9" t="s">
        <v>1675</v>
      </c>
      <c r="AJ9" t="s">
        <v>642</v>
      </c>
      <c r="AK9" t="s">
        <v>342</v>
      </c>
      <c r="AL9" t="s">
        <v>413</v>
      </c>
      <c r="AM9">
        <v>1</v>
      </c>
      <c r="AN9">
        <v>1</v>
      </c>
      <c r="AO9">
        <v>1</v>
      </c>
      <c r="AP9">
        <v>1</v>
      </c>
      <c r="AQ9">
        <v>1</v>
      </c>
      <c r="AR9">
        <v>0</v>
      </c>
      <c r="AS9">
        <v>1</v>
      </c>
      <c r="AT9">
        <v>0</v>
      </c>
      <c r="AU9" t="s">
        <v>346</v>
      </c>
      <c r="AV9" t="s">
        <v>1675</v>
      </c>
      <c r="AW9" t="s">
        <v>347</v>
      </c>
      <c r="AX9">
        <v>2</v>
      </c>
      <c r="AY9" s="13">
        <v>9</v>
      </c>
      <c r="AZ9" s="13">
        <v>1200</v>
      </c>
      <c r="BA9" s="14">
        <f>AZ9/(AX9*AY9)</f>
        <v>66.666666666666671</v>
      </c>
      <c r="BB9" t="s">
        <v>346</v>
      </c>
      <c r="BC9" t="s">
        <v>346</v>
      </c>
      <c r="BD9" t="s">
        <v>1675</v>
      </c>
      <c r="BF9" t="s">
        <v>1675</v>
      </c>
      <c r="BG9" t="s">
        <v>1675</v>
      </c>
      <c r="BH9" t="s">
        <v>1675</v>
      </c>
      <c r="BI9" t="s">
        <v>346</v>
      </c>
      <c r="BJ9" t="s">
        <v>1675</v>
      </c>
      <c r="BK9" t="s">
        <v>347</v>
      </c>
      <c r="BL9" s="15">
        <v>2.6</v>
      </c>
      <c r="BM9" s="13">
        <v>9</v>
      </c>
      <c r="BN9" s="13">
        <v>1700</v>
      </c>
      <c r="BO9" s="14">
        <f>BN9/(BL9*BM9)</f>
        <v>72.649572649572647</v>
      </c>
      <c r="BP9" t="s">
        <v>334</v>
      </c>
      <c r="BQ9" t="s">
        <v>346</v>
      </c>
      <c r="BR9" t="s">
        <v>1675</v>
      </c>
      <c r="BT9" t="s">
        <v>1675</v>
      </c>
      <c r="BU9" t="s">
        <v>1675</v>
      </c>
      <c r="BV9" t="s">
        <v>1675</v>
      </c>
      <c r="BW9" t="s">
        <v>346</v>
      </c>
      <c r="BX9" t="s">
        <v>1675</v>
      </c>
      <c r="BY9" t="s">
        <v>347</v>
      </c>
      <c r="BZ9">
        <v>2.2999999999999998</v>
      </c>
      <c r="CA9">
        <v>8</v>
      </c>
      <c r="CB9">
        <v>1700</v>
      </c>
      <c r="CC9" s="14">
        <f>CB9/(BZ9*CA9)</f>
        <v>92.391304347826093</v>
      </c>
      <c r="CD9" t="s">
        <v>334</v>
      </c>
      <c r="CE9" t="s">
        <v>346</v>
      </c>
      <c r="CF9" t="s">
        <v>1675</v>
      </c>
      <c r="CH9" t="s">
        <v>1675</v>
      </c>
      <c r="CI9" t="s">
        <v>1675</v>
      </c>
      <c r="CJ9" t="s">
        <v>1675</v>
      </c>
      <c r="CK9" t="s">
        <v>346</v>
      </c>
      <c r="CL9" t="s">
        <v>1675</v>
      </c>
      <c r="CM9" t="s">
        <v>347</v>
      </c>
      <c r="CN9">
        <v>2.9</v>
      </c>
      <c r="CO9" s="13">
        <v>9</v>
      </c>
      <c r="CP9" s="13">
        <v>1250</v>
      </c>
      <c r="CQ9" s="14">
        <f>CP9/(CN9*CO9)</f>
        <v>47.892720306513411</v>
      </c>
      <c r="CR9" t="s">
        <v>334</v>
      </c>
      <c r="CS9" t="s">
        <v>346</v>
      </c>
      <c r="CT9" t="s">
        <v>1675</v>
      </c>
      <c r="CV9" t="s">
        <v>1675</v>
      </c>
      <c r="CW9" t="s">
        <v>1675</v>
      </c>
      <c r="CX9" t="s">
        <v>1675</v>
      </c>
      <c r="CY9" t="s">
        <v>346</v>
      </c>
      <c r="CZ9" t="s">
        <v>1675</v>
      </c>
      <c r="DA9" t="s">
        <v>347</v>
      </c>
      <c r="DB9">
        <v>2.4</v>
      </c>
      <c r="DC9" s="13">
        <v>9</v>
      </c>
      <c r="DD9" s="13">
        <v>3000</v>
      </c>
      <c r="DE9" s="14">
        <f>DD9/(DB9*DC9)</f>
        <v>138.88888888888891</v>
      </c>
      <c r="DF9" t="s">
        <v>334</v>
      </c>
      <c r="DG9" t="s">
        <v>346</v>
      </c>
      <c r="DH9" t="s">
        <v>1675</v>
      </c>
      <c r="DI9" s="14"/>
      <c r="DJ9" t="s">
        <v>1675</v>
      </c>
      <c r="DK9" t="s">
        <v>1675</v>
      </c>
      <c r="DL9" t="s">
        <v>1675</v>
      </c>
      <c r="DM9" t="s">
        <v>1675</v>
      </c>
      <c r="DN9" t="s">
        <v>1675</v>
      </c>
      <c r="DO9" t="s">
        <v>1675</v>
      </c>
      <c r="DQ9" t="s">
        <v>1675</v>
      </c>
      <c r="DR9" t="s">
        <v>1675</v>
      </c>
      <c r="DT9" t="s">
        <v>1675</v>
      </c>
      <c r="DU9" t="s">
        <v>1675</v>
      </c>
      <c r="DV9" t="s">
        <v>1675</v>
      </c>
      <c r="DW9" s="14"/>
      <c r="DX9" t="s">
        <v>1675</v>
      </c>
      <c r="DY9" t="s">
        <v>1675</v>
      </c>
      <c r="DZ9" t="s">
        <v>1675</v>
      </c>
      <c r="EA9" t="s">
        <v>334</v>
      </c>
      <c r="EB9" s="13">
        <v>600</v>
      </c>
      <c r="EC9" t="s">
        <v>1675</v>
      </c>
      <c r="ED9" t="s">
        <v>1675</v>
      </c>
      <c r="EE9" t="s">
        <v>1675</v>
      </c>
      <c r="EF9">
        <f>EB9</f>
        <v>600</v>
      </c>
      <c r="EG9" t="s">
        <v>334</v>
      </c>
      <c r="EH9" t="s">
        <v>346</v>
      </c>
      <c r="EI9" t="s">
        <v>1675</v>
      </c>
      <c r="EJ9" t="s">
        <v>1675</v>
      </c>
      <c r="EK9" t="s">
        <v>1675</v>
      </c>
      <c r="EL9" t="s">
        <v>1675</v>
      </c>
      <c r="EM9" t="s">
        <v>1675</v>
      </c>
      <c r="EN9" t="s">
        <v>1675</v>
      </c>
      <c r="EO9" t="s">
        <v>1675</v>
      </c>
      <c r="EP9" t="s">
        <v>1675</v>
      </c>
      <c r="EQ9" t="s">
        <v>1675</v>
      </c>
      <c r="ER9" t="s">
        <v>1675</v>
      </c>
      <c r="ES9" t="s">
        <v>1675</v>
      </c>
      <c r="ET9" t="s">
        <v>1675</v>
      </c>
      <c r="EU9" t="s">
        <v>1675</v>
      </c>
      <c r="EV9" t="s">
        <v>1675</v>
      </c>
      <c r="EW9" t="s">
        <v>1675</v>
      </c>
      <c r="EX9" t="s">
        <v>1675</v>
      </c>
      <c r="EY9" t="s">
        <v>1675</v>
      </c>
      <c r="EZ9" t="s">
        <v>1675</v>
      </c>
      <c r="FA9" t="s">
        <v>1675</v>
      </c>
      <c r="FB9" t="s">
        <v>1675</v>
      </c>
      <c r="FC9" t="s">
        <v>1675</v>
      </c>
      <c r="FD9" t="s">
        <v>1675</v>
      </c>
      <c r="FE9" t="s">
        <v>1675</v>
      </c>
      <c r="FF9" t="s">
        <v>1675</v>
      </c>
      <c r="FG9" t="s">
        <v>1675</v>
      </c>
      <c r="FH9" t="s">
        <v>1675</v>
      </c>
      <c r="FI9" t="s">
        <v>1675</v>
      </c>
      <c r="FJ9" t="s">
        <v>1675</v>
      </c>
      <c r="FK9" t="s">
        <v>334</v>
      </c>
      <c r="FL9" t="s">
        <v>384</v>
      </c>
      <c r="FM9" t="s">
        <v>385</v>
      </c>
      <c r="FN9" t="s">
        <v>334</v>
      </c>
      <c r="FO9" t="s">
        <v>334</v>
      </c>
      <c r="FP9" t="s">
        <v>346</v>
      </c>
      <c r="FQ9" t="s">
        <v>1675</v>
      </c>
      <c r="FR9" t="s">
        <v>1675</v>
      </c>
      <c r="FS9" t="s">
        <v>1675</v>
      </c>
      <c r="FT9" t="s">
        <v>1675</v>
      </c>
      <c r="FU9" t="s">
        <v>1675</v>
      </c>
      <c r="FV9" t="s">
        <v>1675</v>
      </c>
      <c r="FW9" t="s">
        <v>1675</v>
      </c>
      <c r="FX9" t="s">
        <v>1675</v>
      </c>
      <c r="FY9" t="s">
        <v>1675</v>
      </c>
      <c r="FZ9" t="s">
        <v>1675</v>
      </c>
      <c r="GA9" t="s">
        <v>1675</v>
      </c>
      <c r="GB9" t="s">
        <v>1675</v>
      </c>
      <c r="GC9" t="s">
        <v>1675</v>
      </c>
      <c r="GD9" t="s">
        <v>1675</v>
      </c>
      <c r="GE9" t="s">
        <v>1675</v>
      </c>
      <c r="GF9" t="str">
        <f t="shared" si="2"/>
        <v/>
      </c>
      <c r="GG9" t="s">
        <v>1675</v>
      </c>
      <c r="GH9" t="s">
        <v>1675</v>
      </c>
      <c r="GI9" t="s">
        <v>1675</v>
      </c>
      <c r="GJ9" t="s">
        <v>1675</v>
      </c>
      <c r="GK9" t="s">
        <v>1675</v>
      </c>
      <c r="GL9" t="s">
        <v>1675</v>
      </c>
      <c r="GM9" t="s">
        <v>1675</v>
      </c>
      <c r="GN9" t="s">
        <v>1675</v>
      </c>
      <c r="GO9" t="s">
        <v>1675</v>
      </c>
      <c r="GP9" t="s">
        <v>1675</v>
      </c>
      <c r="GR9" t="s">
        <v>1675</v>
      </c>
      <c r="GS9" t="s">
        <v>1675</v>
      </c>
      <c r="GT9" t="s">
        <v>1675</v>
      </c>
      <c r="GU9" t="s">
        <v>1675</v>
      </c>
      <c r="GV9" t="s">
        <v>1675</v>
      </c>
      <c r="GW9" t="s">
        <v>1675</v>
      </c>
      <c r="GX9" t="s">
        <v>1675</v>
      </c>
      <c r="GY9" t="s">
        <v>1675</v>
      </c>
      <c r="GZ9" t="s">
        <v>1675</v>
      </c>
      <c r="HA9" t="s">
        <v>1675</v>
      </c>
      <c r="HB9" t="s">
        <v>1675</v>
      </c>
      <c r="HC9" t="s">
        <v>1675</v>
      </c>
      <c r="HD9" t="s">
        <v>1675</v>
      </c>
      <c r="HE9" t="s">
        <v>1675</v>
      </c>
      <c r="HG9" t="s">
        <v>1675</v>
      </c>
      <c r="HH9" t="s">
        <v>1675</v>
      </c>
      <c r="HI9" s="14" t="str">
        <f t="shared" si="1"/>
        <v/>
      </c>
      <c r="HJ9" t="s">
        <v>1675</v>
      </c>
      <c r="HK9" t="s">
        <v>1675</v>
      </c>
      <c r="HL9" t="s">
        <v>1675</v>
      </c>
      <c r="HM9" t="s">
        <v>1675</v>
      </c>
      <c r="HN9" t="s">
        <v>1675</v>
      </c>
      <c r="HO9" t="s">
        <v>1675</v>
      </c>
      <c r="HQ9" t="s">
        <v>1675</v>
      </c>
      <c r="HR9" t="s">
        <v>1675</v>
      </c>
      <c r="HS9" t="s">
        <v>1675</v>
      </c>
      <c r="HT9" t="s">
        <v>1675</v>
      </c>
      <c r="HU9" t="s">
        <v>1675</v>
      </c>
      <c r="HW9" t="s">
        <v>1675</v>
      </c>
      <c r="HX9" t="s">
        <v>1675</v>
      </c>
      <c r="HY9" t="s">
        <v>1675</v>
      </c>
      <c r="HZ9" t="s">
        <v>1675</v>
      </c>
      <c r="IA9" t="s">
        <v>1675</v>
      </c>
      <c r="IB9" t="s">
        <v>1675</v>
      </c>
      <c r="IC9" t="s">
        <v>1675</v>
      </c>
      <c r="ID9" t="s">
        <v>1675</v>
      </c>
      <c r="IE9" t="s">
        <v>1675</v>
      </c>
      <c r="IF9" t="s">
        <v>1675</v>
      </c>
      <c r="IG9" t="s">
        <v>1675</v>
      </c>
      <c r="IH9" t="s">
        <v>1675</v>
      </c>
      <c r="II9" t="s">
        <v>1675</v>
      </c>
      <c r="IJ9" t="s">
        <v>1675</v>
      </c>
      <c r="IK9" t="s">
        <v>1675</v>
      </c>
      <c r="IL9" t="s">
        <v>1675</v>
      </c>
      <c r="IM9" t="s">
        <v>1675</v>
      </c>
      <c r="IN9" t="s">
        <v>1675</v>
      </c>
      <c r="IO9" t="s">
        <v>1675</v>
      </c>
      <c r="IP9" t="s">
        <v>1675</v>
      </c>
      <c r="IQ9" t="s">
        <v>1675</v>
      </c>
      <c r="IR9" t="s">
        <v>1675</v>
      </c>
      <c r="IS9" t="s">
        <v>1675</v>
      </c>
      <c r="IT9" t="s">
        <v>1675</v>
      </c>
      <c r="IU9" t="s">
        <v>1675</v>
      </c>
      <c r="IV9" t="s">
        <v>1675</v>
      </c>
      <c r="IW9" t="s">
        <v>1675</v>
      </c>
      <c r="IX9" t="s">
        <v>1675</v>
      </c>
      <c r="IY9" t="s">
        <v>1675</v>
      </c>
      <c r="IZ9" t="s">
        <v>1675</v>
      </c>
      <c r="JA9" t="s">
        <v>1675</v>
      </c>
      <c r="JB9" t="s">
        <v>1675</v>
      </c>
      <c r="JC9" t="s">
        <v>1675</v>
      </c>
      <c r="JD9" t="s">
        <v>1675</v>
      </c>
      <c r="JE9" t="s">
        <v>1675</v>
      </c>
      <c r="JF9" t="s">
        <v>1566</v>
      </c>
      <c r="JG9" t="s">
        <v>1675</v>
      </c>
      <c r="JH9">
        <v>141811649</v>
      </c>
      <c r="JI9" t="s">
        <v>1567</v>
      </c>
      <c r="JJ9" t="s">
        <v>1568</v>
      </c>
      <c r="JK9" t="s">
        <v>1675</v>
      </c>
      <c r="JL9">
        <v>152</v>
      </c>
    </row>
    <row r="10" spans="1:272" x14ac:dyDescent="0.2">
      <c r="A10" t="s">
        <v>1025</v>
      </c>
      <c r="B10" t="str">
        <f t="shared" si="0"/>
        <v>14dff0f4-ba0e-484d-b01f-1033174c8d27</v>
      </c>
      <c r="C10" t="s">
        <v>1271</v>
      </c>
      <c r="D10" t="s">
        <v>1027</v>
      </c>
      <c r="E10" t="s">
        <v>324</v>
      </c>
      <c r="F10" t="s">
        <v>1675</v>
      </c>
      <c r="G10" t="s">
        <v>1675</v>
      </c>
      <c r="H10" t="s">
        <v>1027</v>
      </c>
      <c r="I10" t="s">
        <v>1218</v>
      </c>
      <c r="J10" t="s">
        <v>1236</v>
      </c>
      <c r="K10" t="s">
        <v>1675</v>
      </c>
      <c r="L10" t="s">
        <v>1220</v>
      </c>
      <c r="M10" t="s">
        <v>1230</v>
      </c>
      <c r="N10" t="s">
        <v>1230</v>
      </c>
      <c r="O10" t="s">
        <v>1704</v>
      </c>
      <c r="P10" t="s">
        <v>1239</v>
      </c>
      <c r="Q10" t="s">
        <v>334</v>
      </c>
      <c r="R10" t="s">
        <v>1675</v>
      </c>
      <c r="S10" t="s">
        <v>334</v>
      </c>
      <c r="T10" t="s">
        <v>1675</v>
      </c>
      <c r="U10" t="s">
        <v>339</v>
      </c>
      <c r="V10" t="s">
        <v>336</v>
      </c>
      <c r="W10" t="s">
        <v>337</v>
      </c>
      <c r="X10" t="s">
        <v>337</v>
      </c>
      <c r="Y10" t="s">
        <v>337</v>
      </c>
      <c r="Z10" t="s">
        <v>337</v>
      </c>
      <c r="AA10" t="s">
        <v>340</v>
      </c>
      <c r="AB10" t="s">
        <v>336</v>
      </c>
      <c r="AC10" t="s">
        <v>337</v>
      </c>
      <c r="AD10" t="s">
        <v>337</v>
      </c>
      <c r="AE10" t="s">
        <v>337</v>
      </c>
      <c r="AF10" t="s">
        <v>337</v>
      </c>
      <c r="AG10" t="s">
        <v>337</v>
      </c>
      <c r="AH10" t="s">
        <v>337</v>
      </c>
      <c r="AI10" t="s">
        <v>1675</v>
      </c>
      <c r="AJ10" t="s">
        <v>642</v>
      </c>
      <c r="AK10" t="s">
        <v>457</v>
      </c>
      <c r="AL10" t="s">
        <v>413</v>
      </c>
      <c r="AM10">
        <v>1</v>
      </c>
      <c r="AN10">
        <v>1</v>
      </c>
      <c r="AO10">
        <v>1</v>
      </c>
      <c r="AP10">
        <v>1</v>
      </c>
      <c r="AQ10">
        <v>1</v>
      </c>
      <c r="AR10">
        <v>0</v>
      </c>
      <c r="AS10">
        <v>1</v>
      </c>
      <c r="AT10">
        <v>0</v>
      </c>
      <c r="AU10" t="s">
        <v>346</v>
      </c>
      <c r="AV10" t="s">
        <v>1675</v>
      </c>
      <c r="AW10" t="s">
        <v>347</v>
      </c>
      <c r="AX10">
        <v>2</v>
      </c>
      <c r="AY10" s="13">
        <v>4</v>
      </c>
      <c r="AZ10" s="13">
        <v>500</v>
      </c>
      <c r="BA10" s="14">
        <f>AZ10/(AX10*AY10)</f>
        <v>62.5</v>
      </c>
      <c r="BB10" t="s">
        <v>334</v>
      </c>
      <c r="BC10" t="s">
        <v>346</v>
      </c>
      <c r="BD10" t="s">
        <v>1675</v>
      </c>
      <c r="BF10" t="s">
        <v>1675</v>
      </c>
      <c r="BG10" t="s">
        <v>1675</v>
      </c>
      <c r="BH10" t="s">
        <v>1675</v>
      </c>
      <c r="BI10" t="s">
        <v>346</v>
      </c>
      <c r="BJ10" t="s">
        <v>1675</v>
      </c>
      <c r="BK10" t="s">
        <v>347</v>
      </c>
      <c r="BL10" s="15">
        <v>2.6</v>
      </c>
      <c r="BM10" s="13">
        <v>9</v>
      </c>
      <c r="BN10" s="13">
        <v>1800</v>
      </c>
      <c r="BO10" s="14">
        <f>BN10/(BL10*BM10)</f>
        <v>76.92307692307692</v>
      </c>
      <c r="BP10" t="s">
        <v>334</v>
      </c>
      <c r="BQ10" t="s">
        <v>346</v>
      </c>
      <c r="BR10" t="s">
        <v>1675</v>
      </c>
      <c r="BT10" t="s">
        <v>1675</v>
      </c>
      <c r="BU10" t="s">
        <v>1675</v>
      </c>
      <c r="BV10" t="s">
        <v>1675</v>
      </c>
      <c r="BW10" t="s">
        <v>346</v>
      </c>
      <c r="BX10" t="s">
        <v>1675</v>
      </c>
      <c r="BY10" t="s">
        <v>347</v>
      </c>
      <c r="BZ10">
        <v>2.2999999999999998</v>
      </c>
      <c r="CA10" s="13">
        <v>8</v>
      </c>
      <c r="CB10" s="13">
        <v>1200</v>
      </c>
      <c r="CC10" s="14">
        <f>CB10/(BZ10*CA10)</f>
        <v>65.217391304347828</v>
      </c>
      <c r="CD10" t="s">
        <v>334</v>
      </c>
      <c r="CE10" t="s">
        <v>346</v>
      </c>
      <c r="CF10" t="s">
        <v>1675</v>
      </c>
      <c r="CH10" t="s">
        <v>1675</v>
      </c>
      <c r="CI10" t="s">
        <v>1675</v>
      </c>
      <c r="CJ10" t="s">
        <v>1675</v>
      </c>
      <c r="CK10" t="s">
        <v>346</v>
      </c>
      <c r="CL10" t="s">
        <v>1675</v>
      </c>
      <c r="CM10" t="s">
        <v>347</v>
      </c>
      <c r="CN10">
        <v>2.9</v>
      </c>
      <c r="CO10" s="13">
        <v>9</v>
      </c>
      <c r="CP10" s="13">
        <v>1350</v>
      </c>
      <c r="CQ10" s="14">
        <f>CP10/(CN10*CO10)</f>
        <v>51.724137931034484</v>
      </c>
      <c r="CR10" t="s">
        <v>334</v>
      </c>
      <c r="CS10" t="s">
        <v>346</v>
      </c>
      <c r="CT10" t="s">
        <v>1675</v>
      </c>
      <c r="CV10" t="s">
        <v>1675</v>
      </c>
      <c r="CW10" t="s">
        <v>1675</v>
      </c>
      <c r="CX10" t="s">
        <v>1675</v>
      </c>
      <c r="CY10" t="s">
        <v>346</v>
      </c>
      <c r="CZ10" t="s">
        <v>1675</v>
      </c>
      <c r="DA10" t="s">
        <v>347</v>
      </c>
      <c r="DB10">
        <v>2.4</v>
      </c>
      <c r="DC10" s="13">
        <v>9</v>
      </c>
      <c r="DD10" s="13">
        <v>3100</v>
      </c>
      <c r="DE10" s="14">
        <f>DD10/(DB10*DC10)</f>
        <v>143.51851851851853</v>
      </c>
      <c r="DF10" t="s">
        <v>334</v>
      </c>
      <c r="DG10" t="s">
        <v>346</v>
      </c>
      <c r="DH10" t="s">
        <v>1675</v>
      </c>
      <c r="DI10" s="14"/>
      <c r="DJ10" t="s">
        <v>1675</v>
      </c>
      <c r="DK10" t="s">
        <v>1675</v>
      </c>
      <c r="DL10" t="s">
        <v>1675</v>
      </c>
      <c r="DM10" t="s">
        <v>1675</v>
      </c>
      <c r="DN10" t="s">
        <v>1675</v>
      </c>
      <c r="DO10" t="s">
        <v>1675</v>
      </c>
      <c r="DQ10" t="s">
        <v>1675</v>
      </c>
      <c r="DR10" t="s">
        <v>1675</v>
      </c>
      <c r="DT10" t="s">
        <v>1675</v>
      </c>
      <c r="DU10" t="s">
        <v>1675</v>
      </c>
      <c r="DV10" t="s">
        <v>1675</v>
      </c>
      <c r="DW10" s="14"/>
      <c r="DX10" t="s">
        <v>1675</v>
      </c>
      <c r="DY10" t="s">
        <v>1675</v>
      </c>
      <c r="DZ10" t="s">
        <v>1675</v>
      </c>
      <c r="EA10" t="s">
        <v>334</v>
      </c>
      <c r="EB10" s="13">
        <v>600</v>
      </c>
      <c r="EC10" t="s">
        <v>1675</v>
      </c>
      <c r="ED10" t="s">
        <v>1675</v>
      </c>
      <c r="EE10" t="s">
        <v>1675</v>
      </c>
      <c r="EF10">
        <f>EB10</f>
        <v>600</v>
      </c>
      <c r="EG10" t="s">
        <v>334</v>
      </c>
      <c r="EH10" t="s">
        <v>334</v>
      </c>
      <c r="EI10" t="s">
        <v>1273</v>
      </c>
      <c r="EJ10" t="s">
        <v>336</v>
      </c>
      <c r="EK10" t="s">
        <v>336</v>
      </c>
      <c r="EL10" t="s">
        <v>336</v>
      </c>
      <c r="EM10" t="s">
        <v>336</v>
      </c>
      <c r="EN10" t="s">
        <v>337</v>
      </c>
      <c r="EO10" t="s">
        <v>337</v>
      </c>
      <c r="EP10" t="s">
        <v>337</v>
      </c>
      <c r="EQ10" t="s">
        <v>337</v>
      </c>
      <c r="ER10" t="s">
        <v>337</v>
      </c>
      <c r="ES10" t="s">
        <v>337</v>
      </c>
      <c r="ET10" t="s">
        <v>337</v>
      </c>
      <c r="EU10" t="s">
        <v>337</v>
      </c>
      <c r="EV10" t="s">
        <v>337</v>
      </c>
      <c r="EW10" t="s">
        <v>337</v>
      </c>
      <c r="EX10" t="s">
        <v>337</v>
      </c>
      <c r="EY10" t="s">
        <v>337</v>
      </c>
      <c r="EZ10" t="s">
        <v>337</v>
      </c>
      <c r="FA10" t="s">
        <v>1675</v>
      </c>
      <c r="FB10" t="s">
        <v>1274</v>
      </c>
      <c r="FC10" t="s">
        <v>337</v>
      </c>
      <c r="FD10" t="s">
        <v>336</v>
      </c>
      <c r="FE10" t="s">
        <v>337</v>
      </c>
      <c r="FF10" t="s">
        <v>336</v>
      </c>
      <c r="FG10" t="s">
        <v>337</v>
      </c>
      <c r="FH10" t="s">
        <v>337</v>
      </c>
      <c r="FI10" t="s">
        <v>337</v>
      </c>
      <c r="FJ10" t="s">
        <v>337</v>
      </c>
      <c r="FK10" t="s">
        <v>334</v>
      </c>
      <c r="FL10" t="s">
        <v>384</v>
      </c>
      <c r="FM10" t="s">
        <v>545</v>
      </c>
      <c r="FN10" t="s">
        <v>346</v>
      </c>
      <c r="FO10" t="s">
        <v>334</v>
      </c>
      <c r="FP10" t="s">
        <v>334</v>
      </c>
      <c r="FQ10" t="s">
        <v>1675</v>
      </c>
      <c r="FR10" t="s">
        <v>1675</v>
      </c>
      <c r="FS10" t="s">
        <v>1675</v>
      </c>
      <c r="FT10" t="s">
        <v>1675</v>
      </c>
      <c r="FU10" t="s">
        <v>1675</v>
      </c>
      <c r="FV10" t="s">
        <v>1675</v>
      </c>
      <c r="FW10" t="s">
        <v>1675</v>
      </c>
      <c r="FX10" t="s">
        <v>1675</v>
      </c>
      <c r="FY10" t="s">
        <v>1675</v>
      </c>
      <c r="FZ10" t="s">
        <v>1675</v>
      </c>
      <c r="GA10" t="s">
        <v>1675</v>
      </c>
      <c r="GB10" t="s">
        <v>1675</v>
      </c>
      <c r="GC10" t="s">
        <v>1675</v>
      </c>
      <c r="GD10" t="s">
        <v>1675</v>
      </c>
      <c r="GE10" t="s">
        <v>1675</v>
      </c>
      <c r="GF10" t="str">
        <f t="shared" si="2"/>
        <v/>
      </c>
      <c r="GG10" t="s">
        <v>1675</v>
      </c>
      <c r="GH10" t="s">
        <v>1675</v>
      </c>
      <c r="GI10" t="s">
        <v>1675</v>
      </c>
      <c r="GJ10" t="s">
        <v>1675</v>
      </c>
      <c r="GK10" t="s">
        <v>1675</v>
      </c>
      <c r="GL10" t="s">
        <v>1675</v>
      </c>
      <c r="GM10" t="s">
        <v>1675</v>
      </c>
      <c r="GN10" t="s">
        <v>1675</v>
      </c>
      <c r="GO10" t="s">
        <v>1675</v>
      </c>
      <c r="GP10" t="s">
        <v>1675</v>
      </c>
      <c r="GR10" t="s">
        <v>1675</v>
      </c>
      <c r="GS10" t="s">
        <v>1675</v>
      </c>
      <c r="GT10" t="s">
        <v>1675</v>
      </c>
      <c r="GU10" t="s">
        <v>1675</v>
      </c>
      <c r="GV10" t="s">
        <v>1675</v>
      </c>
      <c r="GW10" t="s">
        <v>1675</v>
      </c>
      <c r="GX10" t="s">
        <v>1675</v>
      </c>
      <c r="GY10" t="s">
        <v>1675</v>
      </c>
      <c r="GZ10" t="s">
        <v>1675</v>
      </c>
      <c r="HA10" t="s">
        <v>1675</v>
      </c>
      <c r="HB10" t="s">
        <v>1675</v>
      </c>
      <c r="HC10" t="s">
        <v>1675</v>
      </c>
      <c r="HD10" t="s">
        <v>1675</v>
      </c>
      <c r="HE10" t="s">
        <v>1675</v>
      </c>
      <c r="HG10" t="s">
        <v>1675</v>
      </c>
      <c r="HH10" t="s">
        <v>1675</v>
      </c>
      <c r="HI10" s="14" t="str">
        <f t="shared" si="1"/>
        <v/>
      </c>
      <c r="HJ10" t="s">
        <v>1675</v>
      </c>
      <c r="HK10" t="s">
        <v>1675</v>
      </c>
      <c r="HL10" t="s">
        <v>1675</v>
      </c>
      <c r="HM10" t="s">
        <v>1675</v>
      </c>
      <c r="HN10" t="s">
        <v>1675</v>
      </c>
      <c r="HO10" t="s">
        <v>1675</v>
      </c>
      <c r="HQ10" t="s">
        <v>1675</v>
      </c>
      <c r="HR10" t="s">
        <v>1675</v>
      </c>
      <c r="HS10" t="s">
        <v>1675</v>
      </c>
      <c r="HT10" t="s">
        <v>1675</v>
      </c>
      <c r="HU10" t="s">
        <v>1675</v>
      </c>
      <c r="HW10" t="s">
        <v>1675</v>
      </c>
      <c r="HX10" t="s">
        <v>1675</v>
      </c>
      <c r="HY10" t="s">
        <v>1675</v>
      </c>
      <c r="HZ10" t="s">
        <v>1675</v>
      </c>
      <c r="IA10" t="s">
        <v>1675</v>
      </c>
      <c r="IB10" t="s">
        <v>1675</v>
      </c>
      <c r="IC10" t="s">
        <v>1675</v>
      </c>
      <c r="ID10" t="s">
        <v>1675</v>
      </c>
      <c r="IE10" t="s">
        <v>1675</v>
      </c>
      <c r="IF10" t="s">
        <v>1675</v>
      </c>
      <c r="IG10" t="s">
        <v>1675</v>
      </c>
      <c r="IH10" t="s">
        <v>1675</v>
      </c>
      <c r="II10" t="s">
        <v>1675</v>
      </c>
      <c r="IJ10" t="s">
        <v>1675</v>
      </c>
      <c r="IK10" t="s">
        <v>1675</v>
      </c>
      <c r="IL10" t="s">
        <v>1675</v>
      </c>
      <c r="IM10" t="s">
        <v>1675</v>
      </c>
      <c r="IN10" t="s">
        <v>1675</v>
      </c>
      <c r="IO10" t="s">
        <v>1675</v>
      </c>
      <c r="IP10" t="s">
        <v>1675</v>
      </c>
      <c r="IQ10" t="s">
        <v>1675</v>
      </c>
      <c r="IR10" t="s">
        <v>1675</v>
      </c>
      <c r="IS10" t="s">
        <v>1675</v>
      </c>
      <c r="IT10" t="s">
        <v>1675</v>
      </c>
      <c r="IU10" t="s">
        <v>1675</v>
      </c>
      <c r="IV10" t="s">
        <v>1675</v>
      </c>
      <c r="IW10" t="s">
        <v>1675</v>
      </c>
      <c r="IX10" t="s">
        <v>1675</v>
      </c>
      <c r="IY10" t="s">
        <v>1675</v>
      </c>
      <c r="IZ10" t="s">
        <v>1675</v>
      </c>
      <c r="JA10" t="s">
        <v>1675</v>
      </c>
      <c r="JB10" t="s">
        <v>1675</v>
      </c>
      <c r="JC10" t="s">
        <v>1675</v>
      </c>
      <c r="JD10" t="s">
        <v>1675</v>
      </c>
      <c r="JE10" t="s">
        <v>1675</v>
      </c>
      <c r="JF10" t="s">
        <v>1275</v>
      </c>
      <c r="JG10" t="s">
        <v>1675</v>
      </c>
      <c r="JH10">
        <v>140681283</v>
      </c>
      <c r="JI10" t="s">
        <v>1276</v>
      </c>
      <c r="JJ10" t="s">
        <v>1277</v>
      </c>
      <c r="JK10" t="s">
        <v>1675</v>
      </c>
      <c r="JL10">
        <v>116</v>
      </c>
    </row>
    <row r="11" spans="1:272" x14ac:dyDescent="0.2">
      <c r="A11" t="s">
        <v>1066</v>
      </c>
      <c r="B11" t="str">
        <f t="shared" si="0"/>
        <v>b6d57a6d-46b7-46bf-a6d4-afd7bcf9ac54</v>
      </c>
      <c r="C11" t="s">
        <v>1578</v>
      </c>
      <c r="D11" t="s">
        <v>1027</v>
      </c>
      <c r="E11" t="s">
        <v>324</v>
      </c>
      <c r="F11" t="s">
        <v>1675</v>
      </c>
      <c r="G11" t="s">
        <v>1675</v>
      </c>
      <c r="H11" t="s">
        <v>1027</v>
      </c>
      <c r="I11" t="s">
        <v>1218</v>
      </c>
      <c r="J11" t="s">
        <v>1552</v>
      </c>
      <c r="K11" t="s">
        <v>1675</v>
      </c>
      <c r="L11" t="s">
        <v>1220</v>
      </c>
      <c r="M11" t="s">
        <v>1230</v>
      </c>
      <c r="N11" t="s">
        <v>1230</v>
      </c>
      <c r="O11" t="s">
        <v>1704</v>
      </c>
      <c r="P11" t="s">
        <v>1571</v>
      </c>
      <c r="Q11" t="s">
        <v>334</v>
      </c>
      <c r="R11" t="s">
        <v>1675</v>
      </c>
      <c r="S11" t="s">
        <v>334</v>
      </c>
      <c r="T11" t="s">
        <v>1675</v>
      </c>
      <c r="U11" t="s">
        <v>493</v>
      </c>
      <c r="V11" t="s">
        <v>337</v>
      </c>
      <c r="W11" t="s">
        <v>336</v>
      </c>
      <c r="X11" t="s">
        <v>337</v>
      </c>
      <c r="Y11" t="s">
        <v>337</v>
      </c>
      <c r="Z11" t="s">
        <v>337</v>
      </c>
      <c r="AA11" t="s">
        <v>340</v>
      </c>
      <c r="AB11" t="s">
        <v>336</v>
      </c>
      <c r="AC11" t="s">
        <v>337</v>
      </c>
      <c r="AD11" t="s">
        <v>337</v>
      </c>
      <c r="AE11" t="s">
        <v>337</v>
      </c>
      <c r="AF11" t="s">
        <v>337</v>
      </c>
      <c r="AG11" t="s">
        <v>337</v>
      </c>
      <c r="AH11" t="s">
        <v>337</v>
      </c>
      <c r="AI11" t="s">
        <v>1675</v>
      </c>
      <c r="AJ11" t="s">
        <v>642</v>
      </c>
      <c r="AK11" t="s">
        <v>642</v>
      </c>
      <c r="AL11" t="s">
        <v>1675</v>
      </c>
      <c r="AM11" t="s">
        <v>1675</v>
      </c>
      <c r="AN11" t="s">
        <v>1675</v>
      </c>
      <c r="AO11" t="s">
        <v>1675</v>
      </c>
      <c r="AP11" t="s">
        <v>1675</v>
      </c>
      <c r="AQ11" t="s">
        <v>1675</v>
      </c>
      <c r="AR11" t="s">
        <v>1675</v>
      </c>
      <c r="AS11" t="s">
        <v>1675</v>
      </c>
      <c r="AT11" t="s">
        <v>1675</v>
      </c>
      <c r="AU11" t="s">
        <v>1675</v>
      </c>
      <c r="AV11" t="s">
        <v>1675</v>
      </c>
      <c r="AW11" t="s">
        <v>1675</v>
      </c>
      <c r="AY11" t="s">
        <v>1675</v>
      </c>
      <c r="AZ11" t="s">
        <v>1675</v>
      </c>
      <c r="BB11" t="s">
        <v>1675</v>
      </c>
      <c r="BC11" t="s">
        <v>1675</v>
      </c>
      <c r="BD11" t="s">
        <v>1675</v>
      </c>
      <c r="BF11" t="s">
        <v>1675</v>
      </c>
      <c r="BG11" t="s">
        <v>1675</v>
      </c>
      <c r="BH11" t="s">
        <v>1675</v>
      </c>
      <c r="BI11" t="s">
        <v>1675</v>
      </c>
      <c r="BJ11" t="s">
        <v>1675</v>
      </c>
      <c r="BK11" t="s">
        <v>1675</v>
      </c>
      <c r="BL11" s="15"/>
      <c r="BM11" t="s">
        <v>1675</v>
      </c>
      <c r="BN11" t="s">
        <v>1675</v>
      </c>
      <c r="BP11" t="s">
        <v>1675</v>
      </c>
      <c r="BQ11" t="s">
        <v>1675</v>
      </c>
      <c r="BR11" t="s">
        <v>1675</v>
      </c>
      <c r="BT11" t="s">
        <v>1675</v>
      </c>
      <c r="BU11" t="s">
        <v>1675</v>
      </c>
      <c r="BV11" t="s">
        <v>1675</v>
      </c>
      <c r="BW11" t="s">
        <v>1675</v>
      </c>
      <c r="BX11" t="s">
        <v>1675</v>
      </c>
      <c r="BY11" t="s">
        <v>1675</v>
      </c>
      <c r="CA11" t="s">
        <v>1675</v>
      </c>
      <c r="CB11" t="s">
        <v>1675</v>
      </c>
      <c r="CC11" s="14"/>
      <c r="CD11" t="s">
        <v>1675</v>
      </c>
      <c r="CE11" t="s">
        <v>1675</v>
      </c>
      <c r="CF11" t="s">
        <v>1675</v>
      </c>
      <c r="CH11" t="s">
        <v>1675</v>
      </c>
      <c r="CI11" t="s">
        <v>1675</v>
      </c>
      <c r="CJ11" t="s">
        <v>1675</v>
      </c>
      <c r="CK11" t="s">
        <v>1675</v>
      </c>
      <c r="CL11" t="s">
        <v>1675</v>
      </c>
      <c r="CM11" t="s">
        <v>1675</v>
      </c>
      <c r="CO11" t="s">
        <v>1675</v>
      </c>
      <c r="CP11" t="s">
        <v>1675</v>
      </c>
      <c r="CQ11" s="14"/>
      <c r="CR11" t="s">
        <v>1675</v>
      </c>
      <c r="CS11" t="s">
        <v>1675</v>
      </c>
      <c r="CT11" t="s">
        <v>1675</v>
      </c>
      <c r="CV11" t="s">
        <v>1675</v>
      </c>
      <c r="CW11" t="s">
        <v>1675</v>
      </c>
      <c r="CX11" t="s">
        <v>1675</v>
      </c>
      <c r="CY11" t="s">
        <v>1675</v>
      </c>
      <c r="CZ11" t="s">
        <v>1675</v>
      </c>
      <c r="DA11" t="s">
        <v>1675</v>
      </c>
      <c r="DC11" t="s">
        <v>1675</v>
      </c>
      <c r="DD11" t="s">
        <v>1675</v>
      </c>
      <c r="DF11" t="s">
        <v>1675</v>
      </c>
      <c r="DG11" t="s">
        <v>1675</v>
      </c>
      <c r="DH11" t="s">
        <v>1675</v>
      </c>
      <c r="DI11" s="14"/>
      <c r="DJ11" t="s">
        <v>1675</v>
      </c>
      <c r="DK11" t="s">
        <v>1675</v>
      </c>
      <c r="DL11" t="s">
        <v>1675</v>
      </c>
      <c r="DM11" t="s">
        <v>1675</v>
      </c>
      <c r="DN11" t="s">
        <v>1675</v>
      </c>
      <c r="DO11" t="s">
        <v>1675</v>
      </c>
      <c r="DQ11" t="s">
        <v>1675</v>
      </c>
      <c r="DR11" t="s">
        <v>1675</v>
      </c>
      <c r="DT11" t="s">
        <v>1675</v>
      </c>
      <c r="DU11" t="s">
        <v>1675</v>
      </c>
      <c r="DV11" t="s">
        <v>1675</v>
      </c>
      <c r="DW11" s="14"/>
      <c r="DX11" t="s">
        <v>1675</v>
      </c>
      <c r="DY11" t="s">
        <v>1675</v>
      </c>
      <c r="DZ11" t="s">
        <v>1675</v>
      </c>
      <c r="EA11" t="s">
        <v>1675</v>
      </c>
      <c r="EB11" t="s">
        <v>1675</v>
      </c>
      <c r="EC11" t="s">
        <v>1675</v>
      </c>
      <c r="ED11" t="s">
        <v>1675</v>
      </c>
      <c r="EE11" t="s">
        <v>1675</v>
      </c>
      <c r="EG11" t="s">
        <v>1675</v>
      </c>
      <c r="EH11" t="s">
        <v>1675</v>
      </c>
      <c r="EI11" t="s">
        <v>1675</v>
      </c>
      <c r="EJ11" t="s">
        <v>1675</v>
      </c>
      <c r="EK11" t="s">
        <v>1675</v>
      </c>
      <c r="EL11" t="s">
        <v>1675</v>
      </c>
      <c r="EM11" t="s">
        <v>1675</v>
      </c>
      <c r="EN11" t="s">
        <v>1675</v>
      </c>
      <c r="EO11" t="s">
        <v>1675</v>
      </c>
      <c r="EP11" t="s">
        <v>1675</v>
      </c>
      <c r="EQ11" t="s">
        <v>1675</v>
      </c>
      <c r="ER11" t="s">
        <v>1675</v>
      </c>
      <c r="ES11" t="s">
        <v>1675</v>
      </c>
      <c r="ET11" t="s">
        <v>1675</v>
      </c>
      <c r="EU11" t="s">
        <v>1675</v>
      </c>
      <c r="EV11" t="s">
        <v>1675</v>
      </c>
      <c r="EW11" t="s">
        <v>1675</v>
      </c>
      <c r="EX11" t="s">
        <v>1675</v>
      </c>
      <c r="EY11" t="s">
        <v>1675</v>
      </c>
      <c r="EZ11" t="s">
        <v>1675</v>
      </c>
      <c r="FA11" t="s">
        <v>1675</v>
      </c>
      <c r="FB11" t="s">
        <v>1675</v>
      </c>
      <c r="FC11" t="s">
        <v>1675</v>
      </c>
      <c r="FD11" t="s">
        <v>1675</v>
      </c>
      <c r="FE11" t="s">
        <v>1675</v>
      </c>
      <c r="FF11" t="s">
        <v>1675</v>
      </c>
      <c r="FG11" t="s">
        <v>1675</v>
      </c>
      <c r="FH11" t="s">
        <v>1675</v>
      </c>
      <c r="FI11" t="s">
        <v>1675</v>
      </c>
      <c r="FJ11" t="s">
        <v>1675</v>
      </c>
      <c r="FK11" t="s">
        <v>1675</v>
      </c>
      <c r="FL11" t="s">
        <v>1675</v>
      </c>
      <c r="FM11" t="s">
        <v>1675</v>
      </c>
      <c r="FN11" t="s">
        <v>1675</v>
      </c>
      <c r="FO11" t="s">
        <v>1675</v>
      </c>
      <c r="FP11" t="s">
        <v>1675</v>
      </c>
      <c r="FQ11" t="s">
        <v>1675</v>
      </c>
      <c r="FR11" t="s">
        <v>373</v>
      </c>
      <c r="FS11">
        <v>1</v>
      </c>
      <c r="FT11">
        <v>0</v>
      </c>
      <c r="FU11">
        <v>0</v>
      </c>
      <c r="FV11">
        <v>0</v>
      </c>
      <c r="FW11">
        <v>0</v>
      </c>
      <c r="FX11">
        <v>0</v>
      </c>
      <c r="FY11">
        <v>0</v>
      </c>
      <c r="FZ11">
        <v>0</v>
      </c>
      <c r="GA11">
        <v>0</v>
      </c>
      <c r="GB11" t="s">
        <v>346</v>
      </c>
      <c r="GC11" t="s">
        <v>1675</v>
      </c>
      <c r="GD11" t="s">
        <v>1675</v>
      </c>
      <c r="GE11" t="s">
        <v>1675</v>
      </c>
      <c r="GF11" t="str">
        <f t="shared" si="2"/>
        <v/>
      </c>
      <c r="GG11" t="s">
        <v>346</v>
      </c>
      <c r="GH11" t="s">
        <v>1675</v>
      </c>
      <c r="GI11" t="s">
        <v>1675</v>
      </c>
      <c r="GJ11" t="s">
        <v>1675</v>
      </c>
      <c r="GK11" t="s">
        <v>1675</v>
      </c>
      <c r="GL11" t="s">
        <v>1675</v>
      </c>
      <c r="GM11" t="s">
        <v>1675</v>
      </c>
      <c r="GN11" t="s">
        <v>1675</v>
      </c>
      <c r="GO11" t="s">
        <v>1675</v>
      </c>
      <c r="GP11" t="s">
        <v>1675</v>
      </c>
      <c r="GR11" t="s">
        <v>1675</v>
      </c>
      <c r="GS11" t="s">
        <v>1675</v>
      </c>
      <c r="GT11" t="s">
        <v>1675</v>
      </c>
      <c r="GU11" t="s">
        <v>1675</v>
      </c>
      <c r="GV11" t="s">
        <v>1675</v>
      </c>
      <c r="GW11" t="s">
        <v>1675</v>
      </c>
      <c r="GX11" t="s">
        <v>1675</v>
      </c>
      <c r="GY11" t="s">
        <v>1675</v>
      </c>
      <c r="GZ11" t="s">
        <v>1675</v>
      </c>
      <c r="HA11" t="s">
        <v>1675</v>
      </c>
      <c r="HB11" t="s">
        <v>1675</v>
      </c>
      <c r="HC11" t="s">
        <v>1675</v>
      </c>
      <c r="HD11" t="s">
        <v>1675</v>
      </c>
      <c r="HE11" t="s">
        <v>1675</v>
      </c>
      <c r="HG11" t="s">
        <v>1675</v>
      </c>
      <c r="HH11" t="s">
        <v>1675</v>
      </c>
      <c r="HI11" s="14" t="str">
        <f t="shared" si="1"/>
        <v/>
      </c>
      <c r="HJ11" t="s">
        <v>1675</v>
      </c>
      <c r="HK11" t="s">
        <v>1675</v>
      </c>
      <c r="HL11" t="s">
        <v>1675</v>
      </c>
      <c r="HM11" t="s">
        <v>1675</v>
      </c>
      <c r="HN11" t="s">
        <v>1675</v>
      </c>
      <c r="HO11" t="s">
        <v>1675</v>
      </c>
      <c r="HQ11" t="s">
        <v>1675</v>
      </c>
      <c r="HR11" t="s">
        <v>1675</v>
      </c>
      <c r="HS11" t="s">
        <v>1675</v>
      </c>
      <c r="HT11" t="s">
        <v>1675</v>
      </c>
      <c r="HU11" t="s">
        <v>1675</v>
      </c>
      <c r="HW11" t="s">
        <v>1675</v>
      </c>
      <c r="HX11" t="s">
        <v>346</v>
      </c>
      <c r="HY11" t="s">
        <v>1675</v>
      </c>
      <c r="HZ11" t="s">
        <v>1675</v>
      </c>
      <c r="IA11" t="s">
        <v>1675</v>
      </c>
      <c r="IB11" t="s">
        <v>1675</v>
      </c>
      <c r="IC11" t="s">
        <v>1675</v>
      </c>
      <c r="ID11" t="s">
        <v>1675</v>
      </c>
      <c r="IE11" t="s">
        <v>1675</v>
      </c>
      <c r="IF11" t="s">
        <v>1675</v>
      </c>
      <c r="IG11" t="s">
        <v>1675</v>
      </c>
      <c r="IH11" t="s">
        <v>1675</v>
      </c>
      <c r="II11" t="s">
        <v>1675</v>
      </c>
      <c r="IJ11" t="s">
        <v>1675</v>
      </c>
      <c r="IK11" t="s">
        <v>1675</v>
      </c>
      <c r="IL11" t="s">
        <v>1675</v>
      </c>
      <c r="IM11" t="s">
        <v>1675</v>
      </c>
      <c r="IN11" t="s">
        <v>1675</v>
      </c>
      <c r="IO11" t="s">
        <v>1675</v>
      </c>
      <c r="IP11" t="s">
        <v>1675</v>
      </c>
      <c r="IQ11" t="s">
        <v>1675</v>
      </c>
      <c r="IR11" t="s">
        <v>1675</v>
      </c>
      <c r="IS11" t="s">
        <v>1675</v>
      </c>
      <c r="IT11" t="s">
        <v>1675</v>
      </c>
      <c r="IU11" t="s">
        <v>1675</v>
      </c>
      <c r="IV11" t="s">
        <v>1675</v>
      </c>
      <c r="IW11" t="s">
        <v>1675</v>
      </c>
      <c r="IX11" t="s">
        <v>1675</v>
      </c>
      <c r="IY11" t="s">
        <v>1675</v>
      </c>
      <c r="IZ11" t="s">
        <v>1675</v>
      </c>
      <c r="JA11" t="s">
        <v>334</v>
      </c>
      <c r="JB11" t="s">
        <v>384</v>
      </c>
      <c r="JC11" t="s">
        <v>385</v>
      </c>
      <c r="JD11" t="s">
        <v>346</v>
      </c>
      <c r="JE11" t="s">
        <v>334</v>
      </c>
      <c r="JF11" t="s">
        <v>1574</v>
      </c>
      <c r="JG11" t="s">
        <v>1675</v>
      </c>
      <c r="JH11">
        <v>141811687</v>
      </c>
      <c r="JI11" t="s">
        <v>1580</v>
      </c>
      <c r="JJ11" t="s">
        <v>1581</v>
      </c>
      <c r="JK11" t="s">
        <v>1675</v>
      </c>
      <c r="JL11">
        <v>154</v>
      </c>
    </row>
    <row r="12" spans="1:272" x14ac:dyDescent="0.2">
      <c r="A12" t="s">
        <v>1070</v>
      </c>
      <c r="B12" t="str">
        <f t="shared" si="0"/>
        <v>c71f7630-0022-40ae-a82a-8fdb815817d1</v>
      </c>
      <c r="C12" t="s">
        <v>1412</v>
      </c>
      <c r="D12" t="s">
        <v>1027</v>
      </c>
      <c r="E12" t="s">
        <v>324</v>
      </c>
      <c r="F12" t="s">
        <v>1675</v>
      </c>
      <c r="G12" t="s">
        <v>1675</v>
      </c>
      <c r="H12" t="s">
        <v>1217</v>
      </c>
      <c r="I12" t="s">
        <v>1218</v>
      </c>
      <c r="J12" t="s">
        <v>1196</v>
      </c>
      <c r="K12" t="s">
        <v>1675</v>
      </c>
      <c r="L12" t="s">
        <v>1220</v>
      </c>
      <c r="M12" t="s">
        <v>1230</v>
      </c>
      <c r="N12" t="s">
        <v>1230</v>
      </c>
      <c r="O12" t="s">
        <v>1704</v>
      </c>
      <c r="P12" t="s">
        <v>1239</v>
      </c>
      <c r="Q12" t="s">
        <v>334</v>
      </c>
      <c r="R12" t="s">
        <v>1675</v>
      </c>
      <c r="S12" t="s">
        <v>334</v>
      </c>
      <c r="T12" t="s">
        <v>1675</v>
      </c>
      <c r="U12" t="s">
        <v>493</v>
      </c>
      <c r="V12" t="s">
        <v>337</v>
      </c>
      <c r="W12" t="s">
        <v>336</v>
      </c>
      <c r="X12" t="s">
        <v>337</v>
      </c>
      <c r="Y12" t="s">
        <v>337</v>
      </c>
      <c r="Z12" t="s">
        <v>337</v>
      </c>
      <c r="AA12" t="s">
        <v>340</v>
      </c>
      <c r="AB12" t="s">
        <v>336</v>
      </c>
      <c r="AC12" t="s">
        <v>337</v>
      </c>
      <c r="AD12" t="s">
        <v>337</v>
      </c>
      <c r="AE12" t="s">
        <v>337</v>
      </c>
      <c r="AF12" t="s">
        <v>337</v>
      </c>
      <c r="AG12" t="s">
        <v>337</v>
      </c>
      <c r="AH12" t="s">
        <v>337</v>
      </c>
      <c r="AI12" t="s">
        <v>1675</v>
      </c>
      <c r="AJ12" t="s">
        <v>440</v>
      </c>
      <c r="AK12" t="s">
        <v>642</v>
      </c>
      <c r="AL12" t="s">
        <v>1675</v>
      </c>
      <c r="AM12" t="s">
        <v>1675</v>
      </c>
      <c r="AN12" t="s">
        <v>1675</v>
      </c>
      <c r="AO12" t="s">
        <v>1675</v>
      </c>
      <c r="AP12" t="s">
        <v>1675</v>
      </c>
      <c r="AQ12" t="s">
        <v>1675</v>
      </c>
      <c r="AR12" t="s">
        <v>1675</v>
      </c>
      <c r="AS12" t="s">
        <v>1675</v>
      </c>
      <c r="AT12" t="s">
        <v>1675</v>
      </c>
      <c r="AU12" t="s">
        <v>1675</v>
      </c>
      <c r="AV12" t="s">
        <v>1675</v>
      </c>
      <c r="AW12" t="s">
        <v>1675</v>
      </c>
      <c r="AY12" t="s">
        <v>1675</v>
      </c>
      <c r="AZ12" t="s">
        <v>1675</v>
      </c>
      <c r="BB12" t="s">
        <v>1675</v>
      </c>
      <c r="BC12" t="s">
        <v>1675</v>
      </c>
      <c r="BD12" t="s">
        <v>1675</v>
      </c>
      <c r="BF12" t="s">
        <v>1675</v>
      </c>
      <c r="BG12" t="s">
        <v>1675</v>
      </c>
      <c r="BH12" t="s">
        <v>1675</v>
      </c>
      <c r="BI12" t="s">
        <v>1675</v>
      </c>
      <c r="BJ12" t="s">
        <v>1675</v>
      </c>
      <c r="BK12" t="s">
        <v>1675</v>
      </c>
      <c r="BL12" s="15"/>
      <c r="BM12" t="s">
        <v>1675</v>
      </c>
      <c r="BN12" t="s">
        <v>1675</v>
      </c>
      <c r="BP12" t="s">
        <v>1675</v>
      </c>
      <c r="BQ12" t="s">
        <v>1675</v>
      </c>
      <c r="BR12" t="s">
        <v>1675</v>
      </c>
      <c r="BT12" t="s">
        <v>1675</v>
      </c>
      <c r="BU12" t="s">
        <v>1675</v>
      </c>
      <c r="BV12" t="s">
        <v>1675</v>
      </c>
      <c r="BW12" t="s">
        <v>1675</v>
      </c>
      <c r="BX12" t="s">
        <v>1675</v>
      </c>
      <c r="BY12" t="s">
        <v>1675</v>
      </c>
      <c r="CA12" t="s">
        <v>1675</v>
      </c>
      <c r="CB12" t="s">
        <v>1675</v>
      </c>
      <c r="CC12" s="14"/>
      <c r="CD12" t="s">
        <v>1675</v>
      </c>
      <c r="CE12" t="s">
        <v>1675</v>
      </c>
      <c r="CF12" t="s">
        <v>1675</v>
      </c>
      <c r="CH12" t="s">
        <v>1675</v>
      </c>
      <c r="CI12" t="s">
        <v>1675</v>
      </c>
      <c r="CJ12" t="s">
        <v>1675</v>
      </c>
      <c r="CK12" t="s">
        <v>1675</v>
      </c>
      <c r="CL12" t="s">
        <v>1675</v>
      </c>
      <c r="CM12" t="s">
        <v>1675</v>
      </c>
      <c r="CO12" t="s">
        <v>1675</v>
      </c>
      <c r="CP12" t="s">
        <v>1675</v>
      </c>
      <c r="CQ12" s="14"/>
      <c r="CR12" t="s">
        <v>1675</v>
      </c>
      <c r="CS12" t="s">
        <v>1675</v>
      </c>
      <c r="CT12" t="s">
        <v>1675</v>
      </c>
      <c r="CV12" t="s">
        <v>1675</v>
      </c>
      <c r="CW12" t="s">
        <v>1675</v>
      </c>
      <c r="CX12" t="s">
        <v>1675</v>
      </c>
      <c r="CY12" t="s">
        <v>1675</v>
      </c>
      <c r="CZ12" t="s">
        <v>1675</v>
      </c>
      <c r="DA12" t="s">
        <v>1675</v>
      </c>
      <c r="DC12" t="s">
        <v>1675</v>
      </c>
      <c r="DD12" t="s">
        <v>1675</v>
      </c>
      <c r="DF12" t="s">
        <v>1675</v>
      </c>
      <c r="DG12" t="s">
        <v>1675</v>
      </c>
      <c r="DH12" t="s">
        <v>1675</v>
      </c>
      <c r="DI12" s="14"/>
      <c r="DJ12" t="s">
        <v>1675</v>
      </c>
      <c r="DK12" t="s">
        <v>1675</v>
      </c>
      <c r="DL12" t="s">
        <v>1675</v>
      </c>
      <c r="DM12" t="s">
        <v>1675</v>
      </c>
      <c r="DN12" t="s">
        <v>1675</v>
      </c>
      <c r="DO12" t="s">
        <v>1675</v>
      </c>
      <c r="DQ12" t="s">
        <v>1675</v>
      </c>
      <c r="DR12" t="s">
        <v>1675</v>
      </c>
      <c r="DT12" t="s">
        <v>1675</v>
      </c>
      <c r="DU12" t="s">
        <v>1675</v>
      </c>
      <c r="DV12" t="s">
        <v>1675</v>
      </c>
      <c r="DW12" s="14"/>
      <c r="DX12" t="s">
        <v>1675</v>
      </c>
      <c r="DY12" t="s">
        <v>1675</v>
      </c>
      <c r="DZ12" t="s">
        <v>1675</v>
      </c>
      <c r="EA12" t="s">
        <v>1675</v>
      </c>
      <c r="EB12" t="s">
        <v>1675</v>
      </c>
      <c r="EC12" t="s">
        <v>1675</v>
      </c>
      <c r="ED12" t="s">
        <v>1675</v>
      </c>
      <c r="EE12" t="s">
        <v>1675</v>
      </c>
      <c r="EG12" t="s">
        <v>1675</v>
      </c>
      <c r="EH12" t="s">
        <v>1675</v>
      </c>
      <c r="EI12" t="s">
        <v>1675</v>
      </c>
      <c r="EJ12" t="s">
        <v>1675</v>
      </c>
      <c r="EK12" t="s">
        <v>1675</v>
      </c>
      <c r="EL12" t="s">
        <v>1675</v>
      </c>
      <c r="EM12" t="s">
        <v>1675</v>
      </c>
      <c r="EN12" t="s">
        <v>1675</v>
      </c>
      <c r="EO12" t="s">
        <v>1675</v>
      </c>
      <c r="EP12" t="s">
        <v>1675</v>
      </c>
      <c r="EQ12" t="s">
        <v>1675</v>
      </c>
      <c r="ER12" t="s">
        <v>1675</v>
      </c>
      <c r="ES12" t="s">
        <v>1675</v>
      </c>
      <c r="ET12" t="s">
        <v>1675</v>
      </c>
      <c r="EU12" t="s">
        <v>1675</v>
      </c>
      <c r="EV12" t="s">
        <v>1675</v>
      </c>
      <c r="EW12" t="s">
        <v>1675</v>
      </c>
      <c r="EX12" t="s">
        <v>1675</v>
      </c>
      <c r="EY12" t="s">
        <v>1675</v>
      </c>
      <c r="EZ12" t="s">
        <v>1675</v>
      </c>
      <c r="FA12" t="s">
        <v>1675</v>
      </c>
      <c r="FB12" t="s">
        <v>1675</v>
      </c>
      <c r="FC12" t="s">
        <v>1675</v>
      </c>
      <c r="FD12" t="s">
        <v>1675</v>
      </c>
      <c r="FE12" t="s">
        <v>1675</v>
      </c>
      <c r="FF12" t="s">
        <v>1675</v>
      </c>
      <c r="FG12" t="s">
        <v>1675</v>
      </c>
      <c r="FH12" t="s">
        <v>1675</v>
      </c>
      <c r="FI12" t="s">
        <v>1675</v>
      </c>
      <c r="FJ12" t="s">
        <v>1675</v>
      </c>
      <c r="FK12" t="s">
        <v>1675</v>
      </c>
      <c r="FL12" t="s">
        <v>1675</v>
      </c>
      <c r="FM12" t="s">
        <v>1675</v>
      </c>
      <c r="FN12" t="s">
        <v>1675</v>
      </c>
      <c r="FO12" t="s">
        <v>1675</v>
      </c>
      <c r="FP12" t="s">
        <v>1675</v>
      </c>
      <c r="FQ12" t="s">
        <v>1675</v>
      </c>
      <c r="FR12" t="s">
        <v>611</v>
      </c>
      <c r="FS12">
        <v>0</v>
      </c>
      <c r="FT12">
        <v>1</v>
      </c>
      <c r="FU12">
        <v>1</v>
      </c>
      <c r="FV12">
        <v>1</v>
      </c>
      <c r="FW12">
        <v>1</v>
      </c>
      <c r="FX12">
        <v>0</v>
      </c>
      <c r="FY12">
        <v>0</v>
      </c>
      <c r="FZ12">
        <v>1</v>
      </c>
      <c r="GA12">
        <v>0</v>
      </c>
      <c r="GB12" t="s">
        <v>1675</v>
      </c>
      <c r="GC12" t="s">
        <v>1675</v>
      </c>
      <c r="GD12" t="s">
        <v>1675</v>
      </c>
      <c r="GE12" t="s">
        <v>1675</v>
      </c>
      <c r="GF12" t="str">
        <f t="shared" si="2"/>
        <v/>
      </c>
      <c r="GG12" t="s">
        <v>1675</v>
      </c>
      <c r="GH12" t="s">
        <v>334</v>
      </c>
      <c r="GI12" s="13">
        <v>20</v>
      </c>
      <c r="GJ12" t="s">
        <v>1675</v>
      </c>
      <c r="GK12" t="s">
        <v>1675</v>
      </c>
      <c r="GL12" t="s">
        <v>334</v>
      </c>
      <c r="GM12" t="s">
        <v>346</v>
      </c>
      <c r="GN12" t="s">
        <v>1675</v>
      </c>
      <c r="GO12">
        <v>226</v>
      </c>
      <c r="GP12" t="s">
        <v>415</v>
      </c>
      <c r="GR12" t="s">
        <v>334</v>
      </c>
      <c r="GS12" t="s">
        <v>334</v>
      </c>
      <c r="GT12" s="13">
        <v>50</v>
      </c>
      <c r="GU12" t="s">
        <v>1675</v>
      </c>
      <c r="GV12" t="s">
        <v>1675</v>
      </c>
      <c r="GW12" t="s">
        <v>334</v>
      </c>
      <c r="GX12" t="s">
        <v>334</v>
      </c>
      <c r="GY12" s="13">
        <v>100</v>
      </c>
      <c r="GZ12" t="s">
        <v>1675</v>
      </c>
      <c r="HA12" t="s">
        <v>1675</v>
      </c>
      <c r="HB12" t="s">
        <v>334</v>
      </c>
      <c r="HC12" t="s">
        <v>1675</v>
      </c>
      <c r="HD12" t="s">
        <v>1675</v>
      </c>
      <c r="HE12" t="s">
        <v>1675</v>
      </c>
      <c r="HG12" t="s">
        <v>1675</v>
      </c>
      <c r="HH12" t="s">
        <v>1675</v>
      </c>
      <c r="HI12" s="14" t="str">
        <f t="shared" si="1"/>
        <v/>
      </c>
      <c r="HJ12" t="s">
        <v>1675</v>
      </c>
      <c r="HK12" t="s">
        <v>1675</v>
      </c>
      <c r="HL12" t="s">
        <v>1675</v>
      </c>
      <c r="HM12" t="s">
        <v>1675</v>
      </c>
      <c r="HN12" t="s">
        <v>1675</v>
      </c>
      <c r="HO12" t="s">
        <v>1675</v>
      </c>
      <c r="HQ12" t="s">
        <v>1675</v>
      </c>
      <c r="HR12" t="s">
        <v>346</v>
      </c>
      <c r="HS12" t="s">
        <v>1675</v>
      </c>
      <c r="HT12" t="s">
        <v>1396</v>
      </c>
      <c r="HU12" s="13">
        <v>125</v>
      </c>
      <c r="HV12">
        <f>(HU12/125)*75</f>
        <v>75</v>
      </c>
      <c r="HW12" t="s">
        <v>334</v>
      </c>
      <c r="HX12" t="s">
        <v>334</v>
      </c>
      <c r="HY12" t="s">
        <v>1414</v>
      </c>
      <c r="HZ12" t="s">
        <v>336</v>
      </c>
      <c r="IA12" t="s">
        <v>337</v>
      </c>
      <c r="IB12" t="s">
        <v>336</v>
      </c>
      <c r="IC12" t="s">
        <v>336</v>
      </c>
      <c r="ID12" t="s">
        <v>336</v>
      </c>
      <c r="IE12" t="s">
        <v>337</v>
      </c>
      <c r="IF12" t="s">
        <v>337</v>
      </c>
      <c r="IG12" t="s">
        <v>337</v>
      </c>
      <c r="IH12" t="s">
        <v>337</v>
      </c>
      <c r="II12" t="s">
        <v>337</v>
      </c>
      <c r="IJ12" t="s">
        <v>337</v>
      </c>
      <c r="IK12" t="s">
        <v>336</v>
      </c>
      <c r="IL12" t="s">
        <v>337</v>
      </c>
      <c r="IM12" t="s">
        <v>337</v>
      </c>
      <c r="IN12" t="s">
        <v>337</v>
      </c>
      <c r="IO12" t="s">
        <v>337</v>
      </c>
      <c r="IP12" t="s">
        <v>1675</v>
      </c>
      <c r="IQ12" t="s">
        <v>611</v>
      </c>
      <c r="IR12" t="s">
        <v>337</v>
      </c>
      <c r="IS12" t="s">
        <v>336</v>
      </c>
      <c r="IT12" t="s">
        <v>336</v>
      </c>
      <c r="IU12" t="s">
        <v>336</v>
      </c>
      <c r="IV12" t="s">
        <v>336</v>
      </c>
      <c r="IW12" t="s">
        <v>337</v>
      </c>
      <c r="IX12" t="s">
        <v>337</v>
      </c>
      <c r="IY12" t="s">
        <v>336</v>
      </c>
      <c r="IZ12" t="s">
        <v>337</v>
      </c>
      <c r="JA12" t="s">
        <v>334</v>
      </c>
      <c r="JB12" t="s">
        <v>384</v>
      </c>
      <c r="JC12" t="s">
        <v>960</v>
      </c>
      <c r="JD12" t="s">
        <v>334</v>
      </c>
      <c r="JE12" t="s">
        <v>334</v>
      </c>
      <c r="JF12" t="s">
        <v>1675</v>
      </c>
      <c r="JG12" t="s">
        <v>1675</v>
      </c>
      <c r="JH12">
        <v>140874479</v>
      </c>
      <c r="JI12" t="s">
        <v>1415</v>
      </c>
      <c r="JJ12" t="s">
        <v>1416</v>
      </c>
      <c r="JK12" t="s">
        <v>1675</v>
      </c>
      <c r="JL12">
        <v>132</v>
      </c>
    </row>
    <row r="13" spans="1:272" x14ac:dyDescent="0.2">
      <c r="A13" t="s">
        <v>1061</v>
      </c>
      <c r="B13" t="str">
        <f t="shared" si="0"/>
        <v>3a551b57-a639-4011-8340-ef1474422cbc</v>
      </c>
      <c r="C13" t="s">
        <v>674</v>
      </c>
      <c r="D13" t="s">
        <v>436</v>
      </c>
      <c r="E13" t="s">
        <v>324</v>
      </c>
      <c r="F13" t="s">
        <v>661</v>
      </c>
      <c r="G13" t="s">
        <v>1675</v>
      </c>
      <c r="H13" t="s">
        <v>436</v>
      </c>
      <c r="I13" t="s">
        <v>618</v>
      </c>
      <c r="J13" t="s">
        <v>662</v>
      </c>
      <c r="K13" t="s">
        <v>1675</v>
      </c>
      <c r="L13" t="s">
        <v>355</v>
      </c>
      <c r="M13" t="s">
        <v>621</v>
      </c>
      <c r="N13" t="s">
        <v>623</v>
      </c>
      <c r="O13" t="s">
        <v>1705</v>
      </c>
      <c r="P13" t="s">
        <v>624</v>
      </c>
      <c r="Q13" t="s">
        <v>334</v>
      </c>
      <c r="R13" t="s">
        <v>1675</v>
      </c>
      <c r="S13" t="s">
        <v>334</v>
      </c>
      <c r="T13" t="s">
        <v>1675</v>
      </c>
      <c r="U13" t="s">
        <v>493</v>
      </c>
      <c r="V13" t="s">
        <v>337</v>
      </c>
      <c r="W13" t="s">
        <v>336</v>
      </c>
      <c r="X13" t="s">
        <v>337</v>
      </c>
      <c r="Y13" t="s">
        <v>337</v>
      </c>
      <c r="Z13" t="s">
        <v>337</v>
      </c>
      <c r="AA13" t="s">
        <v>340</v>
      </c>
      <c r="AB13" t="s">
        <v>336</v>
      </c>
      <c r="AC13" t="s">
        <v>337</v>
      </c>
      <c r="AD13" t="s">
        <v>337</v>
      </c>
      <c r="AE13" t="s">
        <v>337</v>
      </c>
      <c r="AF13" t="s">
        <v>337</v>
      </c>
      <c r="AG13" t="s">
        <v>337</v>
      </c>
      <c r="AH13" t="s">
        <v>337</v>
      </c>
      <c r="AI13" t="s">
        <v>1675</v>
      </c>
      <c r="AJ13" t="s">
        <v>675</v>
      </c>
      <c r="AK13" t="s">
        <v>342</v>
      </c>
      <c r="AL13" t="s">
        <v>1675</v>
      </c>
      <c r="AM13" t="s">
        <v>1675</v>
      </c>
      <c r="AN13" t="s">
        <v>1675</v>
      </c>
      <c r="AO13" t="s">
        <v>1675</v>
      </c>
      <c r="AP13" t="s">
        <v>1675</v>
      </c>
      <c r="AQ13" t="s">
        <v>1675</v>
      </c>
      <c r="AR13" t="s">
        <v>1675</v>
      </c>
      <c r="AS13" t="s">
        <v>1675</v>
      </c>
      <c r="AT13" t="s">
        <v>1675</v>
      </c>
      <c r="AU13" t="s">
        <v>1675</v>
      </c>
      <c r="AV13" t="s">
        <v>1675</v>
      </c>
      <c r="AW13" t="s">
        <v>1675</v>
      </c>
      <c r="AY13" t="s">
        <v>1675</v>
      </c>
      <c r="AZ13" t="s">
        <v>1675</v>
      </c>
      <c r="BB13" t="s">
        <v>1675</v>
      </c>
      <c r="BC13" t="s">
        <v>1675</v>
      </c>
      <c r="BD13" t="s">
        <v>1675</v>
      </c>
      <c r="BF13" t="s">
        <v>1675</v>
      </c>
      <c r="BG13" t="s">
        <v>1675</v>
      </c>
      <c r="BH13" t="s">
        <v>1675</v>
      </c>
      <c r="BI13" t="s">
        <v>1675</v>
      </c>
      <c r="BJ13" t="s">
        <v>1675</v>
      </c>
      <c r="BK13" t="s">
        <v>1675</v>
      </c>
      <c r="BL13" s="15"/>
      <c r="BM13" t="s">
        <v>1675</v>
      </c>
      <c r="BN13" t="s">
        <v>1675</v>
      </c>
      <c r="BP13" t="s">
        <v>1675</v>
      </c>
      <c r="BQ13" t="s">
        <v>1675</v>
      </c>
      <c r="BR13" t="s">
        <v>1675</v>
      </c>
      <c r="BT13" t="s">
        <v>1675</v>
      </c>
      <c r="BU13" t="s">
        <v>1675</v>
      </c>
      <c r="BV13" t="s">
        <v>1675</v>
      </c>
      <c r="BW13" t="s">
        <v>1675</v>
      </c>
      <c r="BX13" t="s">
        <v>1675</v>
      </c>
      <c r="BY13" t="s">
        <v>1675</v>
      </c>
      <c r="CA13" t="s">
        <v>1675</v>
      </c>
      <c r="CB13" t="s">
        <v>1675</v>
      </c>
      <c r="CC13" s="14"/>
      <c r="CD13" t="s">
        <v>1675</v>
      </c>
      <c r="CE13" t="s">
        <v>1675</v>
      </c>
      <c r="CF13" t="s">
        <v>1675</v>
      </c>
      <c r="CH13" t="s">
        <v>1675</v>
      </c>
      <c r="CI13" t="s">
        <v>1675</v>
      </c>
      <c r="CJ13" t="s">
        <v>1675</v>
      </c>
      <c r="CK13" t="s">
        <v>1675</v>
      </c>
      <c r="CL13" t="s">
        <v>1675</v>
      </c>
      <c r="CM13" t="s">
        <v>1675</v>
      </c>
      <c r="CO13" t="s">
        <v>1675</v>
      </c>
      <c r="CP13" t="s">
        <v>1675</v>
      </c>
      <c r="CQ13" s="14"/>
      <c r="CR13" t="s">
        <v>1675</v>
      </c>
      <c r="CS13" t="s">
        <v>1675</v>
      </c>
      <c r="CT13" t="s">
        <v>1675</v>
      </c>
      <c r="CV13" t="s">
        <v>1675</v>
      </c>
      <c r="CW13" t="s">
        <v>1675</v>
      </c>
      <c r="CX13" t="s">
        <v>1675</v>
      </c>
      <c r="CY13" t="s">
        <v>1675</v>
      </c>
      <c r="CZ13" t="s">
        <v>1675</v>
      </c>
      <c r="DA13" t="s">
        <v>1675</v>
      </c>
      <c r="DC13" t="s">
        <v>1675</v>
      </c>
      <c r="DD13" t="s">
        <v>1675</v>
      </c>
      <c r="DF13" t="s">
        <v>1675</v>
      </c>
      <c r="DG13" t="s">
        <v>1675</v>
      </c>
      <c r="DH13" t="s">
        <v>1675</v>
      </c>
      <c r="DI13" s="14"/>
      <c r="DJ13" t="s">
        <v>1675</v>
      </c>
      <c r="DK13" t="s">
        <v>1675</v>
      </c>
      <c r="DL13" t="s">
        <v>1675</v>
      </c>
      <c r="DM13" t="s">
        <v>1675</v>
      </c>
      <c r="DN13" t="s">
        <v>1675</v>
      </c>
      <c r="DO13" t="s">
        <v>1675</v>
      </c>
      <c r="DQ13" t="s">
        <v>1675</v>
      </c>
      <c r="DR13" t="s">
        <v>1675</v>
      </c>
      <c r="DT13" t="s">
        <v>1675</v>
      </c>
      <c r="DU13" t="s">
        <v>1675</v>
      </c>
      <c r="DV13" t="s">
        <v>1675</v>
      </c>
      <c r="DW13" s="14"/>
      <c r="DX13" t="s">
        <v>1675</v>
      </c>
      <c r="DY13" t="s">
        <v>1675</v>
      </c>
      <c r="DZ13" t="s">
        <v>1675</v>
      </c>
      <c r="EA13" t="s">
        <v>1675</v>
      </c>
      <c r="EB13" t="s">
        <v>1675</v>
      </c>
      <c r="EC13" t="s">
        <v>1675</v>
      </c>
      <c r="ED13" t="s">
        <v>1675</v>
      </c>
      <c r="EE13" t="s">
        <v>1675</v>
      </c>
      <c r="EG13" t="s">
        <v>1675</v>
      </c>
      <c r="EH13" t="s">
        <v>1675</v>
      </c>
      <c r="EI13" t="s">
        <v>1675</v>
      </c>
      <c r="EJ13" t="s">
        <v>1675</v>
      </c>
      <c r="EK13" t="s">
        <v>1675</v>
      </c>
      <c r="EL13" t="s">
        <v>1675</v>
      </c>
      <c r="EM13" t="s">
        <v>1675</v>
      </c>
      <c r="EN13" t="s">
        <v>1675</v>
      </c>
      <c r="EO13" t="s">
        <v>1675</v>
      </c>
      <c r="EP13" t="s">
        <v>1675</v>
      </c>
      <c r="EQ13" t="s">
        <v>1675</v>
      </c>
      <c r="ER13" t="s">
        <v>1675</v>
      </c>
      <c r="ES13" t="s">
        <v>1675</v>
      </c>
      <c r="ET13" t="s">
        <v>1675</v>
      </c>
      <c r="EU13" t="s">
        <v>1675</v>
      </c>
      <c r="EV13" t="s">
        <v>1675</v>
      </c>
      <c r="EW13" t="s">
        <v>1675</v>
      </c>
      <c r="EX13" t="s">
        <v>1675</v>
      </c>
      <c r="EY13" t="s">
        <v>1675</v>
      </c>
      <c r="EZ13" t="s">
        <v>1675</v>
      </c>
      <c r="FA13" t="s">
        <v>1675</v>
      </c>
      <c r="FB13" t="s">
        <v>1675</v>
      </c>
      <c r="FC13" t="s">
        <v>1675</v>
      </c>
      <c r="FD13" t="s">
        <v>1675</v>
      </c>
      <c r="FE13" t="s">
        <v>1675</v>
      </c>
      <c r="FF13" t="s">
        <v>1675</v>
      </c>
      <c r="FG13" t="s">
        <v>1675</v>
      </c>
      <c r="FH13" t="s">
        <v>1675</v>
      </c>
      <c r="FI13" t="s">
        <v>1675</v>
      </c>
      <c r="FJ13" t="s">
        <v>1675</v>
      </c>
      <c r="FK13" t="s">
        <v>1675</v>
      </c>
      <c r="FL13" t="s">
        <v>1675</v>
      </c>
      <c r="FM13" t="s">
        <v>1675</v>
      </c>
      <c r="FN13" t="s">
        <v>1675</v>
      </c>
      <c r="FO13" t="s">
        <v>1675</v>
      </c>
      <c r="FP13" t="s">
        <v>1675</v>
      </c>
      <c r="FQ13" t="s">
        <v>1675</v>
      </c>
      <c r="FR13" t="s">
        <v>676</v>
      </c>
      <c r="FS13">
        <v>1</v>
      </c>
      <c r="FT13">
        <v>1</v>
      </c>
      <c r="FU13">
        <v>1</v>
      </c>
      <c r="FV13">
        <v>1</v>
      </c>
      <c r="FW13">
        <v>1</v>
      </c>
      <c r="FX13">
        <v>1</v>
      </c>
      <c r="FY13">
        <v>1</v>
      </c>
      <c r="FZ13">
        <v>1</v>
      </c>
      <c r="GA13">
        <v>0</v>
      </c>
      <c r="GB13" t="s">
        <v>346</v>
      </c>
      <c r="GC13" t="s">
        <v>1675</v>
      </c>
      <c r="GD13" t="s">
        <v>1660</v>
      </c>
      <c r="GE13" s="13">
        <v>25</v>
      </c>
      <c r="GF13">
        <f>GE13</f>
        <v>25</v>
      </c>
      <c r="GG13" t="s">
        <v>545</v>
      </c>
      <c r="GH13" t="s">
        <v>334</v>
      </c>
      <c r="GI13" s="13">
        <v>25</v>
      </c>
      <c r="GJ13" t="s">
        <v>1675</v>
      </c>
      <c r="GK13" t="s">
        <v>1675</v>
      </c>
      <c r="GL13" t="s">
        <v>545</v>
      </c>
      <c r="GM13" t="s">
        <v>334</v>
      </c>
      <c r="GN13" s="13">
        <v>100</v>
      </c>
      <c r="GO13" t="s">
        <v>1675</v>
      </c>
      <c r="GP13" t="s">
        <v>1675</v>
      </c>
      <c r="GQ13">
        <f t="shared" ref="GQ13:GQ20" si="3">GN13</f>
        <v>100</v>
      </c>
      <c r="GR13" t="s">
        <v>545</v>
      </c>
      <c r="GS13" t="s">
        <v>334</v>
      </c>
      <c r="GT13" s="13">
        <v>75</v>
      </c>
      <c r="GU13" t="s">
        <v>1675</v>
      </c>
      <c r="GV13" t="s">
        <v>1675</v>
      </c>
      <c r="GW13" t="s">
        <v>545</v>
      </c>
      <c r="GX13" t="s">
        <v>334</v>
      </c>
      <c r="GY13" t="s">
        <v>1675</v>
      </c>
      <c r="GZ13" t="s">
        <v>1675</v>
      </c>
      <c r="HA13" t="s">
        <v>1675</v>
      </c>
      <c r="HB13" t="s">
        <v>545</v>
      </c>
      <c r="HC13" t="s">
        <v>346</v>
      </c>
      <c r="HD13" t="s">
        <v>1675</v>
      </c>
      <c r="HE13" t="s">
        <v>678</v>
      </c>
      <c r="HF13">
        <v>1</v>
      </c>
      <c r="HG13" s="13">
        <v>2</v>
      </c>
      <c r="HH13" s="13">
        <v>25</v>
      </c>
      <c r="HI13" s="14">
        <f>(HH13/(HF13*HG13))*(5*3.785)</f>
        <v>236.5625</v>
      </c>
      <c r="HJ13" t="s">
        <v>545</v>
      </c>
      <c r="HK13" t="s">
        <v>334</v>
      </c>
      <c r="HL13" s="13">
        <v>50</v>
      </c>
      <c r="HM13" t="s">
        <v>1675</v>
      </c>
      <c r="HN13" t="s">
        <v>1675</v>
      </c>
      <c r="HO13" t="s">
        <v>1675</v>
      </c>
      <c r="HP13">
        <f>HL13</f>
        <v>50</v>
      </c>
      <c r="HQ13" t="s">
        <v>545</v>
      </c>
      <c r="HR13" t="s">
        <v>346</v>
      </c>
      <c r="HS13" t="s">
        <v>1675</v>
      </c>
      <c r="HT13" t="s">
        <v>1660</v>
      </c>
      <c r="HU13" s="13">
        <v>20</v>
      </c>
      <c r="HV13">
        <f>HU13</f>
        <v>20</v>
      </c>
      <c r="HW13" t="s">
        <v>545</v>
      </c>
      <c r="HX13" t="s">
        <v>334</v>
      </c>
      <c r="HY13" t="s">
        <v>353</v>
      </c>
      <c r="HZ13" t="s">
        <v>336</v>
      </c>
      <c r="IA13" t="s">
        <v>337</v>
      </c>
      <c r="IB13" t="s">
        <v>337</v>
      </c>
      <c r="IC13" t="s">
        <v>337</v>
      </c>
      <c r="ID13" t="s">
        <v>337</v>
      </c>
      <c r="IE13" t="s">
        <v>337</v>
      </c>
      <c r="IF13" t="s">
        <v>337</v>
      </c>
      <c r="IG13" t="s">
        <v>337</v>
      </c>
      <c r="IH13" t="s">
        <v>337</v>
      </c>
      <c r="II13" t="s">
        <v>337</v>
      </c>
      <c r="IJ13" t="s">
        <v>337</v>
      </c>
      <c r="IK13" t="s">
        <v>337</v>
      </c>
      <c r="IL13" t="s">
        <v>337</v>
      </c>
      <c r="IM13" t="s">
        <v>337</v>
      </c>
      <c r="IN13" t="s">
        <v>337</v>
      </c>
      <c r="IO13" t="s">
        <v>337</v>
      </c>
      <c r="IP13" t="s">
        <v>1675</v>
      </c>
      <c r="IQ13" t="s">
        <v>373</v>
      </c>
      <c r="IR13" t="s">
        <v>336</v>
      </c>
      <c r="IS13" t="s">
        <v>337</v>
      </c>
      <c r="IT13" t="s">
        <v>337</v>
      </c>
      <c r="IU13" t="s">
        <v>337</v>
      </c>
      <c r="IV13" t="s">
        <v>337</v>
      </c>
      <c r="IW13" t="s">
        <v>337</v>
      </c>
      <c r="IX13" t="s">
        <v>337</v>
      </c>
      <c r="IY13" t="s">
        <v>337</v>
      </c>
      <c r="IZ13" t="s">
        <v>337</v>
      </c>
      <c r="JA13" t="s">
        <v>334</v>
      </c>
      <c r="JB13" t="s">
        <v>355</v>
      </c>
      <c r="JC13" t="s">
        <v>362</v>
      </c>
      <c r="JD13" t="s">
        <v>334</v>
      </c>
      <c r="JE13" t="s">
        <v>346</v>
      </c>
      <c r="JF13" t="s">
        <v>1675</v>
      </c>
      <c r="JG13" t="s">
        <v>1675</v>
      </c>
      <c r="JH13">
        <v>139506847</v>
      </c>
      <c r="JI13" t="s">
        <v>681</v>
      </c>
      <c r="JJ13" t="s">
        <v>682</v>
      </c>
      <c r="JK13" t="s">
        <v>1675</v>
      </c>
      <c r="JL13">
        <v>43</v>
      </c>
    </row>
    <row r="14" spans="1:272" x14ac:dyDescent="0.2">
      <c r="A14" t="s">
        <v>1075</v>
      </c>
      <c r="B14" t="str">
        <f t="shared" si="0"/>
        <v>bfda6955-6d6b-4670-b44f-3c0161272765</v>
      </c>
      <c r="C14" t="s">
        <v>694</v>
      </c>
      <c r="D14" t="s">
        <v>685</v>
      </c>
      <c r="E14" t="s">
        <v>324</v>
      </c>
      <c r="F14" t="s">
        <v>661</v>
      </c>
      <c r="G14" t="s">
        <v>1675</v>
      </c>
      <c r="H14" t="s">
        <v>685</v>
      </c>
      <c r="I14" t="s">
        <v>618</v>
      </c>
      <c r="J14" t="s">
        <v>662</v>
      </c>
      <c r="K14" t="s">
        <v>1675</v>
      </c>
      <c r="L14" t="s">
        <v>355</v>
      </c>
      <c r="M14" t="s">
        <v>621</v>
      </c>
      <c r="N14" t="s">
        <v>623</v>
      </c>
      <c r="O14" t="s">
        <v>1705</v>
      </c>
      <c r="P14" t="s">
        <v>624</v>
      </c>
      <c r="Q14" t="s">
        <v>334</v>
      </c>
      <c r="R14" t="s">
        <v>1675</v>
      </c>
      <c r="S14" t="s">
        <v>334</v>
      </c>
      <c r="T14" t="s">
        <v>1675</v>
      </c>
      <c r="U14" t="s">
        <v>493</v>
      </c>
      <c r="V14" t="s">
        <v>337</v>
      </c>
      <c r="W14" t="s">
        <v>336</v>
      </c>
      <c r="X14" t="s">
        <v>337</v>
      </c>
      <c r="Y14" t="s">
        <v>337</v>
      </c>
      <c r="Z14" t="s">
        <v>337</v>
      </c>
      <c r="AA14" t="s">
        <v>340</v>
      </c>
      <c r="AB14" t="s">
        <v>336</v>
      </c>
      <c r="AC14" t="s">
        <v>337</v>
      </c>
      <c r="AD14" t="s">
        <v>337</v>
      </c>
      <c r="AE14" t="s">
        <v>337</v>
      </c>
      <c r="AF14" t="s">
        <v>337</v>
      </c>
      <c r="AG14" t="s">
        <v>337</v>
      </c>
      <c r="AH14" t="s">
        <v>337</v>
      </c>
      <c r="AI14" t="s">
        <v>1675</v>
      </c>
      <c r="AJ14" t="s">
        <v>341</v>
      </c>
      <c r="AK14" t="s">
        <v>342</v>
      </c>
      <c r="AL14" t="s">
        <v>1675</v>
      </c>
      <c r="AM14" t="s">
        <v>1675</v>
      </c>
      <c r="AN14" t="s">
        <v>1675</v>
      </c>
      <c r="AO14" t="s">
        <v>1675</v>
      </c>
      <c r="AP14" t="s">
        <v>1675</v>
      </c>
      <c r="AQ14" t="s">
        <v>1675</v>
      </c>
      <c r="AR14" t="s">
        <v>1675</v>
      </c>
      <c r="AS14" t="s">
        <v>1675</v>
      </c>
      <c r="AT14" t="s">
        <v>1675</v>
      </c>
      <c r="AU14" t="s">
        <v>1675</v>
      </c>
      <c r="AV14" t="s">
        <v>1675</v>
      </c>
      <c r="AW14" t="s">
        <v>1675</v>
      </c>
      <c r="AY14" t="s">
        <v>1675</v>
      </c>
      <c r="AZ14" t="s">
        <v>1675</v>
      </c>
      <c r="BB14" t="s">
        <v>1675</v>
      </c>
      <c r="BC14" t="s">
        <v>1675</v>
      </c>
      <c r="BD14" t="s">
        <v>1675</v>
      </c>
      <c r="BF14" t="s">
        <v>1675</v>
      </c>
      <c r="BG14" t="s">
        <v>1675</v>
      </c>
      <c r="BH14" t="s">
        <v>1675</v>
      </c>
      <c r="BI14" t="s">
        <v>1675</v>
      </c>
      <c r="BJ14" t="s">
        <v>1675</v>
      </c>
      <c r="BK14" t="s">
        <v>1675</v>
      </c>
      <c r="BL14" s="15"/>
      <c r="BM14" t="s">
        <v>1675</v>
      </c>
      <c r="BN14" t="s">
        <v>1675</v>
      </c>
      <c r="BP14" t="s">
        <v>1675</v>
      </c>
      <c r="BQ14" t="s">
        <v>1675</v>
      </c>
      <c r="BR14" t="s">
        <v>1675</v>
      </c>
      <c r="BT14" t="s">
        <v>1675</v>
      </c>
      <c r="BU14" t="s">
        <v>1675</v>
      </c>
      <c r="BV14" t="s">
        <v>1675</v>
      </c>
      <c r="BW14" t="s">
        <v>1675</v>
      </c>
      <c r="BX14" t="s">
        <v>1675</v>
      </c>
      <c r="BY14" t="s">
        <v>1675</v>
      </c>
      <c r="CA14" t="s">
        <v>1675</v>
      </c>
      <c r="CB14" t="s">
        <v>1675</v>
      </c>
      <c r="CC14" s="14"/>
      <c r="CD14" t="s">
        <v>1675</v>
      </c>
      <c r="CE14" t="s">
        <v>1675</v>
      </c>
      <c r="CF14" t="s">
        <v>1675</v>
      </c>
      <c r="CH14" t="s">
        <v>1675</v>
      </c>
      <c r="CI14" t="s">
        <v>1675</v>
      </c>
      <c r="CJ14" t="s">
        <v>1675</v>
      </c>
      <c r="CK14" t="s">
        <v>1675</v>
      </c>
      <c r="CL14" t="s">
        <v>1675</v>
      </c>
      <c r="CM14" t="s">
        <v>1675</v>
      </c>
      <c r="CO14" t="s">
        <v>1675</v>
      </c>
      <c r="CP14" t="s">
        <v>1675</v>
      </c>
      <c r="CQ14" s="14"/>
      <c r="CR14" t="s">
        <v>1675</v>
      </c>
      <c r="CS14" t="s">
        <v>1675</v>
      </c>
      <c r="CT14" t="s">
        <v>1675</v>
      </c>
      <c r="CV14" t="s">
        <v>1675</v>
      </c>
      <c r="CW14" t="s">
        <v>1675</v>
      </c>
      <c r="CX14" t="s">
        <v>1675</v>
      </c>
      <c r="CY14" t="s">
        <v>1675</v>
      </c>
      <c r="CZ14" t="s">
        <v>1675</v>
      </c>
      <c r="DA14" t="s">
        <v>1675</v>
      </c>
      <c r="DC14" t="s">
        <v>1675</v>
      </c>
      <c r="DD14" t="s">
        <v>1675</v>
      </c>
      <c r="DF14" t="s">
        <v>1675</v>
      </c>
      <c r="DG14" t="s">
        <v>1675</v>
      </c>
      <c r="DH14" t="s">
        <v>1675</v>
      </c>
      <c r="DI14" s="14"/>
      <c r="DJ14" t="s">
        <v>1675</v>
      </c>
      <c r="DK14" t="s">
        <v>1675</v>
      </c>
      <c r="DL14" t="s">
        <v>1675</v>
      </c>
      <c r="DM14" t="s">
        <v>1675</v>
      </c>
      <c r="DN14" t="s">
        <v>1675</v>
      </c>
      <c r="DO14" t="s">
        <v>1675</v>
      </c>
      <c r="DQ14" t="s">
        <v>1675</v>
      </c>
      <c r="DR14" t="s">
        <v>1675</v>
      </c>
      <c r="DT14" t="s">
        <v>1675</v>
      </c>
      <c r="DU14" t="s">
        <v>1675</v>
      </c>
      <c r="DV14" t="s">
        <v>1675</v>
      </c>
      <c r="DW14" s="14"/>
      <c r="DX14" t="s">
        <v>1675</v>
      </c>
      <c r="DY14" t="s">
        <v>1675</v>
      </c>
      <c r="DZ14" t="s">
        <v>1675</v>
      </c>
      <c r="EA14" t="s">
        <v>1675</v>
      </c>
      <c r="EB14" t="s">
        <v>1675</v>
      </c>
      <c r="EC14" t="s">
        <v>1675</v>
      </c>
      <c r="ED14" t="s">
        <v>1675</v>
      </c>
      <c r="EE14" t="s">
        <v>1675</v>
      </c>
      <c r="EG14" t="s">
        <v>1675</v>
      </c>
      <c r="EH14" t="s">
        <v>1675</v>
      </c>
      <c r="EI14" t="s">
        <v>1675</v>
      </c>
      <c r="EJ14" t="s">
        <v>1675</v>
      </c>
      <c r="EK14" t="s">
        <v>1675</v>
      </c>
      <c r="EL14" t="s">
        <v>1675</v>
      </c>
      <c r="EM14" t="s">
        <v>1675</v>
      </c>
      <c r="EN14" t="s">
        <v>1675</v>
      </c>
      <c r="EO14" t="s">
        <v>1675</v>
      </c>
      <c r="EP14" t="s">
        <v>1675</v>
      </c>
      <c r="EQ14" t="s">
        <v>1675</v>
      </c>
      <c r="ER14" t="s">
        <v>1675</v>
      </c>
      <c r="ES14" t="s">
        <v>1675</v>
      </c>
      <c r="ET14" t="s">
        <v>1675</v>
      </c>
      <c r="EU14" t="s">
        <v>1675</v>
      </c>
      <c r="EV14" t="s">
        <v>1675</v>
      </c>
      <c r="EW14" t="s">
        <v>1675</v>
      </c>
      <c r="EX14" t="s">
        <v>1675</v>
      </c>
      <c r="EY14" t="s">
        <v>1675</v>
      </c>
      <c r="EZ14" t="s">
        <v>1675</v>
      </c>
      <c r="FA14" t="s">
        <v>1675</v>
      </c>
      <c r="FB14" t="s">
        <v>1675</v>
      </c>
      <c r="FC14" t="s">
        <v>1675</v>
      </c>
      <c r="FD14" t="s">
        <v>1675</v>
      </c>
      <c r="FE14" t="s">
        <v>1675</v>
      </c>
      <c r="FF14" t="s">
        <v>1675</v>
      </c>
      <c r="FG14" t="s">
        <v>1675</v>
      </c>
      <c r="FH14" t="s">
        <v>1675</v>
      </c>
      <c r="FI14" t="s">
        <v>1675</v>
      </c>
      <c r="FJ14" t="s">
        <v>1675</v>
      </c>
      <c r="FK14" t="s">
        <v>1675</v>
      </c>
      <c r="FL14" t="s">
        <v>1675</v>
      </c>
      <c r="FM14" t="s">
        <v>1675</v>
      </c>
      <c r="FN14" t="s">
        <v>1675</v>
      </c>
      <c r="FO14" t="s">
        <v>1675</v>
      </c>
      <c r="FP14" t="s">
        <v>1675</v>
      </c>
      <c r="FQ14" t="s">
        <v>1675</v>
      </c>
      <c r="FR14" t="s">
        <v>695</v>
      </c>
      <c r="FS14">
        <v>1</v>
      </c>
      <c r="FT14">
        <v>1</v>
      </c>
      <c r="FU14">
        <v>1</v>
      </c>
      <c r="FV14">
        <v>1</v>
      </c>
      <c r="FW14">
        <v>1</v>
      </c>
      <c r="FX14">
        <v>1</v>
      </c>
      <c r="FY14">
        <v>1</v>
      </c>
      <c r="FZ14">
        <v>1</v>
      </c>
      <c r="GA14">
        <v>0</v>
      </c>
      <c r="GB14" t="s">
        <v>346</v>
      </c>
      <c r="GC14" t="s">
        <v>1675</v>
      </c>
      <c r="GD14" t="s">
        <v>1659</v>
      </c>
      <c r="GE14" s="13">
        <v>20</v>
      </c>
      <c r="GF14">
        <f>GE14</f>
        <v>20</v>
      </c>
      <c r="GG14" t="s">
        <v>545</v>
      </c>
      <c r="GH14" t="s">
        <v>334</v>
      </c>
      <c r="GI14" s="13">
        <v>25</v>
      </c>
      <c r="GJ14" t="s">
        <v>1675</v>
      </c>
      <c r="GK14" t="s">
        <v>1675</v>
      </c>
      <c r="GL14" t="s">
        <v>334</v>
      </c>
      <c r="GM14" t="s">
        <v>334</v>
      </c>
      <c r="GN14" s="13">
        <v>100</v>
      </c>
      <c r="GO14" t="s">
        <v>1675</v>
      </c>
      <c r="GP14" t="s">
        <v>1675</v>
      </c>
      <c r="GQ14">
        <f t="shared" si="3"/>
        <v>100</v>
      </c>
      <c r="GR14" t="s">
        <v>545</v>
      </c>
      <c r="GS14" t="s">
        <v>334</v>
      </c>
      <c r="GT14" s="13">
        <v>50</v>
      </c>
      <c r="GU14" t="s">
        <v>1675</v>
      </c>
      <c r="GV14" t="s">
        <v>1675</v>
      </c>
      <c r="GW14" t="s">
        <v>545</v>
      </c>
      <c r="GX14" t="s">
        <v>334</v>
      </c>
      <c r="GY14" s="13">
        <v>75</v>
      </c>
      <c r="GZ14" t="s">
        <v>1675</v>
      </c>
      <c r="HA14" t="s">
        <v>1675</v>
      </c>
      <c r="HB14" t="s">
        <v>545</v>
      </c>
      <c r="HC14" t="s">
        <v>346</v>
      </c>
      <c r="HD14" t="s">
        <v>1675</v>
      </c>
      <c r="HE14" t="s">
        <v>678</v>
      </c>
      <c r="HF14">
        <v>1</v>
      </c>
      <c r="HG14" s="13">
        <v>2</v>
      </c>
      <c r="HH14" s="13">
        <v>50</v>
      </c>
      <c r="HI14" s="14">
        <f>(HH14/(HF14*HG14))*(5*3.785)</f>
        <v>473.125</v>
      </c>
      <c r="HJ14" t="s">
        <v>545</v>
      </c>
      <c r="HK14" t="s">
        <v>334</v>
      </c>
      <c r="HL14" s="13">
        <v>50</v>
      </c>
      <c r="HM14" t="s">
        <v>1675</v>
      </c>
      <c r="HN14" t="s">
        <v>1675</v>
      </c>
      <c r="HO14" t="s">
        <v>1675</v>
      </c>
      <c r="HP14">
        <f>HL14</f>
        <v>50</v>
      </c>
      <c r="HQ14" t="s">
        <v>545</v>
      </c>
      <c r="HR14" t="s">
        <v>334</v>
      </c>
      <c r="HS14" s="13">
        <v>25</v>
      </c>
      <c r="HT14" t="s">
        <v>1675</v>
      </c>
      <c r="HU14" t="s">
        <v>1675</v>
      </c>
      <c r="HV14">
        <f t="shared" ref="HV14:HV20" si="4">HS14</f>
        <v>25</v>
      </c>
      <c r="HW14" t="s">
        <v>545</v>
      </c>
      <c r="HX14" t="s">
        <v>334</v>
      </c>
      <c r="HY14" t="s">
        <v>353</v>
      </c>
      <c r="HZ14" t="s">
        <v>336</v>
      </c>
      <c r="IA14" t="s">
        <v>337</v>
      </c>
      <c r="IB14" t="s">
        <v>337</v>
      </c>
      <c r="IC14" t="s">
        <v>337</v>
      </c>
      <c r="ID14" t="s">
        <v>337</v>
      </c>
      <c r="IE14" t="s">
        <v>337</v>
      </c>
      <c r="IF14" t="s">
        <v>337</v>
      </c>
      <c r="IG14" t="s">
        <v>337</v>
      </c>
      <c r="IH14" t="s">
        <v>337</v>
      </c>
      <c r="II14" t="s">
        <v>337</v>
      </c>
      <c r="IJ14" t="s">
        <v>337</v>
      </c>
      <c r="IK14" t="s">
        <v>337</v>
      </c>
      <c r="IL14" t="s">
        <v>337</v>
      </c>
      <c r="IM14" t="s">
        <v>337</v>
      </c>
      <c r="IN14" t="s">
        <v>337</v>
      </c>
      <c r="IO14" t="s">
        <v>337</v>
      </c>
      <c r="IP14" t="s">
        <v>1675</v>
      </c>
      <c r="IQ14" t="s">
        <v>373</v>
      </c>
      <c r="IR14" t="s">
        <v>336</v>
      </c>
      <c r="IS14" t="s">
        <v>337</v>
      </c>
      <c r="IT14" t="s">
        <v>337</v>
      </c>
      <c r="IU14" t="s">
        <v>337</v>
      </c>
      <c r="IV14" t="s">
        <v>337</v>
      </c>
      <c r="IW14" t="s">
        <v>337</v>
      </c>
      <c r="IX14" t="s">
        <v>337</v>
      </c>
      <c r="IY14" t="s">
        <v>337</v>
      </c>
      <c r="IZ14" t="s">
        <v>337</v>
      </c>
      <c r="JA14" t="s">
        <v>334</v>
      </c>
      <c r="JB14" t="s">
        <v>355</v>
      </c>
      <c r="JC14" t="s">
        <v>621</v>
      </c>
      <c r="JD14" t="s">
        <v>346</v>
      </c>
      <c r="JE14" t="s">
        <v>346</v>
      </c>
      <c r="JF14" t="s">
        <v>1675</v>
      </c>
      <c r="JG14" t="s">
        <v>1675</v>
      </c>
      <c r="JH14">
        <v>139506855</v>
      </c>
      <c r="JI14" t="s">
        <v>697</v>
      </c>
      <c r="JJ14" t="s">
        <v>698</v>
      </c>
      <c r="JK14" t="s">
        <v>1675</v>
      </c>
      <c r="JL14">
        <v>45</v>
      </c>
    </row>
    <row r="15" spans="1:272" x14ac:dyDescent="0.2">
      <c r="A15" t="s">
        <v>1086</v>
      </c>
      <c r="B15" t="str">
        <f t="shared" si="0"/>
        <v>5ee48165-1fd5-41be-9d2a-1d1d8603be62</v>
      </c>
      <c r="C15" t="s">
        <v>715</v>
      </c>
      <c r="D15" t="s">
        <v>436</v>
      </c>
      <c r="E15" t="s">
        <v>324</v>
      </c>
      <c r="F15" t="s">
        <v>716</v>
      </c>
      <c r="G15" t="s">
        <v>1675</v>
      </c>
      <c r="H15" t="s">
        <v>436</v>
      </c>
      <c r="I15" t="s">
        <v>618</v>
      </c>
      <c r="J15" t="s">
        <v>717</v>
      </c>
      <c r="K15" t="s">
        <v>1675</v>
      </c>
      <c r="L15" t="s">
        <v>355</v>
      </c>
      <c r="M15" t="s">
        <v>621</v>
      </c>
      <c r="N15" t="s">
        <v>623</v>
      </c>
      <c r="O15" t="s">
        <v>1705</v>
      </c>
      <c r="P15" t="s">
        <v>624</v>
      </c>
      <c r="Q15" t="s">
        <v>334</v>
      </c>
      <c r="R15" t="s">
        <v>1675</v>
      </c>
      <c r="S15" t="s">
        <v>334</v>
      </c>
      <c r="T15" t="s">
        <v>1675</v>
      </c>
      <c r="U15" t="s">
        <v>493</v>
      </c>
      <c r="V15" t="s">
        <v>337</v>
      </c>
      <c r="W15" t="s">
        <v>336</v>
      </c>
      <c r="X15" t="s">
        <v>337</v>
      </c>
      <c r="Y15" t="s">
        <v>337</v>
      </c>
      <c r="Z15" t="s">
        <v>337</v>
      </c>
      <c r="AA15" t="s">
        <v>394</v>
      </c>
      <c r="AB15" t="s">
        <v>336</v>
      </c>
      <c r="AC15" t="s">
        <v>337</v>
      </c>
      <c r="AD15" t="s">
        <v>337</v>
      </c>
      <c r="AE15" t="s">
        <v>336</v>
      </c>
      <c r="AF15" t="s">
        <v>337</v>
      </c>
      <c r="AG15" t="s">
        <v>337</v>
      </c>
      <c r="AH15" t="s">
        <v>337</v>
      </c>
      <c r="AI15" t="s">
        <v>1675</v>
      </c>
      <c r="AJ15" t="s">
        <v>341</v>
      </c>
      <c r="AK15" t="s">
        <v>457</v>
      </c>
      <c r="AL15" t="s">
        <v>1675</v>
      </c>
      <c r="AM15" t="s">
        <v>1675</v>
      </c>
      <c r="AN15" t="s">
        <v>1675</v>
      </c>
      <c r="AO15" t="s">
        <v>1675</v>
      </c>
      <c r="AP15" t="s">
        <v>1675</v>
      </c>
      <c r="AQ15" t="s">
        <v>1675</v>
      </c>
      <c r="AR15" t="s">
        <v>1675</v>
      </c>
      <c r="AS15" t="s">
        <v>1675</v>
      </c>
      <c r="AT15" t="s">
        <v>1675</v>
      </c>
      <c r="AU15" t="s">
        <v>1675</v>
      </c>
      <c r="AV15" t="s">
        <v>1675</v>
      </c>
      <c r="AW15" t="s">
        <v>1675</v>
      </c>
      <c r="AY15" t="s">
        <v>1675</v>
      </c>
      <c r="AZ15" t="s">
        <v>1675</v>
      </c>
      <c r="BB15" t="s">
        <v>1675</v>
      </c>
      <c r="BC15" t="s">
        <v>1675</v>
      </c>
      <c r="BD15" t="s">
        <v>1675</v>
      </c>
      <c r="BF15" t="s">
        <v>1675</v>
      </c>
      <c r="BG15" t="s">
        <v>1675</v>
      </c>
      <c r="BH15" t="s">
        <v>1675</v>
      </c>
      <c r="BI15" t="s">
        <v>1675</v>
      </c>
      <c r="BJ15" t="s">
        <v>1675</v>
      </c>
      <c r="BK15" t="s">
        <v>1675</v>
      </c>
      <c r="BL15" s="15"/>
      <c r="BM15" t="s">
        <v>1675</v>
      </c>
      <c r="BN15" t="s">
        <v>1675</v>
      </c>
      <c r="BP15" t="s">
        <v>1675</v>
      </c>
      <c r="BQ15" t="s">
        <v>1675</v>
      </c>
      <c r="BR15" t="s">
        <v>1675</v>
      </c>
      <c r="BT15" t="s">
        <v>1675</v>
      </c>
      <c r="BU15" t="s">
        <v>1675</v>
      </c>
      <c r="BV15" t="s">
        <v>1675</v>
      </c>
      <c r="BW15" t="s">
        <v>1675</v>
      </c>
      <c r="BX15" t="s">
        <v>1675</v>
      </c>
      <c r="BY15" t="s">
        <v>1675</v>
      </c>
      <c r="CA15" t="s">
        <v>1675</v>
      </c>
      <c r="CB15" t="s">
        <v>1675</v>
      </c>
      <c r="CC15" s="14"/>
      <c r="CD15" t="s">
        <v>1675</v>
      </c>
      <c r="CE15" t="s">
        <v>1675</v>
      </c>
      <c r="CF15" t="s">
        <v>1675</v>
      </c>
      <c r="CH15" t="s">
        <v>1675</v>
      </c>
      <c r="CI15" t="s">
        <v>1675</v>
      </c>
      <c r="CJ15" t="s">
        <v>1675</v>
      </c>
      <c r="CK15" t="s">
        <v>1675</v>
      </c>
      <c r="CL15" t="s">
        <v>1675</v>
      </c>
      <c r="CM15" t="s">
        <v>1675</v>
      </c>
      <c r="CO15" t="s">
        <v>1675</v>
      </c>
      <c r="CP15" t="s">
        <v>1675</v>
      </c>
      <c r="CQ15" s="14"/>
      <c r="CR15" t="s">
        <v>1675</v>
      </c>
      <c r="CS15" t="s">
        <v>1675</v>
      </c>
      <c r="CT15" t="s">
        <v>1675</v>
      </c>
      <c r="CV15" t="s">
        <v>1675</v>
      </c>
      <c r="CW15" t="s">
        <v>1675</v>
      </c>
      <c r="CX15" t="s">
        <v>1675</v>
      </c>
      <c r="CY15" t="s">
        <v>1675</v>
      </c>
      <c r="CZ15" t="s">
        <v>1675</v>
      </c>
      <c r="DA15" t="s">
        <v>1675</v>
      </c>
      <c r="DC15" t="s">
        <v>1675</v>
      </c>
      <c r="DD15" t="s">
        <v>1675</v>
      </c>
      <c r="DF15" t="s">
        <v>1675</v>
      </c>
      <c r="DG15" t="s">
        <v>1675</v>
      </c>
      <c r="DH15" t="s">
        <v>1675</v>
      </c>
      <c r="DI15" s="14"/>
      <c r="DJ15" t="s">
        <v>1675</v>
      </c>
      <c r="DK15" t="s">
        <v>1675</v>
      </c>
      <c r="DL15" t="s">
        <v>1675</v>
      </c>
      <c r="DM15" t="s">
        <v>1675</v>
      </c>
      <c r="DN15" t="s">
        <v>1675</v>
      </c>
      <c r="DO15" t="s">
        <v>1675</v>
      </c>
      <c r="DQ15" t="s">
        <v>1675</v>
      </c>
      <c r="DR15" t="s">
        <v>1675</v>
      </c>
      <c r="DT15" t="s">
        <v>1675</v>
      </c>
      <c r="DU15" t="s">
        <v>1675</v>
      </c>
      <c r="DV15" t="s">
        <v>1675</v>
      </c>
      <c r="DW15" s="14"/>
      <c r="DX15" t="s">
        <v>1675</v>
      </c>
      <c r="DY15" t="s">
        <v>1675</v>
      </c>
      <c r="DZ15" t="s">
        <v>1675</v>
      </c>
      <c r="EA15" t="s">
        <v>1675</v>
      </c>
      <c r="EB15" t="s">
        <v>1675</v>
      </c>
      <c r="EC15" t="s">
        <v>1675</v>
      </c>
      <c r="ED15" t="s">
        <v>1675</v>
      </c>
      <c r="EE15" t="s">
        <v>1675</v>
      </c>
      <c r="EG15" t="s">
        <v>1675</v>
      </c>
      <c r="EH15" t="s">
        <v>1675</v>
      </c>
      <c r="EI15" t="s">
        <v>1675</v>
      </c>
      <c r="EJ15" t="s">
        <v>1675</v>
      </c>
      <c r="EK15" t="s">
        <v>1675</v>
      </c>
      <c r="EL15" t="s">
        <v>1675</v>
      </c>
      <c r="EM15" t="s">
        <v>1675</v>
      </c>
      <c r="EN15" t="s">
        <v>1675</v>
      </c>
      <c r="EO15" t="s">
        <v>1675</v>
      </c>
      <c r="EP15" t="s">
        <v>1675</v>
      </c>
      <c r="EQ15" t="s">
        <v>1675</v>
      </c>
      <c r="ER15" t="s">
        <v>1675</v>
      </c>
      <c r="ES15" t="s">
        <v>1675</v>
      </c>
      <c r="ET15" t="s">
        <v>1675</v>
      </c>
      <c r="EU15" t="s">
        <v>1675</v>
      </c>
      <c r="EV15" t="s">
        <v>1675</v>
      </c>
      <c r="EW15" t="s">
        <v>1675</v>
      </c>
      <c r="EX15" t="s">
        <v>1675</v>
      </c>
      <c r="EY15" t="s">
        <v>1675</v>
      </c>
      <c r="EZ15" t="s">
        <v>1675</v>
      </c>
      <c r="FA15" t="s">
        <v>1675</v>
      </c>
      <c r="FB15" t="s">
        <v>1675</v>
      </c>
      <c r="FC15" t="s">
        <v>1675</v>
      </c>
      <c r="FD15" t="s">
        <v>1675</v>
      </c>
      <c r="FE15" t="s">
        <v>1675</v>
      </c>
      <c r="FF15" t="s">
        <v>1675</v>
      </c>
      <c r="FG15" t="s">
        <v>1675</v>
      </c>
      <c r="FH15" t="s">
        <v>1675</v>
      </c>
      <c r="FI15" t="s">
        <v>1675</v>
      </c>
      <c r="FJ15" t="s">
        <v>1675</v>
      </c>
      <c r="FK15" t="s">
        <v>1675</v>
      </c>
      <c r="FL15" t="s">
        <v>1675</v>
      </c>
      <c r="FM15" t="s">
        <v>1675</v>
      </c>
      <c r="FN15" t="s">
        <v>1675</v>
      </c>
      <c r="FO15" t="s">
        <v>1675</v>
      </c>
      <c r="FP15" t="s">
        <v>1675</v>
      </c>
      <c r="FQ15" t="s">
        <v>1675</v>
      </c>
      <c r="FR15" t="s">
        <v>718</v>
      </c>
      <c r="FS15">
        <v>1</v>
      </c>
      <c r="FT15">
        <v>1</v>
      </c>
      <c r="FU15">
        <v>1</v>
      </c>
      <c r="FV15">
        <v>1</v>
      </c>
      <c r="FW15">
        <v>1</v>
      </c>
      <c r="FX15">
        <v>0</v>
      </c>
      <c r="FY15">
        <v>1</v>
      </c>
      <c r="FZ15">
        <v>1</v>
      </c>
      <c r="GA15">
        <v>0</v>
      </c>
      <c r="GB15" t="s">
        <v>334</v>
      </c>
      <c r="GC15" s="13">
        <v>20</v>
      </c>
      <c r="GD15" t="s">
        <v>1675</v>
      </c>
      <c r="GE15" t="s">
        <v>1675</v>
      </c>
      <c r="GF15">
        <f t="shared" ref="GF15:GF46" si="5">GC15</f>
        <v>20</v>
      </c>
      <c r="GG15" t="s">
        <v>334</v>
      </c>
      <c r="GH15" t="s">
        <v>334</v>
      </c>
      <c r="GI15" s="13">
        <v>25</v>
      </c>
      <c r="GJ15" t="s">
        <v>1675</v>
      </c>
      <c r="GK15" t="s">
        <v>1675</v>
      </c>
      <c r="GL15" t="s">
        <v>334</v>
      </c>
      <c r="GM15" t="s">
        <v>334</v>
      </c>
      <c r="GN15" s="13">
        <v>100</v>
      </c>
      <c r="GO15" t="s">
        <v>1675</v>
      </c>
      <c r="GP15" t="s">
        <v>1675</v>
      </c>
      <c r="GQ15">
        <f t="shared" si="3"/>
        <v>100</v>
      </c>
      <c r="GR15" t="s">
        <v>334</v>
      </c>
      <c r="GS15" t="s">
        <v>334</v>
      </c>
      <c r="GT15" s="13">
        <v>30</v>
      </c>
      <c r="GU15" t="s">
        <v>1675</v>
      </c>
      <c r="GV15" t="s">
        <v>1675</v>
      </c>
      <c r="GW15" t="s">
        <v>334</v>
      </c>
      <c r="GX15" t="s">
        <v>334</v>
      </c>
      <c r="GY15" s="13">
        <v>100</v>
      </c>
      <c r="GZ15" t="s">
        <v>1675</v>
      </c>
      <c r="HA15" t="s">
        <v>1675</v>
      </c>
      <c r="HB15" t="s">
        <v>334</v>
      </c>
      <c r="HC15" t="s">
        <v>1675</v>
      </c>
      <c r="HD15" t="s">
        <v>1675</v>
      </c>
      <c r="HE15" t="s">
        <v>1675</v>
      </c>
      <c r="HG15" t="s">
        <v>1675</v>
      </c>
      <c r="HH15" t="s">
        <v>1675</v>
      </c>
      <c r="HI15" s="14" t="str">
        <f t="shared" ref="HI15:HI32" si="6">HD15</f>
        <v/>
      </c>
      <c r="HJ15" t="s">
        <v>1675</v>
      </c>
      <c r="HK15" t="s">
        <v>334</v>
      </c>
      <c r="HL15" s="13">
        <v>50</v>
      </c>
      <c r="HM15" t="s">
        <v>1675</v>
      </c>
      <c r="HN15" t="s">
        <v>1675</v>
      </c>
      <c r="HO15" t="s">
        <v>1675</v>
      </c>
      <c r="HP15">
        <f>HL15</f>
        <v>50</v>
      </c>
      <c r="HQ15" t="s">
        <v>334</v>
      </c>
      <c r="HR15" t="s">
        <v>334</v>
      </c>
      <c r="HS15" s="13">
        <v>20</v>
      </c>
      <c r="HT15" t="s">
        <v>1675</v>
      </c>
      <c r="HU15" t="s">
        <v>1675</v>
      </c>
      <c r="HV15">
        <f t="shared" si="4"/>
        <v>20</v>
      </c>
      <c r="HW15" t="s">
        <v>334</v>
      </c>
      <c r="HX15" t="s">
        <v>346</v>
      </c>
      <c r="HY15" t="s">
        <v>1675</v>
      </c>
      <c r="HZ15" t="s">
        <v>1675</v>
      </c>
      <c r="IA15" t="s">
        <v>1675</v>
      </c>
      <c r="IB15" t="s">
        <v>1675</v>
      </c>
      <c r="IC15" t="s">
        <v>1675</v>
      </c>
      <c r="ID15" t="s">
        <v>1675</v>
      </c>
      <c r="IE15" t="s">
        <v>1675</v>
      </c>
      <c r="IF15" t="s">
        <v>1675</v>
      </c>
      <c r="IG15" t="s">
        <v>1675</v>
      </c>
      <c r="IH15" t="s">
        <v>1675</v>
      </c>
      <c r="II15" t="s">
        <v>1675</v>
      </c>
      <c r="IJ15" t="s">
        <v>1675</v>
      </c>
      <c r="IK15" t="s">
        <v>1675</v>
      </c>
      <c r="IL15" t="s">
        <v>1675</v>
      </c>
      <c r="IM15" t="s">
        <v>1675</v>
      </c>
      <c r="IN15" t="s">
        <v>1675</v>
      </c>
      <c r="IO15" t="s">
        <v>1675</v>
      </c>
      <c r="IP15" t="s">
        <v>1675</v>
      </c>
      <c r="IQ15" t="s">
        <v>1675</v>
      </c>
      <c r="IR15" t="s">
        <v>1675</v>
      </c>
      <c r="IS15" t="s">
        <v>1675</v>
      </c>
      <c r="IT15" t="s">
        <v>1675</v>
      </c>
      <c r="IU15" t="s">
        <v>1675</v>
      </c>
      <c r="IV15" t="s">
        <v>1675</v>
      </c>
      <c r="IW15" t="s">
        <v>1675</v>
      </c>
      <c r="IX15" t="s">
        <v>1675</v>
      </c>
      <c r="IY15" t="s">
        <v>1675</v>
      </c>
      <c r="IZ15" t="s">
        <v>1675</v>
      </c>
      <c r="JA15" t="s">
        <v>334</v>
      </c>
      <c r="JB15" t="s">
        <v>355</v>
      </c>
      <c r="JC15" t="s">
        <v>362</v>
      </c>
      <c r="JD15" t="s">
        <v>346</v>
      </c>
      <c r="JE15" t="s">
        <v>346</v>
      </c>
      <c r="JF15" t="s">
        <v>719</v>
      </c>
      <c r="JG15" t="s">
        <v>1675</v>
      </c>
      <c r="JH15">
        <v>139741619</v>
      </c>
      <c r="JI15" t="s">
        <v>720</v>
      </c>
      <c r="JJ15" t="s">
        <v>721</v>
      </c>
      <c r="JK15" t="s">
        <v>1675</v>
      </c>
      <c r="JL15">
        <v>49</v>
      </c>
    </row>
    <row r="16" spans="1:272" x14ac:dyDescent="0.2">
      <c r="A16" t="s">
        <v>1081</v>
      </c>
      <c r="B16" t="str">
        <f t="shared" si="0"/>
        <v>fc0084d1-9736-4a42-9077-c589b3ed07dd</v>
      </c>
      <c r="C16" t="s">
        <v>733</v>
      </c>
      <c r="D16" t="s">
        <v>436</v>
      </c>
      <c r="E16" t="s">
        <v>324</v>
      </c>
      <c r="F16" t="s">
        <v>716</v>
      </c>
      <c r="G16" t="s">
        <v>1675</v>
      </c>
      <c r="H16" t="s">
        <v>436</v>
      </c>
      <c r="I16" t="s">
        <v>618</v>
      </c>
      <c r="J16" t="s">
        <v>717</v>
      </c>
      <c r="K16" t="s">
        <v>1675</v>
      </c>
      <c r="L16" t="s">
        <v>355</v>
      </c>
      <c r="M16" t="s">
        <v>621</v>
      </c>
      <c r="N16" t="s">
        <v>623</v>
      </c>
      <c r="O16" t="s">
        <v>1705</v>
      </c>
      <c r="P16" t="s">
        <v>624</v>
      </c>
      <c r="Q16" t="s">
        <v>334</v>
      </c>
      <c r="R16" t="s">
        <v>1675</v>
      </c>
      <c r="S16" t="s">
        <v>334</v>
      </c>
      <c r="T16" t="s">
        <v>1675</v>
      </c>
      <c r="U16" t="s">
        <v>493</v>
      </c>
      <c r="V16" t="s">
        <v>337</v>
      </c>
      <c r="W16" t="s">
        <v>336</v>
      </c>
      <c r="X16" t="s">
        <v>337</v>
      </c>
      <c r="Y16" t="s">
        <v>337</v>
      </c>
      <c r="Z16" t="s">
        <v>337</v>
      </c>
      <c r="AA16" t="s">
        <v>394</v>
      </c>
      <c r="AB16" t="s">
        <v>336</v>
      </c>
      <c r="AC16" t="s">
        <v>337</v>
      </c>
      <c r="AD16" t="s">
        <v>337</v>
      </c>
      <c r="AE16" t="s">
        <v>336</v>
      </c>
      <c r="AF16" t="s">
        <v>337</v>
      </c>
      <c r="AG16" t="s">
        <v>337</v>
      </c>
      <c r="AH16" t="s">
        <v>337</v>
      </c>
      <c r="AI16" t="s">
        <v>1675</v>
      </c>
      <c r="AJ16" t="s">
        <v>341</v>
      </c>
      <c r="AK16" t="s">
        <v>457</v>
      </c>
      <c r="AL16" t="s">
        <v>1675</v>
      </c>
      <c r="AM16" t="s">
        <v>1675</v>
      </c>
      <c r="AN16" t="s">
        <v>1675</v>
      </c>
      <c r="AO16" t="s">
        <v>1675</v>
      </c>
      <c r="AP16" t="s">
        <v>1675</v>
      </c>
      <c r="AQ16" t="s">
        <v>1675</v>
      </c>
      <c r="AR16" t="s">
        <v>1675</v>
      </c>
      <c r="AS16" t="s">
        <v>1675</v>
      </c>
      <c r="AT16" t="s">
        <v>1675</v>
      </c>
      <c r="AU16" t="s">
        <v>1675</v>
      </c>
      <c r="AV16" t="s">
        <v>1675</v>
      </c>
      <c r="AW16" t="s">
        <v>1675</v>
      </c>
      <c r="AY16" t="s">
        <v>1675</v>
      </c>
      <c r="AZ16" t="s">
        <v>1675</v>
      </c>
      <c r="BB16" t="s">
        <v>1675</v>
      </c>
      <c r="BC16" t="s">
        <v>1675</v>
      </c>
      <c r="BD16" t="s">
        <v>1675</v>
      </c>
      <c r="BF16" t="s">
        <v>1675</v>
      </c>
      <c r="BG16" t="s">
        <v>1675</v>
      </c>
      <c r="BH16" t="s">
        <v>1675</v>
      </c>
      <c r="BI16" t="s">
        <v>1675</v>
      </c>
      <c r="BJ16" t="s">
        <v>1675</v>
      </c>
      <c r="BK16" t="s">
        <v>1675</v>
      </c>
      <c r="BL16" s="15"/>
      <c r="BM16" t="s">
        <v>1675</v>
      </c>
      <c r="BN16" t="s">
        <v>1675</v>
      </c>
      <c r="BP16" t="s">
        <v>1675</v>
      </c>
      <c r="BQ16" t="s">
        <v>1675</v>
      </c>
      <c r="BR16" t="s">
        <v>1675</v>
      </c>
      <c r="BT16" t="s">
        <v>1675</v>
      </c>
      <c r="BU16" t="s">
        <v>1675</v>
      </c>
      <c r="BV16" t="s">
        <v>1675</v>
      </c>
      <c r="BW16" t="s">
        <v>1675</v>
      </c>
      <c r="BX16" t="s">
        <v>1675</v>
      </c>
      <c r="BY16" t="s">
        <v>1675</v>
      </c>
      <c r="CA16" t="s">
        <v>1675</v>
      </c>
      <c r="CB16" t="s">
        <v>1675</v>
      </c>
      <c r="CC16" s="14"/>
      <c r="CD16" t="s">
        <v>1675</v>
      </c>
      <c r="CE16" t="s">
        <v>1675</v>
      </c>
      <c r="CF16" t="s">
        <v>1675</v>
      </c>
      <c r="CH16" t="s">
        <v>1675</v>
      </c>
      <c r="CI16" t="s">
        <v>1675</v>
      </c>
      <c r="CJ16" t="s">
        <v>1675</v>
      </c>
      <c r="CK16" t="s">
        <v>1675</v>
      </c>
      <c r="CL16" t="s">
        <v>1675</v>
      </c>
      <c r="CM16" t="s">
        <v>1675</v>
      </c>
      <c r="CO16" t="s">
        <v>1675</v>
      </c>
      <c r="CP16" t="s">
        <v>1675</v>
      </c>
      <c r="CQ16" s="14"/>
      <c r="CR16" t="s">
        <v>1675</v>
      </c>
      <c r="CS16" t="s">
        <v>1675</v>
      </c>
      <c r="CT16" t="s">
        <v>1675</v>
      </c>
      <c r="CV16" t="s">
        <v>1675</v>
      </c>
      <c r="CW16" t="s">
        <v>1675</v>
      </c>
      <c r="CX16" t="s">
        <v>1675</v>
      </c>
      <c r="CY16" t="s">
        <v>1675</v>
      </c>
      <c r="CZ16" t="s">
        <v>1675</v>
      </c>
      <c r="DA16" t="s">
        <v>1675</v>
      </c>
      <c r="DC16" t="s">
        <v>1675</v>
      </c>
      <c r="DD16" t="s">
        <v>1675</v>
      </c>
      <c r="DF16" t="s">
        <v>1675</v>
      </c>
      <c r="DG16" t="s">
        <v>1675</v>
      </c>
      <c r="DH16" t="s">
        <v>1675</v>
      </c>
      <c r="DI16" s="14"/>
      <c r="DJ16" t="s">
        <v>1675</v>
      </c>
      <c r="DK16" t="s">
        <v>1675</v>
      </c>
      <c r="DL16" t="s">
        <v>1675</v>
      </c>
      <c r="DM16" t="s">
        <v>1675</v>
      </c>
      <c r="DN16" t="s">
        <v>1675</v>
      </c>
      <c r="DO16" t="s">
        <v>1675</v>
      </c>
      <c r="DQ16" t="s">
        <v>1675</v>
      </c>
      <c r="DR16" t="s">
        <v>1675</v>
      </c>
      <c r="DT16" t="s">
        <v>1675</v>
      </c>
      <c r="DU16" t="s">
        <v>1675</v>
      </c>
      <c r="DV16" t="s">
        <v>1675</v>
      </c>
      <c r="DW16" s="14"/>
      <c r="DX16" t="s">
        <v>1675</v>
      </c>
      <c r="DY16" t="s">
        <v>1675</v>
      </c>
      <c r="DZ16" t="s">
        <v>1675</v>
      </c>
      <c r="EA16" t="s">
        <v>1675</v>
      </c>
      <c r="EB16" t="s">
        <v>1675</v>
      </c>
      <c r="EC16" t="s">
        <v>1675</v>
      </c>
      <c r="ED16" t="s">
        <v>1675</v>
      </c>
      <c r="EE16" t="s">
        <v>1675</v>
      </c>
      <c r="EG16" t="s">
        <v>1675</v>
      </c>
      <c r="EH16" t="s">
        <v>1675</v>
      </c>
      <c r="EI16" t="s">
        <v>1675</v>
      </c>
      <c r="EJ16" t="s">
        <v>1675</v>
      </c>
      <c r="EK16" t="s">
        <v>1675</v>
      </c>
      <c r="EL16" t="s">
        <v>1675</v>
      </c>
      <c r="EM16" t="s">
        <v>1675</v>
      </c>
      <c r="EN16" t="s">
        <v>1675</v>
      </c>
      <c r="EO16" t="s">
        <v>1675</v>
      </c>
      <c r="EP16" t="s">
        <v>1675</v>
      </c>
      <c r="EQ16" t="s">
        <v>1675</v>
      </c>
      <c r="ER16" t="s">
        <v>1675</v>
      </c>
      <c r="ES16" t="s">
        <v>1675</v>
      </c>
      <c r="ET16" t="s">
        <v>1675</v>
      </c>
      <c r="EU16" t="s">
        <v>1675</v>
      </c>
      <c r="EV16" t="s">
        <v>1675</v>
      </c>
      <c r="EW16" t="s">
        <v>1675</v>
      </c>
      <c r="EX16" t="s">
        <v>1675</v>
      </c>
      <c r="EY16" t="s">
        <v>1675</v>
      </c>
      <c r="EZ16" t="s">
        <v>1675</v>
      </c>
      <c r="FA16" t="s">
        <v>1675</v>
      </c>
      <c r="FB16" t="s">
        <v>1675</v>
      </c>
      <c r="FC16" t="s">
        <v>1675</v>
      </c>
      <c r="FD16" t="s">
        <v>1675</v>
      </c>
      <c r="FE16" t="s">
        <v>1675</v>
      </c>
      <c r="FF16" t="s">
        <v>1675</v>
      </c>
      <c r="FG16" t="s">
        <v>1675</v>
      </c>
      <c r="FH16" t="s">
        <v>1675</v>
      </c>
      <c r="FI16" t="s">
        <v>1675</v>
      </c>
      <c r="FJ16" t="s">
        <v>1675</v>
      </c>
      <c r="FK16" t="s">
        <v>1675</v>
      </c>
      <c r="FL16" t="s">
        <v>1675</v>
      </c>
      <c r="FM16" t="s">
        <v>1675</v>
      </c>
      <c r="FN16" t="s">
        <v>1675</v>
      </c>
      <c r="FO16" t="s">
        <v>1675</v>
      </c>
      <c r="FP16" t="s">
        <v>1675</v>
      </c>
      <c r="FQ16" t="s">
        <v>1675</v>
      </c>
      <c r="FR16" t="s">
        <v>734</v>
      </c>
      <c r="FS16">
        <v>1</v>
      </c>
      <c r="FT16">
        <v>1</v>
      </c>
      <c r="FU16">
        <v>1</v>
      </c>
      <c r="FV16">
        <v>1</v>
      </c>
      <c r="FW16">
        <v>1</v>
      </c>
      <c r="FX16">
        <v>1</v>
      </c>
      <c r="FY16">
        <v>1</v>
      </c>
      <c r="FZ16">
        <v>1</v>
      </c>
      <c r="GA16">
        <v>0</v>
      </c>
      <c r="GB16" t="s">
        <v>334</v>
      </c>
      <c r="GC16" s="13">
        <v>20</v>
      </c>
      <c r="GD16" t="s">
        <v>1675</v>
      </c>
      <c r="GE16" t="s">
        <v>1675</v>
      </c>
      <c r="GF16">
        <f t="shared" si="5"/>
        <v>20</v>
      </c>
      <c r="GG16" t="s">
        <v>334</v>
      </c>
      <c r="GH16" t="s">
        <v>334</v>
      </c>
      <c r="GI16" s="13">
        <v>25</v>
      </c>
      <c r="GJ16" t="s">
        <v>1675</v>
      </c>
      <c r="GK16" t="s">
        <v>1675</v>
      </c>
      <c r="GL16" t="s">
        <v>334</v>
      </c>
      <c r="GM16" t="s">
        <v>334</v>
      </c>
      <c r="GN16" s="13">
        <v>100</v>
      </c>
      <c r="GO16" t="s">
        <v>1675</v>
      </c>
      <c r="GP16" t="s">
        <v>1675</v>
      </c>
      <c r="GQ16">
        <f t="shared" si="3"/>
        <v>100</v>
      </c>
      <c r="GR16" t="s">
        <v>334</v>
      </c>
      <c r="GS16" t="s">
        <v>334</v>
      </c>
      <c r="GT16" s="13">
        <v>50</v>
      </c>
      <c r="GU16" t="s">
        <v>1675</v>
      </c>
      <c r="GV16" t="s">
        <v>1675</v>
      </c>
      <c r="GW16" t="s">
        <v>334</v>
      </c>
      <c r="GX16" t="s">
        <v>334</v>
      </c>
      <c r="GY16" s="13">
        <v>75</v>
      </c>
      <c r="GZ16" t="s">
        <v>1675</v>
      </c>
      <c r="HA16" t="s">
        <v>1675</v>
      </c>
      <c r="HB16" t="s">
        <v>334</v>
      </c>
      <c r="HC16" t="s">
        <v>334</v>
      </c>
      <c r="HD16">
        <v>10</v>
      </c>
      <c r="HE16" t="s">
        <v>1675</v>
      </c>
      <c r="HG16" t="s">
        <v>1675</v>
      </c>
      <c r="HH16" t="s">
        <v>1675</v>
      </c>
      <c r="HI16" s="14">
        <f t="shared" si="6"/>
        <v>10</v>
      </c>
      <c r="HJ16" t="s">
        <v>346</v>
      </c>
      <c r="HK16" t="s">
        <v>334</v>
      </c>
      <c r="HL16" s="13">
        <v>100</v>
      </c>
      <c r="HM16" t="s">
        <v>1675</v>
      </c>
      <c r="HN16" t="s">
        <v>1675</v>
      </c>
      <c r="HP16">
        <f>HL16</f>
        <v>100</v>
      </c>
      <c r="HQ16" t="s">
        <v>334</v>
      </c>
      <c r="HR16" t="s">
        <v>334</v>
      </c>
      <c r="HS16" s="13">
        <v>50</v>
      </c>
      <c r="HT16" t="s">
        <v>1675</v>
      </c>
      <c r="HU16" t="s">
        <v>1675</v>
      </c>
      <c r="HV16">
        <f t="shared" si="4"/>
        <v>50</v>
      </c>
      <c r="HW16" t="s">
        <v>334</v>
      </c>
      <c r="HX16" t="s">
        <v>334</v>
      </c>
      <c r="HY16" t="s">
        <v>353</v>
      </c>
      <c r="HZ16" t="s">
        <v>336</v>
      </c>
      <c r="IA16" t="s">
        <v>337</v>
      </c>
      <c r="IB16" t="s">
        <v>337</v>
      </c>
      <c r="IC16" t="s">
        <v>337</v>
      </c>
      <c r="ID16" t="s">
        <v>337</v>
      </c>
      <c r="IE16" t="s">
        <v>337</v>
      </c>
      <c r="IF16" t="s">
        <v>337</v>
      </c>
      <c r="IG16" t="s">
        <v>337</v>
      </c>
      <c r="IH16" t="s">
        <v>337</v>
      </c>
      <c r="II16" t="s">
        <v>337</v>
      </c>
      <c r="IJ16" t="s">
        <v>337</v>
      </c>
      <c r="IK16" t="s">
        <v>337</v>
      </c>
      <c r="IL16" t="s">
        <v>337</v>
      </c>
      <c r="IM16" t="s">
        <v>337</v>
      </c>
      <c r="IN16" t="s">
        <v>337</v>
      </c>
      <c r="IO16" t="s">
        <v>337</v>
      </c>
      <c r="IP16" t="s">
        <v>1675</v>
      </c>
      <c r="IQ16" t="s">
        <v>735</v>
      </c>
      <c r="IR16" t="s">
        <v>336</v>
      </c>
      <c r="IS16" t="s">
        <v>336</v>
      </c>
      <c r="IT16" t="s">
        <v>336</v>
      </c>
      <c r="IU16" t="s">
        <v>336</v>
      </c>
      <c r="IV16" t="s">
        <v>337</v>
      </c>
      <c r="IW16" t="s">
        <v>337</v>
      </c>
      <c r="IX16" t="s">
        <v>337</v>
      </c>
      <c r="IY16" t="s">
        <v>336</v>
      </c>
      <c r="IZ16" t="s">
        <v>337</v>
      </c>
      <c r="JA16" t="s">
        <v>334</v>
      </c>
      <c r="JB16" t="s">
        <v>355</v>
      </c>
      <c r="JC16" t="s">
        <v>362</v>
      </c>
      <c r="JD16" t="s">
        <v>346</v>
      </c>
      <c r="JE16" t="s">
        <v>334</v>
      </c>
      <c r="JF16" t="s">
        <v>724</v>
      </c>
      <c r="JG16" t="s">
        <v>1675</v>
      </c>
      <c r="JH16">
        <v>139741627</v>
      </c>
      <c r="JI16" t="s">
        <v>736</v>
      </c>
      <c r="JJ16" t="s">
        <v>737</v>
      </c>
      <c r="JK16" t="s">
        <v>1675</v>
      </c>
      <c r="JL16">
        <v>52</v>
      </c>
    </row>
    <row r="17" spans="1:272" x14ac:dyDescent="0.2">
      <c r="A17" t="s">
        <v>1056</v>
      </c>
      <c r="B17" t="str">
        <f t="shared" si="0"/>
        <v>f1d80da1-b068-4ce5-bed4-952689979b65</v>
      </c>
      <c r="C17" t="s">
        <v>745</v>
      </c>
      <c r="D17" t="s">
        <v>740</v>
      </c>
      <c r="E17" t="s">
        <v>324</v>
      </c>
      <c r="F17" t="s">
        <v>716</v>
      </c>
      <c r="G17" t="s">
        <v>1675</v>
      </c>
      <c r="H17" t="s">
        <v>740</v>
      </c>
      <c r="I17" t="s">
        <v>618</v>
      </c>
      <c r="J17" t="s">
        <v>717</v>
      </c>
      <c r="K17" t="s">
        <v>1675</v>
      </c>
      <c r="L17" t="s">
        <v>355</v>
      </c>
      <c r="M17" t="s">
        <v>621</v>
      </c>
      <c r="N17" t="s">
        <v>623</v>
      </c>
      <c r="O17" t="s">
        <v>1705</v>
      </c>
      <c r="P17" t="s">
        <v>624</v>
      </c>
      <c r="Q17" t="s">
        <v>334</v>
      </c>
      <c r="R17" t="s">
        <v>1675</v>
      </c>
      <c r="S17" t="s">
        <v>334</v>
      </c>
      <c r="T17" t="s">
        <v>1675</v>
      </c>
      <c r="U17" t="s">
        <v>493</v>
      </c>
      <c r="V17" t="s">
        <v>337</v>
      </c>
      <c r="W17" t="s">
        <v>336</v>
      </c>
      <c r="X17" t="s">
        <v>337</v>
      </c>
      <c r="Y17" t="s">
        <v>337</v>
      </c>
      <c r="Z17" t="s">
        <v>337</v>
      </c>
      <c r="AA17" t="s">
        <v>394</v>
      </c>
      <c r="AB17" t="s">
        <v>336</v>
      </c>
      <c r="AC17" t="s">
        <v>337</v>
      </c>
      <c r="AD17" t="s">
        <v>337</v>
      </c>
      <c r="AE17" t="s">
        <v>336</v>
      </c>
      <c r="AF17" t="s">
        <v>337</v>
      </c>
      <c r="AG17" t="s">
        <v>337</v>
      </c>
      <c r="AH17" t="s">
        <v>337</v>
      </c>
      <c r="AI17" t="s">
        <v>1675</v>
      </c>
      <c r="AJ17" t="s">
        <v>341</v>
      </c>
      <c r="AK17" t="s">
        <v>457</v>
      </c>
      <c r="AL17" t="s">
        <v>1675</v>
      </c>
      <c r="AM17" t="s">
        <v>1675</v>
      </c>
      <c r="AN17" t="s">
        <v>1675</v>
      </c>
      <c r="AO17" t="s">
        <v>1675</v>
      </c>
      <c r="AP17" t="s">
        <v>1675</v>
      </c>
      <c r="AQ17" t="s">
        <v>1675</v>
      </c>
      <c r="AR17" t="s">
        <v>1675</v>
      </c>
      <c r="AS17" t="s">
        <v>1675</v>
      </c>
      <c r="AT17" t="s">
        <v>1675</v>
      </c>
      <c r="AU17" t="s">
        <v>1675</v>
      </c>
      <c r="AV17" t="s">
        <v>1675</v>
      </c>
      <c r="AW17" t="s">
        <v>1675</v>
      </c>
      <c r="AY17" t="s">
        <v>1675</v>
      </c>
      <c r="AZ17" t="s">
        <v>1675</v>
      </c>
      <c r="BB17" t="s">
        <v>1675</v>
      </c>
      <c r="BC17" t="s">
        <v>1675</v>
      </c>
      <c r="BD17" t="s">
        <v>1675</v>
      </c>
      <c r="BF17" t="s">
        <v>1675</v>
      </c>
      <c r="BG17" t="s">
        <v>1675</v>
      </c>
      <c r="BH17" t="s">
        <v>1675</v>
      </c>
      <c r="BI17" t="s">
        <v>1675</v>
      </c>
      <c r="BJ17" t="s">
        <v>1675</v>
      </c>
      <c r="BK17" t="s">
        <v>1675</v>
      </c>
      <c r="BL17" s="15"/>
      <c r="BM17" t="s">
        <v>1675</v>
      </c>
      <c r="BN17" t="s">
        <v>1675</v>
      </c>
      <c r="BP17" t="s">
        <v>1675</v>
      </c>
      <c r="BQ17" t="s">
        <v>1675</v>
      </c>
      <c r="BR17" t="s">
        <v>1675</v>
      </c>
      <c r="BT17" t="s">
        <v>1675</v>
      </c>
      <c r="BU17" t="s">
        <v>1675</v>
      </c>
      <c r="BV17" t="s">
        <v>1675</v>
      </c>
      <c r="BW17" t="s">
        <v>1675</v>
      </c>
      <c r="BX17" t="s">
        <v>1675</v>
      </c>
      <c r="BY17" t="s">
        <v>1675</v>
      </c>
      <c r="CA17" t="s">
        <v>1675</v>
      </c>
      <c r="CB17" t="s">
        <v>1675</v>
      </c>
      <c r="CC17" s="14"/>
      <c r="CD17" t="s">
        <v>1675</v>
      </c>
      <c r="CE17" t="s">
        <v>1675</v>
      </c>
      <c r="CF17" t="s">
        <v>1675</v>
      </c>
      <c r="CH17" t="s">
        <v>1675</v>
      </c>
      <c r="CI17" t="s">
        <v>1675</v>
      </c>
      <c r="CJ17" t="s">
        <v>1675</v>
      </c>
      <c r="CK17" t="s">
        <v>1675</v>
      </c>
      <c r="CL17" t="s">
        <v>1675</v>
      </c>
      <c r="CM17" t="s">
        <v>1675</v>
      </c>
      <c r="CO17" t="s">
        <v>1675</v>
      </c>
      <c r="CP17" t="s">
        <v>1675</v>
      </c>
      <c r="CQ17" s="14"/>
      <c r="CR17" t="s">
        <v>1675</v>
      </c>
      <c r="CS17" t="s">
        <v>1675</v>
      </c>
      <c r="CT17" t="s">
        <v>1675</v>
      </c>
      <c r="CV17" t="s">
        <v>1675</v>
      </c>
      <c r="CW17" t="s">
        <v>1675</v>
      </c>
      <c r="CX17" t="s">
        <v>1675</v>
      </c>
      <c r="CY17" t="s">
        <v>1675</v>
      </c>
      <c r="CZ17" t="s">
        <v>1675</v>
      </c>
      <c r="DA17" t="s">
        <v>1675</v>
      </c>
      <c r="DC17" t="s">
        <v>1675</v>
      </c>
      <c r="DD17" t="s">
        <v>1675</v>
      </c>
      <c r="DF17" t="s">
        <v>1675</v>
      </c>
      <c r="DG17" t="s">
        <v>1675</v>
      </c>
      <c r="DH17" t="s">
        <v>1675</v>
      </c>
      <c r="DI17" s="14"/>
      <c r="DJ17" t="s">
        <v>1675</v>
      </c>
      <c r="DK17" t="s">
        <v>1675</v>
      </c>
      <c r="DL17" t="s">
        <v>1675</v>
      </c>
      <c r="DM17" t="s">
        <v>1675</v>
      </c>
      <c r="DN17" t="s">
        <v>1675</v>
      </c>
      <c r="DO17" t="s">
        <v>1675</v>
      </c>
      <c r="DQ17" t="s">
        <v>1675</v>
      </c>
      <c r="DR17" t="s">
        <v>1675</v>
      </c>
      <c r="DT17" t="s">
        <v>1675</v>
      </c>
      <c r="DU17" t="s">
        <v>1675</v>
      </c>
      <c r="DV17" t="s">
        <v>1675</v>
      </c>
      <c r="DW17" s="14"/>
      <c r="DX17" t="s">
        <v>1675</v>
      </c>
      <c r="DY17" t="s">
        <v>1675</v>
      </c>
      <c r="DZ17" t="s">
        <v>1675</v>
      </c>
      <c r="EA17" t="s">
        <v>1675</v>
      </c>
      <c r="EB17" t="s">
        <v>1675</v>
      </c>
      <c r="EC17" t="s">
        <v>1675</v>
      </c>
      <c r="ED17" t="s">
        <v>1675</v>
      </c>
      <c r="EE17" t="s">
        <v>1675</v>
      </c>
      <c r="EG17" t="s">
        <v>1675</v>
      </c>
      <c r="EH17" t="s">
        <v>1675</v>
      </c>
      <c r="EI17" t="s">
        <v>1675</v>
      </c>
      <c r="EJ17" t="s">
        <v>1675</v>
      </c>
      <c r="EK17" t="s">
        <v>1675</v>
      </c>
      <c r="EL17" t="s">
        <v>1675</v>
      </c>
      <c r="EM17" t="s">
        <v>1675</v>
      </c>
      <c r="EN17" t="s">
        <v>1675</v>
      </c>
      <c r="EO17" t="s">
        <v>1675</v>
      </c>
      <c r="EP17" t="s">
        <v>1675</v>
      </c>
      <c r="EQ17" t="s">
        <v>1675</v>
      </c>
      <c r="ER17" t="s">
        <v>1675</v>
      </c>
      <c r="ES17" t="s">
        <v>1675</v>
      </c>
      <c r="ET17" t="s">
        <v>1675</v>
      </c>
      <c r="EU17" t="s">
        <v>1675</v>
      </c>
      <c r="EV17" t="s">
        <v>1675</v>
      </c>
      <c r="EW17" t="s">
        <v>1675</v>
      </c>
      <c r="EX17" t="s">
        <v>1675</v>
      </c>
      <c r="EY17" t="s">
        <v>1675</v>
      </c>
      <c r="EZ17" t="s">
        <v>1675</v>
      </c>
      <c r="FA17" t="s">
        <v>1675</v>
      </c>
      <c r="FB17" t="s">
        <v>1675</v>
      </c>
      <c r="FC17" t="s">
        <v>1675</v>
      </c>
      <c r="FD17" t="s">
        <v>1675</v>
      </c>
      <c r="FE17" t="s">
        <v>1675</v>
      </c>
      <c r="FF17" t="s">
        <v>1675</v>
      </c>
      <c r="FG17" t="s">
        <v>1675</v>
      </c>
      <c r="FH17" t="s">
        <v>1675</v>
      </c>
      <c r="FI17" t="s">
        <v>1675</v>
      </c>
      <c r="FJ17" t="s">
        <v>1675</v>
      </c>
      <c r="FK17" t="s">
        <v>1675</v>
      </c>
      <c r="FL17" t="s">
        <v>1675</v>
      </c>
      <c r="FM17" t="s">
        <v>1675</v>
      </c>
      <c r="FN17" t="s">
        <v>1675</v>
      </c>
      <c r="FO17" t="s">
        <v>1675</v>
      </c>
      <c r="FP17" t="s">
        <v>1675</v>
      </c>
      <c r="FQ17" t="s">
        <v>1675</v>
      </c>
      <c r="FR17" t="s">
        <v>443</v>
      </c>
      <c r="FS17">
        <v>1</v>
      </c>
      <c r="FT17">
        <v>1</v>
      </c>
      <c r="FU17">
        <v>1</v>
      </c>
      <c r="FV17">
        <v>1</v>
      </c>
      <c r="FW17">
        <v>1</v>
      </c>
      <c r="FX17">
        <v>0</v>
      </c>
      <c r="FY17">
        <v>0</v>
      </c>
      <c r="FZ17">
        <v>1</v>
      </c>
      <c r="GA17">
        <v>0</v>
      </c>
      <c r="GB17" t="s">
        <v>334</v>
      </c>
      <c r="GC17" s="13">
        <v>20</v>
      </c>
      <c r="GD17" t="s">
        <v>1675</v>
      </c>
      <c r="GE17" t="s">
        <v>1675</v>
      </c>
      <c r="GF17">
        <f t="shared" si="5"/>
        <v>20</v>
      </c>
      <c r="GG17" t="s">
        <v>334</v>
      </c>
      <c r="GH17" t="s">
        <v>334</v>
      </c>
      <c r="GI17" s="13">
        <v>25</v>
      </c>
      <c r="GJ17" t="s">
        <v>1675</v>
      </c>
      <c r="GK17" t="s">
        <v>1675</v>
      </c>
      <c r="GL17" t="s">
        <v>334</v>
      </c>
      <c r="GM17" t="s">
        <v>334</v>
      </c>
      <c r="GN17" s="13">
        <v>100</v>
      </c>
      <c r="GO17" t="s">
        <v>1675</v>
      </c>
      <c r="GP17" t="s">
        <v>1675</v>
      </c>
      <c r="GQ17">
        <f t="shared" si="3"/>
        <v>100</v>
      </c>
      <c r="GR17" t="s">
        <v>334</v>
      </c>
      <c r="GS17" t="s">
        <v>334</v>
      </c>
      <c r="GT17" s="13">
        <v>50</v>
      </c>
      <c r="GU17" t="s">
        <v>1675</v>
      </c>
      <c r="GV17" t="s">
        <v>1675</v>
      </c>
      <c r="GW17" t="s">
        <v>334</v>
      </c>
      <c r="GX17" t="s">
        <v>334</v>
      </c>
      <c r="GY17" s="13">
        <v>100</v>
      </c>
      <c r="GZ17" t="s">
        <v>1675</v>
      </c>
      <c r="HA17" t="s">
        <v>1675</v>
      </c>
      <c r="HB17" t="s">
        <v>334</v>
      </c>
      <c r="HC17" t="s">
        <v>1675</v>
      </c>
      <c r="HD17" t="s">
        <v>1675</v>
      </c>
      <c r="HE17" t="s">
        <v>1675</v>
      </c>
      <c r="HG17" t="s">
        <v>1675</v>
      </c>
      <c r="HH17" t="s">
        <v>1675</v>
      </c>
      <c r="HI17" s="14" t="str">
        <f t="shared" si="6"/>
        <v/>
      </c>
      <c r="HJ17" t="s">
        <v>1675</v>
      </c>
      <c r="HK17" t="s">
        <v>1675</v>
      </c>
      <c r="HL17" t="s">
        <v>1675</v>
      </c>
      <c r="HM17" t="s">
        <v>1675</v>
      </c>
      <c r="HN17" t="s">
        <v>1675</v>
      </c>
      <c r="HO17" t="s">
        <v>1675</v>
      </c>
      <c r="HQ17" t="s">
        <v>1675</v>
      </c>
      <c r="HR17" t="s">
        <v>334</v>
      </c>
      <c r="HS17" s="13">
        <v>50</v>
      </c>
      <c r="HT17" t="s">
        <v>1675</v>
      </c>
      <c r="HU17" t="s">
        <v>1675</v>
      </c>
      <c r="HV17">
        <f t="shared" si="4"/>
        <v>50</v>
      </c>
      <c r="HW17" t="s">
        <v>334</v>
      </c>
      <c r="HX17" t="s">
        <v>334</v>
      </c>
      <c r="HY17" t="s">
        <v>746</v>
      </c>
      <c r="HZ17" t="s">
        <v>336</v>
      </c>
      <c r="IA17" t="s">
        <v>337</v>
      </c>
      <c r="IB17" t="s">
        <v>336</v>
      </c>
      <c r="IC17" t="s">
        <v>337</v>
      </c>
      <c r="ID17" t="s">
        <v>337</v>
      </c>
      <c r="IE17" t="s">
        <v>337</v>
      </c>
      <c r="IF17" t="s">
        <v>337</v>
      </c>
      <c r="IG17" t="s">
        <v>337</v>
      </c>
      <c r="IH17" t="s">
        <v>337</v>
      </c>
      <c r="II17" t="s">
        <v>337</v>
      </c>
      <c r="IJ17" t="s">
        <v>337</v>
      </c>
      <c r="IK17" t="s">
        <v>337</v>
      </c>
      <c r="IL17" t="s">
        <v>337</v>
      </c>
      <c r="IM17" t="s">
        <v>337</v>
      </c>
      <c r="IN17" t="s">
        <v>337</v>
      </c>
      <c r="IO17" t="s">
        <v>337</v>
      </c>
      <c r="IP17" t="s">
        <v>1675</v>
      </c>
      <c r="IQ17" t="s">
        <v>747</v>
      </c>
      <c r="IR17" t="s">
        <v>336</v>
      </c>
      <c r="IS17" t="s">
        <v>336</v>
      </c>
      <c r="IT17" t="s">
        <v>336</v>
      </c>
      <c r="IU17" t="s">
        <v>336</v>
      </c>
      <c r="IV17" t="s">
        <v>336</v>
      </c>
      <c r="IW17" t="s">
        <v>337</v>
      </c>
      <c r="IX17" t="s">
        <v>337</v>
      </c>
      <c r="IY17" t="s">
        <v>336</v>
      </c>
      <c r="IZ17" t="s">
        <v>337</v>
      </c>
      <c r="JA17" t="s">
        <v>334</v>
      </c>
      <c r="JB17" t="s">
        <v>355</v>
      </c>
      <c r="JC17" t="s">
        <v>362</v>
      </c>
      <c r="JD17" t="s">
        <v>346</v>
      </c>
      <c r="JE17" t="s">
        <v>346</v>
      </c>
      <c r="JF17" t="s">
        <v>724</v>
      </c>
      <c r="JG17" t="s">
        <v>1675</v>
      </c>
      <c r="JH17">
        <v>139741645</v>
      </c>
      <c r="JI17" t="s">
        <v>748</v>
      </c>
      <c r="JJ17" t="s">
        <v>749</v>
      </c>
      <c r="JK17" t="s">
        <v>1675</v>
      </c>
      <c r="JL17">
        <v>54</v>
      </c>
    </row>
    <row r="18" spans="1:272" x14ac:dyDescent="0.2">
      <c r="A18" t="s">
        <v>1052</v>
      </c>
      <c r="B18" t="str">
        <f t="shared" si="0"/>
        <v>d8f9e866-17de-486e-be2e-cc02b527221b</v>
      </c>
      <c r="C18" t="s">
        <v>739</v>
      </c>
      <c r="D18" t="s">
        <v>740</v>
      </c>
      <c r="E18" t="s">
        <v>324</v>
      </c>
      <c r="F18" t="s">
        <v>716</v>
      </c>
      <c r="G18" t="s">
        <v>1675</v>
      </c>
      <c r="H18" t="s">
        <v>740</v>
      </c>
      <c r="I18" t="s">
        <v>618</v>
      </c>
      <c r="J18" t="s">
        <v>717</v>
      </c>
      <c r="K18" t="s">
        <v>1675</v>
      </c>
      <c r="L18" t="s">
        <v>355</v>
      </c>
      <c r="M18" t="s">
        <v>621</v>
      </c>
      <c r="N18" t="s">
        <v>623</v>
      </c>
      <c r="O18" t="s">
        <v>1705</v>
      </c>
      <c r="P18" t="s">
        <v>624</v>
      </c>
      <c r="Q18" t="s">
        <v>334</v>
      </c>
      <c r="R18" t="s">
        <v>1675</v>
      </c>
      <c r="S18" t="s">
        <v>334</v>
      </c>
      <c r="T18" t="s">
        <v>1675</v>
      </c>
      <c r="U18" t="s">
        <v>493</v>
      </c>
      <c r="V18" t="s">
        <v>337</v>
      </c>
      <c r="W18" t="s">
        <v>336</v>
      </c>
      <c r="X18" t="s">
        <v>337</v>
      </c>
      <c r="Y18" t="s">
        <v>337</v>
      </c>
      <c r="Z18" t="s">
        <v>337</v>
      </c>
      <c r="AA18" t="s">
        <v>394</v>
      </c>
      <c r="AB18" t="s">
        <v>336</v>
      </c>
      <c r="AC18" t="s">
        <v>337</v>
      </c>
      <c r="AD18" t="s">
        <v>337</v>
      </c>
      <c r="AE18" t="s">
        <v>336</v>
      </c>
      <c r="AF18" t="s">
        <v>337</v>
      </c>
      <c r="AG18" t="s">
        <v>337</v>
      </c>
      <c r="AH18" t="s">
        <v>337</v>
      </c>
      <c r="AI18" t="s">
        <v>1675</v>
      </c>
      <c r="AJ18" t="s">
        <v>341</v>
      </c>
      <c r="AK18" t="s">
        <v>457</v>
      </c>
      <c r="AL18" t="s">
        <v>1675</v>
      </c>
      <c r="AM18" t="s">
        <v>1675</v>
      </c>
      <c r="AN18" t="s">
        <v>1675</v>
      </c>
      <c r="AO18" t="s">
        <v>1675</v>
      </c>
      <c r="AP18" t="s">
        <v>1675</v>
      </c>
      <c r="AQ18" t="s">
        <v>1675</v>
      </c>
      <c r="AR18" t="s">
        <v>1675</v>
      </c>
      <c r="AS18" t="s">
        <v>1675</v>
      </c>
      <c r="AT18" t="s">
        <v>1675</v>
      </c>
      <c r="AU18" t="s">
        <v>1675</v>
      </c>
      <c r="AV18" t="s">
        <v>1675</v>
      </c>
      <c r="AW18" t="s">
        <v>1675</v>
      </c>
      <c r="AY18" t="s">
        <v>1675</v>
      </c>
      <c r="AZ18" t="s">
        <v>1675</v>
      </c>
      <c r="BB18" t="s">
        <v>1675</v>
      </c>
      <c r="BC18" t="s">
        <v>1675</v>
      </c>
      <c r="BD18" t="s">
        <v>1675</v>
      </c>
      <c r="BF18" t="s">
        <v>1675</v>
      </c>
      <c r="BG18" t="s">
        <v>1675</v>
      </c>
      <c r="BH18" t="s">
        <v>1675</v>
      </c>
      <c r="BI18" t="s">
        <v>1675</v>
      </c>
      <c r="BJ18" t="s">
        <v>1675</v>
      </c>
      <c r="BK18" t="s">
        <v>1675</v>
      </c>
      <c r="BL18" s="15"/>
      <c r="BM18" t="s">
        <v>1675</v>
      </c>
      <c r="BN18" t="s">
        <v>1675</v>
      </c>
      <c r="BP18" t="s">
        <v>1675</v>
      </c>
      <c r="BQ18" t="s">
        <v>1675</v>
      </c>
      <c r="BR18" t="s">
        <v>1675</v>
      </c>
      <c r="BT18" t="s">
        <v>1675</v>
      </c>
      <c r="BU18" t="s">
        <v>1675</v>
      </c>
      <c r="BV18" t="s">
        <v>1675</v>
      </c>
      <c r="BW18" t="s">
        <v>1675</v>
      </c>
      <c r="BX18" t="s">
        <v>1675</v>
      </c>
      <c r="BY18" t="s">
        <v>1675</v>
      </c>
      <c r="CA18" t="s">
        <v>1675</v>
      </c>
      <c r="CB18" t="s">
        <v>1675</v>
      </c>
      <c r="CC18" s="14"/>
      <c r="CD18" t="s">
        <v>1675</v>
      </c>
      <c r="CE18" t="s">
        <v>1675</v>
      </c>
      <c r="CF18" t="s">
        <v>1675</v>
      </c>
      <c r="CH18" t="s">
        <v>1675</v>
      </c>
      <c r="CI18" t="s">
        <v>1675</v>
      </c>
      <c r="CJ18" t="s">
        <v>1675</v>
      </c>
      <c r="CK18" t="s">
        <v>1675</v>
      </c>
      <c r="CL18" t="s">
        <v>1675</v>
      </c>
      <c r="CM18" t="s">
        <v>1675</v>
      </c>
      <c r="CO18" t="s">
        <v>1675</v>
      </c>
      <c r="CP18" t="s">
        <v>1675</v>
      </c>
      <c r="CQ18" s="14"/>
      <c r="CR18" t="s">
        <v>1675</v>
      </c>
      <c r="CS18" t="s">
        <v>1675</v>
      </c>
      <c r="CT18" t="s">
        <v>1675</v>
      </c>
      <c r="CV18" t="s">
        <v>1675</v>
      </c>
      <c r="CW18" t="s">
        <v>1675</v>
      </c>
      <c r="CX18" t="s">
        <v>1675</v>
      </c>
      <c r="CY18" t="s">
        <v>1675</v>
      </c>
      <c r="CZ18" t="s">
        <v>1675</v>
      </c>
      <c r="DA18" t="s">
        <v>1675</v>
      </c>
      <c r="DC18" t="s">
        <v>1675</v>
      </c>
      <c r="DD18" t="s">
        <v>1675</v>
      </c>
      <c r="DF18" t="s">
        <v>1675</v>
      </c>
      <c r="DG18" t="s">
        <v>1675</v>
      </c>
      <c r="DH18" t="s">
        <v>1675</v>
      </c>
      <c r="DI18" s="14"/>
      <c r="DJ18" t="s">
        <v>1675</v>
      </c>
      <c r="DK18" t="s">
        <v>1675</v>
      </c>
      <c r="DL18" t="s">
        <v>1675</v>
      </c>
      <c r="DM18" t="s">
        <v>1675</v>
      </c>
      <c r="DN18" t="s">
        <v>1675</v>
      </c>
      <c r="DO18" t="s">
        <v>1675</v>
      </c>
      <c r="DQ18" t="s">
        <v>1675</v>
      </c>
      <c r="DR18" t="s">
        <v>1675</v>
      </c>
      <c r="DT18" t="s">
        <v>1675</v>
      </c>
      <c r="DU18" t="s">
        <v>1675</v>
      </c>
      <c r="DV18" t="s">
        <v>1675</v>
      </c>
      <c r="DW18" s="14"/>
      <c r="DX18" t="s">
        <v>1675</v>
      </c>
      <c r="DY18" t="s">
        <v>1675</v>
      </c>
      <c r="DZ18" t="s">
        <v>1675</v>
      </c>
      <c r="EA18" t="s">
        <v>1675</v>
      </c>
      <c r="EB18" t="s">
        <v>1675</v>
      </c>
      <c r="EC18" t="s">
        <v>1675</v>
      </c>
      <c r="ED18" t="s">
        <v>1675</v>
      </c>
      <c r="EE18" t="s">
        <v>1675</v>
      </c>
      <c r="EG18" t="s">
        <v>1675</v>
      </c>
      <c r="EH18" t="s">
        <v>1675</v>
      </c>
      <c r="EI18" t="s">
        <v>1675</v>
      </c>
      <c r="EJ18" t="s">
        <v>1675</v>
      </c>
      <c r="EK18" t="s">
        <v>1675</v>
      </c>
      <c r="EL18" t="s">
        <v>1675</v>
      </c>
      <c r="EM18" t="s">
        <v>1675</v>
      </c>
      <c r="EN18" t="s">
        <v>1675</v>
      </c>
      <c r="EO18" t="s">
        <v>1675</v>
      </c>
      <c r="EP18" t="s">
        <v>1675</v>
      </c>
      <c r="EQ18" t="s">
        <v>1675</v>
      </c>
      <c r="ER18" t="s">
        <v>1675</v>
      </c>
      <c r="ES18" t="s">
        <v>1675</v>
      </c>
      <c r="ET18" t="s">
        <v>1675</v>
      </c>
      <c r="EU18" t="s">
        <v>1675</v>
      </c>
      <c r="EV18" t="s">
        <v>1675</v>
      </c>
      <c r="EW18" t="s">
        <v>1675</v>
      </c>
      <c r="EX18" t="s">
        <v>1675</v>
      </c>
      <c r="EY18" t="s">
        <v>1675</v>
      </c>
      <c r="EZ18" t="s">
        <v>1675</v>
      </c>
      <c r="FA18" t="s">
        <v>1675</v>
      </c>
      <c r="FB18" t="s">
        <v>1675</v>
      </c>
      <c r="FC18" t="s">
        <v>1675</v>
      </c>
      <c r="FD18" t="s">
        <v>1675</v>
      </c>
      <c r="FE18" t="s">
        <v>1675</v>
      </c>
      <c r="FF18" t="s">
        <v>1675</v>
      </c>
      <c r="FG18" t="s">
        <v>1675</v>
      </c>
      <c r="FH18" t="s">
        <v>1675</v>
      </c>
      <c r="FI18" t="s">
        <v>1675</v>
      </c>
      <c r="FJ18" t="s">
        <v>1675</v>
      </c>
      <c r="FK18" t="s">
        <v>1675</v>
      </c>
      <c r="FL18" t="s">
        <v>1675</v>
      </c>
      <c r="FM18" t="s">
        <v>1675</v>
      </c>
      <c r="FN18" t="s">
        <v>1675</v>
      </c>
      <c r="FO18" t="s">
        <v>1675</v>
      </c>
      <c r="FP18" t="s">
        <v>1675</v>
      </c>
      <c r="FQ18" t="s">
        <v>1675</v>
      </c>
      <c r="FR18" t="s">
        <v>734</v>
      </c>
      <c r="FS18">
        <v>1</v>
      </c>
      <c r="FT18">
        <v>1</v>
      </c>
      <c r="FU18">
        <v>1</v>
      </c>
      <c r="FV18">
        <v>1</v>
      </c>
      <c r="FW18">
        <v>1</v>
      </c>
      <c r="FX18">
        <v>1</v>
      </c>
      <c r="FY18">
        <v>1</v>
      </c>
      <c r="FZ18">
        <v>1</v>
      </c>
      <c r="GA18">
        <v>0</v>
      </c>
      <c r="GB18" t="s">
        <v>334</v>
      </c>
      <c r="GC18" s="13">
        <v>28</v>
      </c>
      <c r="GD18" t="s">
        <v>1675</v>
      </c>
      <c r="GE18" t="s">
        <v>1675</v>
      </c>
      <c r="GF18">
        <f t="shared" si="5"/>
        <v>28</v>
      </c>
      <c r="GG18" t="s">
        <v>334</v>
      </c>
      <c r="GH18" t="s">
        <v>334</v>
      </c>
      <c r="GI18" s="13">
        <v>20</v>
      </c>
      <c r="GJ18" t="s">
        <v>1675</v>
      </c>
      <c r="GK18" t="s">
        <v>1675</v>
      </c>
      <c r="GL18" t="s">
        <v>334</v>
      </c>
      <c r="GM18" t="s">
        <v>334</v>
      </c>
      <c r="GN18" s="13">
        <v>100</v>
      </c>
      <c r="GO18" t="s">
        <v>1675</v>
      </c>
      <c r="GP18" t="s">
        <v>1675</v>
      </c>
      <c r="GQ18">
        <f t="shared" si="3"/>
        <v>100</v>
      </c>
      <c r="GR18" t="s">
        <v>334</v>
      </c>
      <c r="GS18" t="s">
        <v>334</v>
      </c>
      <c r="GT18" s="13">
        <v>60</v>
      </c>
      <c r="GU18" t="s">
        <v>1675</v>
      </c>
      <c r="GV18" t="s">
        <v>1675</v>
      </c>
      <c r="GW18" t="s">
        <v>334</v>
      </c>
      <c r="GX18" t="s">
        <v>334</v>
      </c>
      <c r="GY18" s="13">
        <v>50</v>
      </c>
      <c r="GZ18" t="s">
        <v>1675</v>
      </c>
      <c r="HA18" t="s">
        <v>1675</v>
      </c>
      <c r="HB18" t="s">
        <v>334</v>
      </c>
      <c r="HC18" t="s">
        <v>334</v>
      </c>
      <c r="HD18">
        <v>10</v>
      </c>
      <c r="HE18" t="s">
        <v>1675</v>
      </c>
      <c r="HG18" t="s">
        <v>1675</v>
      </c>
      <c r="HH18" t="s">
        <v>1675</v>
      </c>
      <c r="HI18" s="14">
        <f t="shared" si="6"/>
        <v>10</v>
      </c>
      <c r="HJ18" t="s">
        <v>346</v>
      </c>
      <c r="HK18" t="s">
        <v>334</v>
      </c>
      <c r="HL18" s="13">
        <v>100</v>
      </c>
      <c r="HM18" t="s">
        <v>1675</v>
      </c>
      <c r="HN18" t="s">
        <v>1675</v>
      </c>
      <c r="HO18" t="s">
        <v>1675</v>
      </c>
      <c r="HP18">
        <f>HL18</f>
        <v>100</v>
      </c>
      <c r="HQ18" t="s">
        <v>334</v>
      </c>
      <c r="HR18" t="s">
        <v>334</v>
      </c>
      <c r="HS18" s="13">
        <v>25</v>
      </c>
      <c r="HT18" t="s">
        <v>1675</v>
      </c>
      <c r="HU18" t="s">
        <v>1675</v>
      </c>
      <c r="HV18">
        <f t="shared" si="4"/>
        <v>25</v>
      </c>
      <c r="HW18" t="s">
        <v>334</v>
      </c>
      <c r="HX18" t="s">
        <v>346</v>
      </c>
      <c r="HY18" t="s">
        <v>1675</v>
      </c>
      <c r="HZ18" t="s">
        <v>1675</v>
      </c>
      <c r="IA18" t="s">
        <v>1675</v>
      </c>
      <c r="IB18" t="s">
        <v>1675</v>
      </c>
      <c r="IC18" t="s">
        <v>1675</v>
      </c>
      <c r="ID18" t="s">
        <v>1675</v>
      </c>
      <c r="IE18" t="s">
        <v>1675</v>
      </c>
      <c r="IF18" t="s">
        <v>1675</v>
      </c>
      <c r="IG18" t="s">
        <v>1675</v>
      </c>
      <c r="IH18" t="s">
        <v>1675</v>
      </c>
      <c r="II18" t="s">
        <v>1675</v>
      </c>
      <c r="IJ18" t="s">
        <v>1675</v>
      </c>
      <c r="IK18" t="s">
        <v>1675</v>
      </c>
      <c r="IL18" t="s">
        <v>1675</v>
      </c>
      <c r="IM18" t="s">
        <v>1675</v>
      </c>
      <c r="IN18" t="s">
        <v>1675</v>
      </c>
      <c r="IO18" t="s">
        <v>1675</v>
      </c>
      <c r="IP18" t="s">
        <v>1675</v>
      </c>
      <c r="IQ18" t="s">
        <v>1675</v>
      </c>
      <c r="IR18" t="s">
        <v>1675</v>
      </c>
      <c r="IS18" t="s">
        <v>1675</v>
      </c>
      <c r="IT18" t="s">
        <v>1675</v>
      </c>
      <c r="IU18" t="s">
        <v>1675</v>
      </c>
      <c r="IV18" t="s">
        <v>1675</v>
      </c>
      <c r="IW18" t="s">
        <v>1675</v>
      </c>
      <c r="IX18" t="s">
        <v>1675</v>
      </c>
      <c r="IY18" t="s">
        <v>1675</v>
      </c>
      <c r="IZ18" t="s">
        <v>1675</v>
      </c>
      <c r="JA18" t="s">
        <v>334</v>
      </c>
      <c r="JB18" t="s">
        <v>384</v>
      </c>
      <c r="JC18" t="s">
        <v>741</v>
      </c>
      <c r="JD18" t="s">
        <v>346</v>
      </c>
      <c r="JE18" t="s">
        <v>334</v>
      </c>
      <c r="JF18" t="s">
        <v>724</v>
      </c>
      <c r="JG18" t="s">
        <v>1675</v>
      </c>
      <c r="JH18">
        <v>139741640</v>
      </c>
      <c r="JI18" t="s">
        <v>742</v>
      </c>
      <c r="JJ18" t="s">
        <v>743</v>
      </c>
      <c r="JK18" t="s">
        <v>1675</v>
      </c>
      <c r="JL18">
        <v>53</v>
      </c>
    </row>
    <row r="19" spans="1:272" x14ac:dyDescent="0.2">
      <c r="A19" t="s">
        <v>1041</v>
      </c>
      <c r="B19" t="str">
        <f t="shared" si="0"/>
        <v>bb6833aa-8b35-4ec7-86a6-5014631235af</v>
      </c>
      <c r="C19" t="s">
        <v>728</v>
      </c>
      <c r="D19" t="s">
        <v>436</v>
      </c>
      <c r="E19" t="s">
        <v>324</v>
      </c>
      <c r="F19" t="s">
        <v>716</v>
      </c>
      <c r="G19" t="s">
        <v>1675</v>
      </c>
      <c r="H19" t="s">
        <v>436</v>
      </c>
      <c r="I19" t="s">
        <v>618</v>
      </c>
      <c r="J19" t="s">
        <v>717</v>
      </c>
      <c r="K19" t="s">
        <v>1675</v>
      </c>
      <c r="L19" t="s">
        <v>355</v>
      </c>
      <c r="M19" t="s">
        <v>621</v>
      </c>
      <c r="N19" t="s">
        <v>623</v>
      </c>
      <c r="O19" t="s">
        <v>1705</v>
      </c>
      <c r="P19" t="s">
        <v>624</v>
      </c>
      <c r="Q19" t="s">
        <v>334</v>
      </c>
      <c r="R19" t="s">
        <v>1675</v>
      </c>
      <c r="S19" t="s">
        <v>334</v>
      </c>
      <c r="T19" t="s">
        <v>1675</v>
      </c>
      <c r="U19" t="s">
        <v>493</v>
      </c>
      <c r="V19" t="s">
        <v>337</v>
      </c>
      <c r="W19" t="s">
        <v>336</v>
      </c>
      <c r="X19" t="s">
        <v>337</v>
      </c>
      <c r="Y19" t="s">
        <v>337</v>
      </c>
      <c r="Z19" t="s">
        <v>337</v>
      </c>
      <c r="AA19" t="s">
        <v>394</v>
      </c>
      <c r="AB19" t="s">
        <v>336</v>
      </c>
      <c r="AC19" t="s">
        <v>337</v>
      </c>
      <c r="AD19" t="s">
        <v>337</v>
      </c>
      <c r="AE19" t="s">
        <v>336</v>
      </c>
      <c r="AF19" t="s">
        <v>337</v>
      </c>
      <c r="AG19" t="s">
        <v>337</v>
      </c>
      <c r="AH19" t="s">
        <v>337</v>
      </c>
      <c r="AI19" t="s">
        <v>1675</v>
      </c>
      <c r="AJ19" t="s">
        <v>440</v>
      </c>
      <c r="AK19" t="s">
        <v>457</v>
      </c>
      <c r="AL19" t="s">
        <v>1675</v>
      </c>
      <c r="AM19" t="s">
        <v>1675</v>
      </c>
      <c r="AN19" t="s">
        <v>1675</v>
      </c>
      <c r="AO19" t="s">
        <v>1675</v>
      </c>
      <c r="AP19" t="s">
        <v>1675</v>
      </c>
      <c r="AQ19" t="s">
        <v>1675</v>
      </c>
      <c r="AR19" t="s">
        <v>1675</v>
      </c>
      <c r="AS19" t="s">
        <v>1675</v>
      </c>
      <c r="AT19" t="s">
        <v>1675</v>
      </c>
      <c r="AU19" t="s">
        <v>1675</v>
      </c>
      <c r="AV19" t="s">
        <v>1675</v>
      </c>
      <c r="AW19" t="s">
        <v>1675</v>
      </c>
      <c r="AY19" t="s">
        <v>1675</v>
      </c>
      <c r="AZ19" t="s">
        <v>1675</v>
      </c>
      <c r="BB19" t="s">
        <v>1675</v>
      </c>
      <c r="BC19" t="s">
        <v>1675</v>
      </c>
      <c r="BD19" t="s">
        <v>1675</v>
      </c>
      <c r="BF19" t="s">
        <v>1675</v>
      </c>
      <c r="BG19" t="s">
        <v>1675</v>
      </c>
      <c r="BH19" t="s">
        <v>1675</v>
      </c>
      <c r="BI19" t="s">
        <v>1675</v>
      </c>
      <c r="BJ19" t="s">
        <v>1675</v>
      </c>
      <c r="BK19" t="s">
        <v>1675</v>
      </c>
      <c r="BL19" s="15"/>
      <c r="BM19" t="s">
        <v>1675</v>
      </c>
      <c r="BN19" t="s">
        <v>1675</v>
      </c>
      <c r="BP19" t="s">
        <v>1675</v>
      </c>
      <c r="BQ19" t="s">
        <v>1675</v>
      </c>
      <c r="BR19" t="s">
        <v>1675</v>
      </c>
      <c r="BT19" t="s">
        <v>1675</v>
      </c>
      <c r="BU19" t="s">
        <v>1675</v>
      </c>
      <c r="BV19" t="s">
        <v>1675</v>
      </c>
      <c r="BW19" t="s">
        <v>1675</v>
      </c>
      <c r="BX19" t="s">
        <v>1675</v>
      </c>
      <c r="BY19" t="s">
        <v>1675</v>
      </c>
      <c r="CA19" t="s">
        <v>1675</v>
      </c>
      <c r="CB19" t="s">
        <v>1675</v>
      </c>
      <c r="CC19" s="14"/>
      <c r="CD19" t="s">
        <v>1675</v>
      </c>
      <c r="CE19" t="s">
        <v>1675</v>
      </c>
      <c r="CF19" t="s">
        <v>1675</v>
      </c>
      <c r="CH19" t="s">
        <v>1675</v>
      </c>
      <c r="CI19" t="s">
        <v>1675</v>
      </c>
      <c r="CJ19" t="s">
        <v>1675</v>
      </c>
      <c r="CK19" t="s">
        <v>1675</v>
      </c>
      <c r="CL19" t="s">
        <v>1675</v>
      </c>
      <c r="CM19" t="s">
        <v>1675</v>
      </c>
      <c r="CO19" t="s">
        <v>1675</v>
      </c>
      <c r="CP19" t="s">
        <v>1675</v>
      </c>
      <c r="CQ19" s="14"/>
      <c r="CR19" t="s">
        <v>1675</v>
      </c>
      <c r="CS19" t="s">
        <v>1675</v>
      </c>
      <c r="CT19" t="s">
        <v>1675</v>
      </c>
      <c r="CV19" t="s">
        <v>1675</v>
      </c>
      <c r="CW19" t="s">
        <v>1675</v>
      </c>
      <c r="CX19" t="s">
        <v>1675</v>
      </c>
      <c r="CY19" t="s">
        <v>1675</v>
      </c>
      <c r="CZ19" t="s">
        <v>1675</v>
      </c>
      <c r="DA19" t="s">
        <v>1675</v>
      </c>
      <c r="DC19" t="s">
        <v>1675</v>
      </c>
      <c r="DD19" t="s">
        <v>1675</v>
      </c>
      <c r="DF19" t="s">
        <v>1675</v>
      </c>
      <c r="DG19" t="s">
        <v>1675</v>
      </c>
      <c r="DH19" t="s">
        <v>1675</v>
      </c>
      <c r="DI19" s="14"/>
      <c r="DJ19" t="s">
        <v>1675</v>
      </c>
      <c r="DK19" t="s">
        <v>1675</v>
      </c>
      <c r="DL19" t="s">
        <v>1675</v>
      </c>
      <c r="DM19" t="s">
        <v>1675</v>
      </c>
      <c r="DN19" t="s">
        <v>1675</v>
      </c>
      <c r="DO19" t="s">
        <v>1675</v>
      </c>
      <c r="DQ19" t="s">
        <v>1675</v>
      </c>
      <c r="DR19" t="s">
        <v>1675</v>
      </c>
      <c r="DT19" t="s">
        <v>1675</v>
      </c>
      <c r="DU19" t="s">
        <v>1675</v>
      </c>
      <c r="DV19" t="s">
        <v>1675</v>
      </c>
      <c r="DW19" s="14"/>
      <c r="DX19" t="s">
        <v>1675</v>
      </c>
      <c r="DY19" t="s">
        <v>1675</v>
      </c>
      <c r="DZ19" t="s">
        <v>1675</v>
      </c>
      <c r="EA19" t="s">
        <v>1675</v>
      </c>
      <c r="EB19" t="s">
        <v>1675</v>
      </c>
      <c r="EC19" t="s">
        <v>1675</v>
      </c>
      <c r="ED19" t="s">
        <v>1675</v>
      </c>
      <c r="EE19" t="s">
        <v>1675</v>
      </c>
      <c r="EG19" t="s">
        <v>1675</v>
      </c>
      <c r="EH19" t="s">
        <v>1675</v>
      </c>
      <c r="EI19" t="s">
        <v>1675</v>
      </c>
      <c r="EJ19" t="s">
        <v>1675</v>
      </c>
      <c r="EK19" t="s">
        <v>1675</v>
      </c>
      <c r="EL19" t="s">
        <v>1675</v>
      </c>
      <c r="EM19" t="s">
        <v>1675</v>
      </c>
      <c r="EN19" t="s">
        <v>1675</v>
      </c>
      <c r="EO19" t="s">
        <v>1675</v>
      </c>
      <c r="EP19" t="s">
        <v>1675</v>
      </c>
      <c r="EQ19" t="s">
        <v>1675</v>
      </c>
      <c r="ER19" t="s">
        <v>1675</v>
      </c>
      <c r="ES19" t="s">
        <v>1675</v>
      </c>
      <c r="ET19" t="s">
        <v>1675</v>
      </c>
      <c r="EU19" t="s">
        <v>1675</v>
      </c>
      <c r="EV19" t="s">
        <v>1675</v>
      </c>
      <c r="EW19" t="s">
        <v>1675</v>
      </c>
      <c r="EX19" t="s">
        <v>1675</v>
      </c>
      <c r="EY19" t="s">
        <v>1675</v>
      </c>
      <c r="EZ19" t="s">
        <v>1675</v>
      </c>
      <c r="FA19" t="s">
        <v>1675</v>
      </c>
      <c r="FB19" t="s">
        <v>1675</v>
      </c>
      <c r="FC19" t="s">
        <v>1675</v>
      </c>
      <c r="FD19" t="s">
        <v>1675</v>
      </c>
      <c r="FE19" t="s">
        <v>1675</v>
      </c>
      <c r="FF19" t="s">
        <v>1675</v>
      </c>
      <c r="FG19" t="s">
        <v>1675</v>
      </c>
      <c r="FH19" t="s">
        <v>1675</v>
      </c>
      <c r="FI19" t="s">
        <v>1675</v>
      </c>
      <c r="FJ19" t="s">
        <v>1675</v>
      </c>
      <c r="FK19" t="s">
        <v>1675</v>
      </c>
      <c r="FL19" t="s">
        <v>1675</v>
      </c>
      <c r="FM19" t="s">
        <v>1675</v>
      </c>
      <c r="FN19" t="s">
        <v>1675</v>
      </c>
      <c r="FO19" t="s">
        <v>1675</v>
      </c>
      <c r="FP19" t="s">
        <v>1675</v>
      </c>
      <c r="FQ19" t="s">
        <v>1675</v>
      </c>
      <c r="FR19" t="s">
        <v>718</v>
      </c>
      <c r="FS19">
        <v>1</v>
      </c>
      <c r="FT19">
        <v>1</v>
      </c>
      <c r="FU19">
        <v>1</v>
      </c>
      <c r="FV19">
        <v>1</v>
      </c>
      <c r="FW19">
        <v>1</v>
      </c>
      <c r="FX19">
        <v>0</v>
      </c>
      <c r="FY19">
        <v>1</v>
      </c>
      <c r="FZ19">
        <v>1</v>
      </c>
      <c r="GA19">
        <v>0</v>
      </c>
      <c r="GB19" t="s">
        <v>334</v>
      </c>
      <c r="GC19" s="13">
        <v>20</v>
      </c>
      <c r="GD19" t="s">
        <v>1675</v>
      </c>
      <c r="GE19" t="s">
        <v>1675</v>
      </c>
      <c r="GF19">
        <f t="shared" si="5"/>
        <v>20</v>
      </c>
      <c r="GG19" t="s">
        <v>334</v>
      </c>
      <c r="GH19" t="s">
        <v>334</v>
      </c>
      <c r="GI19" s="13">
        <v>25</v>
      </c>
      <c r="GJ19" t="s">
        <v>1675</v>
      </c>
      <c r="GK19" t="s">
        <v>1675</v>
      </c>
      <c r="GL19" t="s">
        <v>334</v>
      </c>
      <c r="GM19" t="s">
        <v>334</v>
      </c>
      <c r="GN19" s="13">
        <v>75</v>
      </c>
      <c r="GO19" t="s">
        <v>1675</v>
      </c>
      <c r="GP19" t="s">
        <v>1675</v>
      </c>
      <c r="GQ19">
        <f t="shared" si="3"/>
        <v>75</v>
      </c>
      <c r="GR19" t="s">
        <v>334</v>
      </c>
      <c r="GS19" t="s">
        <v>334</v>
      </c>
      <c r="GT19" s="13">
        <v>75</v>
      </c>
      <c r="GU19" t="s">
        <v>1675</v>
      </c>
      <c r="GV19" t="s">
        <v>1675</v>
      </c>
      <c r="GW19" t="s">
        <v>334</v>
      </c>
      <c r="GX19" t="s">
        <v>334</v>
      </c>
      <c r="GY19" s="13">
        <v>75</v>
      </c>
      <c r="GZ19" t="s">
        <v>1675</v>
      </c>
      <c r="HA19" t="s">
        <v>1675</v>
      </c>
      <c r="HB19" t="s">
        <v>334</v>
      </c>
      <c r="HC19" t="s">
        <v>1675</v>
      </c>
      <c r="HD19" t="s">
        <v>1675</v>
      </c>
      <c r="HE19" t="s">
        <v>1675</v>
      </c>
      <c r="HG19" t="s">
        <v>1675</v>
      </c>
      <c r="HH19" t="s">
        <v>1675</v>
      </c>
      <c r="HI19" s="14" t="str">
        <f t="shared" si="6"/>
        <v/>
      </c>
      <c r="HJ19" t="s">
        <v>1675</v>
      </c>
      <c r="HK19" t="s">
        <v>334</v>
      </c>
      <c r="HL19" s="13">
        <v>100</v>
      </c>
      <c r="HM19" t="s">
        <v>1675</v>
      </c>
      <c r="HN19" t="s">
        <v>1675</v>
      </c>
      <c r="HO19" t="s">
        <v>1675</v>
      </c>
      <c r="HP19">
        <f>HL19</f>
        <v>100</v>
      </c>
      <c r="HQ19" t="s">
        <v>334</v>
      </c>
      <c r="HR19" t="s">
        <v>334</v>
      </c>
      <c r="HS19" s="13">
        <v>25</v>
      </c>
      <c r="HT19" t="s">
        <v>1675</v>
      </c>
      <c r="HU19" t="s">
        <v>1675</v>
      </c>
      <c r="HV19">
        <f t="shared" si="4"/>
        <v>25</v>
      </c>
      <c r="HW19" t="s">
        <v>334</v>
      </c>
      <c r="HX19" t="s">
        <v>334</v>
      </c>
      <c r="HY19" t="s">
        <v>353</v>
      </c>
      <c r="HZ19" t="s">
        <v>336</v>
      </c>
      <c r="IA19" t="s">
        <v>337</v>
      </c>
      <c r="IB19" t="s">
        <v>337</v>
      </c>
      <c r="IC19" t="s">
        <v>337</v>
      </c>
      <c r="ID19" t="s">
        <v>337</v>
      </c>
      <c r="IE19" t="s">
        <v>337</v>
      </c>
      <c r="IF19" t="s">
        <v>337</v>
      </c>
      <c r="IG19" t="s">
        <v>337</v>
      </c>
      <c r="IH19" t="s">
        <v>337</v>
      </c>
      <c r="II19" t="s">
        <v>337</v>
      </c>
      <c r="IJ19" t="s">
        <v>337</v>
      </c>
      <c r="IK19" t="s">
        <v>337</v>
      </c>
      <c r="IL19" t="s">
        <v>337</v>
      </c>
      <c r="IM19" t="s">
        <v>337</v>
      </c>
      <c r="IN19" t="s">
        <v>337</v>
      </c>
      <c r="IO19" t="s">
        <v>337</v>
      </c>
      <c r="IP19" t="s">
        <v>1675</v>
      </c>
      <c r="IQ19" t="s">
        <v>729</v>
      </c>
      <c r="IR19" t="s">
        <v>336</v>
      </c>
      <c r="IS19" t="s">
        <v>336</v>
      </c>
      <c r="IT19" t="s">
        <v>336</v>
      </c>
      <c r="IU19" t="s">
        <v>337</v>
      </c>
      <c r="IV19" t="s">
        <v>337</v>
      </c>
      <c r="IW19" t="s">
        <v>337</v>
      </c>
      <c r="IX19" t="s">
        <v>337</v>
      </c>
      <c r="IY19" t="s">
        <v>336</v>
      </c>
      <c r="IZ19" t="s">
        <v>337</v>
      </c>
      <c r="JA19" t="s">
        <v>334</v>
      </c>
      <c r="JB19" t="s">
        <v>355</v>
      </c>
      <c r="JC19" t="s">
        <v>362</v>
      </c>
      <c r="JD19" t="s">
        <v>346</v>
      </c>
      <c r="JE19" t="s">
        <v>346</v>
      </c>
      <c r="JF19" t="s">
        <v>724</v>
      </c>
      <c r="JG19" t="s">
        <v>1675</v>
      </c>
      <c r="JH19">
        <v>139741625</v>
      </c>
      <c r="JI19" t="s">
        <v>730</v>
      </c>
      <c r="JJ19" t="s">
        <v>731</v>
      </c>
      <c r="JK19" t="s">
        <v>1675</v>
      </c>
      <c r="JL19">
        <v>51</v>
      </c>
    </row>
    <row r="20" spans="1:272" x14ac:dyDescent="0.2">
      <c r="A20" t="s">
        <v>1005</v>
      </c>
      <c r="B20" t="str">
        <f t="shared" si="0"/>
        <v>6e5eddc9-7d77-4633-bd81-c161cef019bd</v>
      </c>
      <c r="C20" t="s">
        <v>723</v>
      </c>
      <c r="D20" t="s">
        <v>436</v>
      </c>
      <c r="E20" t="s">
        <v>324</v>
      </c>
      <c r="F20" t="s">
        <v>716</v>
      </c>
      <c r="G20" t="s">
        <v>1675</v>
      </c>
      <c r="H20" t="s">
        <v>436</v>
      </c>
      <c r="I20" t="s">
        <v>618</v>
      </c>
      <c r="J20" t="s">
        <v>717</v>
      </c>
      <c r="K20" t="s">
        <v>1675</v>
      </c>
      <c r="L20" t="s">
        <v>355</v>
      </c>
      <c r="M20" t="s">
        <v>621</v>
      </c>
      <c r="N20" t="s">
        <v>623</v>
      </c>
      <c r="O20" t="s">
        <v>1705</v>
      </c>
      <c r="P20" t="s">
        <v>624</v>
      </c>
      <c r="Q20" t="s">
        <v>334</v>
      </c>
      <c r="R20" t="s">
        <v>1675</v>
      </c>
      <c r="S20" t="s">
        <v>334</v>
      </c>
      <c r="T20" t="s">
        <v>1675</v>
      </c>
      <c r="U20" t="s">
        <v>493</v>
      </c>
      <c r="V20" t="s">
        <v>337</v>
      </c>
      <c r="W20" t="s">
        <v>336</v>
      </c>
      <c r="X20" t="s">
        <v>337</v>
      </c>
      <c r="Y20" t="s">
        <v>337</v>
      </c>
      <c r="Z20" t="s">
        <v>337</v>
      </c>
      <c r="AA20" t="s">
        <v>340</v>
      </c>
      <c r="AB20" t="s">
        <v>336</v>
      </c>
      <c r="AC20" t="s">
        <v>337</v>
      </c>
      <c r="AD20" t="s">
        <v>337</v>
      </c>
      <c r="AE20" t="s">
        <v>337</v>
      </c>
      <c r="AF20" t="s">
        <v>337</v>
      </c>
      <c r="AG20" t="s">
        <v>337</v>
      </c>
      <c r="AH20" t="s">
        <v>337</v>
      </c>
      <c r="AI20" t="s">
        <v>1675</v>
      </c>
      <c r="AJ20" t="s">
        <v>341</v>
      </c>
      <c r="AK20" t="s">
        <v>457</v>
      </c>
      <c r="AL20" t="s">
        <v>1675</v>
      </c>
      <c r="AM20" t="s">
        <v>1675</v>
      </c>
      <c r="AN20" t="s">
        <v>1675</v>
      </c>
      <c r="AO20" t="s">
        <v>1675</v>
      </c>
      <c r="AP20" t="s">
        <v>1675</v>
      </c>
      <c r="AQ20" t="s">
        <v>1675</v>
      </c>
      <c r="AR20" t="s">
        <v>1675</v>
      </c>
      <c r="AS20" t="s">
        <v>1675</v>
      </c>
      <c r="AT20" t="s">
        <v>1675</v>
      </c>
      <c r="AU20" t="s">
        <v>1675</v>
      </c>
      <c r="AV20" t="s">
        <v>1675</v>
      </c>
      <c r="AW20" t="s">
        <v>1675</v>
      </c>
      <c r="AY20" t="s">
        <v>1675</v>
      </c>
      <c r="AZ20" t="s">
        <v>1675</v>
      </c>
      <c r="BB20" t="s">
        <v>1675</v>
      </c>
      <c r="BC20" t="s">
        <v>1675</v>
      </c>
      <c r="BD20" t="s">
        <v>1675</v>
      </c>
      <c r="BF20" t="s">
        <v>1675</v>
      </c>
      <c r="BG20" t="s">
        <v>1675</v>
      </c>
      <c r="BH20" t="s">
        <v>1675</v>
      </c>
      <c r="BI20" t="s">
        <v>1675</v>
      </c>
      <c r="BJ20" t="s">
        <v>1675</v>
      </c>
      <c r="BK20" t="s">
        <v>1675</v>
      </c>
      <c r="BL20" s="15"/>
      <c r="BM20" t="s">
        <v>1675</v>
      </c>
      <c r="BN20" t="s">
        <v>1675</v>
      </c>
      <c r="BP20" t="s">
        <v>1675</v>
      </c>
      <c r="BQ20" t="s">
        <v>1675</v>
      </c>
      <c r="BR20" t="s">
        <v>1675</v>
      </c>
      <c r="BT20" t="s">
        <v>1675</v>
      </c>
      <c r="BU20" t="s">
        <v>1675</v>
      </c>
      <c r="BV20" t="s">
        <v>1675</v>
      </c>
      <c r="BW20" t="s">
        <v>1675</v>
      </c>
      <c r="BX20" t="s">
        <v>1675</v>
      </c>
      <c r="BY20" t="s">
        <v>1675</v>
      </c>
      <c r="CA20" t="s">
        <v>1675</v>
      </c>
      <c r="CB20" t="s">
        <v>1675</v>
      </c>
      <c r="CC20" s="14"/>
      <c r="CD20" t="s">
        <v>1675</v>
      </c>
      <c r="CE20" t="s">
        <v>1675</v>
      </c>
      <c r="CF20" t="s">
        <v>1675</v>
      </c>
      <c r="CH20" t="s">
        <v>1675</v>
      </c>
      <c r="CI20" t="s">
        <v>1675</v>
      </c>
      <c r="CJ20" t="s">
        <v>1675</v>
      </c>
      <c r="CK20" t="s">
        <v>1675</v>
      </c>
      <c r="CL20" t="s">
        <v>1675</v>
      </c>
      <c r="CM20" t="s">
        <v>1675</v>
      </c>
      <c r="CO20" t="s">
        <v>1675</v>
      </c>
      <c r="CP20" t="s">
        <v>1675</v>
      </c>
      <c r="CQ20" s="14"/>
      <c r="CR20" t="s">
        <v>1675</v>
      </c>
      <c r="CS20" t="s">
        <v>1675</v>
      </c>
      <c r="CT20" t="s">
        <v>1675</v>
      </c>
      <c r="CV20" t="s">
        <v>1675</v>
      </c>
      <c r="CW20" t="s">
        <v>1675</v>
      </c>
      <c r="CX20" t="s">
        <v>1675</v>
      </c>
      <c r="CY20" t="s">
        <v>1675</v>
      </c>
      <c r="CZ20" t="s">
        <v>1675</v>
      </c>
      <c r="DA20" t="s">
        <v>1675</v>
      </c>
      <c r="DC20" t="s">
        <v>1675</v>
      </c>
      <c r="DD20" t="s">
        <v>1675</v>
      </c>
      <c r="DF20" t="s">
        <v>1675</v>
      </c>
      <c r="DG20" t="s">
        <v>1675</v>
      </c>
      <c r="DH20" t="s">
        <v>1675</v>
      </c>
      <c r="DI20" s="14"/>
      <c r="DJ20" t="s">
        <v>1675</v>
      </c>
      <c r="DK20" t="s">
        <v>1675</v>
      </c>
      <c r="DL20" t="s">
        <v>1675</v>
      </c>
      <c r="DM20" t="s">
        <v>1675</v>
      </c>
      <c r="DN20" t="s">
        <v>1675</v>
      </c>
      <c r="DO20" t="s">
        <v>1675</v>
      </c>
      <c r="DQ20" t="s">
        <v>1675</v>
      </c>
      <c r="DR20" t="s">
        <v>1675</v>
      </c>
      <c r="DT20" t="s">
        <v>1675</v>
      </c>
      <c r="DU20" t="s">
        <v>1675</v>
      </c>
      <c r="DV20" t="s">
        <v>1675</v>
      </c>
      <c r="DW20" s="14"/>
      <c r="DX20" t="s">
        <v>1675</v>
      </c>
      <c r="DY20" t="s">
        <v>1675</v>
      </c>
      <c r="DZ20" t="s">
        <v>1675</v>
      </c>
      <c r="EA20" t="s">
        <v>1675</v>
      </c>
      <c r="EB20" t="s">
        <v>1675</v>
      </c>
      <c r="EC20" t="s">
        <v>1675</v>
      </c>
      <c r="ED20" t="s">
        <v>1675</v>
      </c>
      <c r="EE20" t="s">
        <v>1675</v>
      </c>
      <c r="EG20" t="s">
        <v>1675</v>
      </c>
      <c r="EH20" t="s">
        <v>1675</v>
      </c>
      <c r="EI20" t="s">
        <v>1675</v>
      </c>
      <c r="EJ20" t="s">
        <v>1675</v>
      </c>
      <c r="EK20" t="s">
        <v>1675</v>
      </c>
      <c r="EL20" t="s">
        <v>1675</v>
      </c>
      <c r="EM20" t="s">
        <v>1675</v>
      </c>
      <c r="EN20" t="s">
        <v>1675</v>
      </c>
      <c r="EO20" t="s">
        <v>1675</v>
      </c>
      <c r="EP20" t="s">
        <v>1675</v>
      </c>
      <c r="EQ20" t="s">
        <v>1675</v>
      </c>
      <c r="ER20" t="s">
        <v>1675</v>
      </c>
      <c r="ES20" t="s">
        <v>1675</v>
      </c>
      <c r="ET20" t="s">
        <v>1675</v>
      </c>
      <c r="EU20" t="s">
        <v>1675</v>
      </c>
      <c r="EV20" t="s">
        <v>1675</v>
      </c>
      <c r="EW20" t="s">
        <v>1675</v>
      </c>
      <c r="EX20" t="s">
        <v>1675</v>
      </c>
      <c r="EY20" t="s">
        <v>1675</v>
      </c>
      <c r="EZ20" t="s">
        <v>1675</v>
      </c>
      <c r="FA20" t="s">
        <v>1675</v>
      </c>
      <c r="FB20" t="s">
        <v>1675</v>
      </c>
      <c r="FC20" t="s">
        <v>1675</v>
      </c>
      <c r="FD20" t="s">
        <v>1675</v>
      </c>
      <c r="FE20" t="s">
        <v>1675</v>
      </c>
      <c r="FF20" t="s">
        <v>1675</v>
      </c>
      <c r="FG20" t="s">
        <v>1675</v>
      </c>
      <c r="FH20" t="s">
        <v>1675</v>
      </c>
      <c r="FI20" t="s">
        <v>1675</v>
      </c>
      <c r="FJ20" t="s">
        <v>1675</v>
      </c>
      <c r="FK20" t="s">
        <v>1675</v>
      </c>
      <c r="FL20" t="s">
        <v>1675</v>
      </c>
      <c r="FM20" t="s">
        <v>1675</v>
      </c>
      <c r="FN20" t="s">
        <v>1675</v>
      </c>
      <c r="FO20" t="s">
        <v>1675</v>
      </c>
      <c r="FP20" t="s">
        <v>1675</v>
      </c>
      <c r="FQ20" t="s">
        <v>1675</v>
      </c>
      <c r="FR20" t="s">
        <v>443</v>
      </c>
      <c r="FS20">
        <v>1</v>
      </c>
      <c r="FT20">
        <v>1</v>
      </c>
      <c r="FU20">
        <v>1</v>
      </c>
      <c r="FV20">
        <v>1</v>
      </c>
      <c r="FW20">
        <v>1</v>
      </c>
      <c r="FX20">
        <v>0</v>
      </c>
      <c r="FY20">
        <v>0</v>
      </c>
      <c r="FZ20">
        <v>1</v>
      </c>
      <c r="GA20">
        <v>0</v>
      </c>
      <c r="GB20" t="s">
        <v>334</v>
      </c>
      <c r="GC20" s="13">
        <v>20</v>
      </c>
      <c r="GD20" t="s">
        <v>1675</v>
      </c>
      <c r="GE20" t="s">
        <v>1675</v>
      </c>
      <c r="GF20">
        <f t="shared" si="5"/>
        <v>20</v>
      </c>
      <c r="GG20" t="s">
        <v>334</v>
      </c>
      <c r="GH20" t="s">
        <v>334</v>
      </c>
      <c r="GI20" s="13">
        <v>25</v>
      </c>
      <c r="GJ20" t="s">
        <v>1675</v>
      </c>
      <c r="GK20" t="s">
        <v>1675</v>
      </c>
      <c r="GL20" t="s">
        <v>334</v>
      </c>
      <c r="GM20" t="s">
        <v>334</v>
      </c>
      <c r="GN20" s="13">
        <v>25</v>
      </c>
      <c r="GO20" t="s">
        <v>1675</v>
      </c>
      <c r="GP20" t="s">
        <v>1675</v>
      </c>
      <c r="GQ20">
        <f t="shared" si="3"/>
        <v>25</v>
      </c>
      <c r="GR20" t="s">
        <v>334</v>
      </c>
      <c r="GS20" t="s">
        <v>334</v>
      </c>
      <c r="GT20" s="13">
        <v>50</v>
      </c>
      <c r="GU20" t="s">
        <v>1675</v>
      </c>
      <c r="GV20" t="s">
        <v>1675</v>
      </c>
      <c r="GW20" t="s">
        <v>334</v>
      </c>
      <c r="GX20" t="s">
        <v>334</v>
      </c>
      <c r="GY20" s="13">
        <v>100</v>
      </c>
      <c r="GZ20" t="s">
        <v>1675</v>
      </c>
      <c r="HA20" t="s">
        <v>1675</v>
      </c>
      <c r="HB20" t="s">
        <v>334</v>
      </c>
      <c r="HC20" t="s">
        <v>1675</v>
      </c>
      <c r="HD20" t="s">
        <v>1675</v>
      </c>
      <c r="HE20" t="s">
        <v>1675</v>
      </c>
      <c r="HG20" t="s">
        <v>1675</v>
      </c>
      <c r="HH20" t="s">
        <v>1675</v>
      </c>
      <c r="HI20" s="14" t="str">
        <f t="shared" si="6"/>
        <v/>
      </c>
      <c r="HJ20" t="s">
        <v>1675</v>
      </c>
      <c r="HK20" t="s">
        <v>1675</v>
      </c>
      <c r="HL20" t="s">
        <v>1675</v>
      </c>
      <c r="HM20" t="s">
        <v>1675</v>
      </c>
      <c r="HN20" t="s">
        <v>1675</v>
      </c>
      <c r="HO20" t="s">
        <v>1675</v>
      </c>
      <c r="HQ20" t="s">
        <v>1675</v>
      </c>
      <c r="HR20" t="s">
        <v>334</v>
      </c>
      <c r="HS20" s="13">
        <v>25</v>
      </c>
      <c r="HT20" t="s">
        <v>1675</v>
      </c>
      <c r="HU20" t="s">
        <v>1675</v>
      </c>
      <c r="HV20">
        <f t="shared" si="4"/>
        <v>25</v>
      </c>
      <c r="HW20" t="s">
        <v>334</v>
      </c>
      <c r="HX20" t="s">
        <v>346</v>
      </c>
      <c r="HY20" t="s">
        <v>1675</v>
      </c>
      <c r="HZ20" t="s">
        <v>1675</v>
      </c>
      <c r="IA20" t="s">
        <v>1675</v>
      </c>
      <c r="IB20" t="s">
        <v>1675</v>
      </c>
      <c r="IC20" t="s">
        <v>1675</v>
      </c>
      <c r="ID20" t="s">
        <v>1675</v>
      </c>
      <c r="IE20" t="s">
        <v>1675</v>
      </c>
      <c r="IF20" t="s">
        <v>1675</v>
      </c>
      <c r="IG20" t="s">
        <v>1675</v>
      </c>
      <c r="IH20" t="s">
        <v>1675</v>
      </c>
      <c r="II20" t="s">
        <v>1675</v>
      </c>
      <c r="IJ20" t="s">
        <v>1675</v>
      </c>
      <c r="IK20" t="s">
        <v>1675</v>
      </c>
      <c r="IL20" t="s">
        <v>1675</v>
      </c>
      <c r="IM20" t="s">
        <v>1675</v>
      </c>
      <c r="IN20" t="s">
        <v>1675</v>
      </c>
      <c r="IO20" t="s">
        <v>1675</v>
      </c>
      <c r="IP20" t="s">
        <v>1675</v>
      </c>
      <c r="IQ20" t="s">
        <v>1675</v>
      </c>
      <c r="IR20" t="s">
        <v>1675</v>
      </c>
      <c r="IS20" t="s">
        <v>1675</v>
      </c>
      <c r="IT20" t="s">
        <v>1675</v>
      </c>
      <c r="IU20" t="s">
        <v>1675</v>
      </c>
      <c r="IV20" t="s">
        <v>1675</v>
      </c>
      <c r="IW20" t="s">
        <v>1675</v>
      </c>
      <c r="IX20" t="s">
        <v>1675</v>
      </c>
      <c r="IY20" t="s">
        <v>1675</v>
      </c>
      <c r="IZ20" t="s">
        <v>1675</v>
      </c>
      <c r="JA20" t="s">
        <v>334</v>
      </c>
      <c r="JB20" t="s">
        <v>355</v>
      </c>
      <c r="JC20" t="s">
        <v>362</v>
      </c>
      <c r="JD20" t="s">
        <v>346</v>
      </c>
      <c r="JE20" t="s">
        <v>346</v>
      </c>
      <c r="JF20" t="s">
        <v>724</v>
      </c>
      <c r="JG20" t="s">
        <v>1675</v>
      </c>
      <c r="JH20">
        <v>139741622</v>
      </c>
      <c r="JI20" t="s">
        <v>725</v>
      </c>
      <c r="JJ20" t="s">
        <v>726</v>
      </c>
      <c r="JK20" t="s">
        <v>1675</v>
      </c>
      <c r="JL20">
        <v>50</v>
      </c>
    </row>
    <row r="21" spans="1:272" x14ac:dyDescent="0.2">
      <c r="A21" t="s">
        <v>1417</v>
      </c>
      <c r="B21" t="str">
        <f t="shared" si="0"/>
        <v>088789bd-4fb3-4bb8-bbe6-2fce55a11c50</v>
      </c>
      <c r="C21" t="s">
        <v>684</v>
      </c>
      <c r="D21" t="s">
        <v>685</v>
      </c>
      <c r="E21" t="s">
        <v>324</v>
      </c>
      <c r="F21" t="s">
        <v>661</v>
      </c>
      <c r="G21" t="s">
        <v>1675</v>
      </c>
      <c r="H21" t="s">
        <v>685</v>
      </c>
      <c r="I21" t="s">
        <v>618</v>
      </c>
      <c r="J21" t="s">
        <v>662</v>
      </c>
      <c r="K21" t="s">
        <v>1675</v>
      </c>
      <c r="L21" t="s">
        <v>355</v>
      </c>
      <c r="M21" t="s">
        <v>621</v>
      </c>
      <c r="N21" t="s">
        <v>623</v>
      </c>
      <c r="O21" t="s">
        <v>1705</v>
      </c>
      <c r="P21" t="s">
        <v>624</v>
      </c>
      <c r="Q21" t="s">
        <v>334</v>
      </c>
      <c r="R21" t="s">
        <v>1675</v>
      </c>
      <c r="S21" t="s">
        <v>334</v>
      </c>
      <c r="T21" t="s">
        <v>1675</v>
      </c>
      <c r="U21" t="s">
        <v>339</v>
      </c>
      <c r="V21" t="s">
        <v>336</v>
      </c>
      <c r="W21" t="s">
        <v>337</v>
      </c>
      <c r="X21" t="s">
        <v>337</v>
      </c>
      <c r="Y21" t="s">
        <v>337</v>
      </c>
      <c r="Z21" t="s">
        <v>337</v>
      </c>
      <c r="AA21" t="s">
        <v>340</v>
      </c>
      <c r="AB21" t="s">
        <v>336</v>
      </c>
      <c r="AC21" t="s">
        <v>337</v>
      </c>
      <c r="AD21" t="s">
        <v>337</v>
      </c>
      <c r="AE21" t="s">
        <v>337</v>
      </c>
      <c r="AF21" t="s">
        <v>337</v>
      </c>
      <c r="AG21" t="s">
        <v>337</v>
      </c>
      <c r="AH21" t="s">
        <v>337</v>
      </c>
      <c r="AI21" t="s">
        <v>1675</v>
      </c>
      <c r="AJ21" t="s">
        <v>440</v>
      </c>
      <c r="AK21" t="s">
        <v>457</v>
      </c>
      <c r="AL21" t="s">
        <v>686</v>
      </c>
      <c r="AM21">
        <v>1</v>
      </c>
      <c r="AN21">
        <v>1</v>
      </c>
      <c r="AO21">
        <v>1</v>
      </c>
      <c r="AP21">
        <v>1</v>
      </c>
      <c r="AQ21">
        <v>1</v>
      </c>
      <c r="AR21">
        <v>1</v>
      </c>
      <c r="AS21">
        <v>1</v>
      </c>
      <c r="AT21">
        <v>0</v>
      </c>
      <c r="AU21" t="s">
        <v>346</v>
      </c>
      <c r="AV21" t="s">
        <v>1675</v>
      </c>
      <c r="AW21" t="s">
        <v>396</v>
      </c>
      <c r="AX21">
        <v>0.453592</v>
      </c>
      <c r="AY21" s="13">
        <v>5</v>
      </c>
      <c r="AZ21" s="13">
        <v>150</v>
      </c>
      <c r="BA21" s="14">
        <f>AZ21/(AX21*AY21)</f>
        <v>66.138732605513326</v>
      </c>
      <c r="BB21" t="s">
        <v>334</v>
      </c>
      <c r="BC21" t="s">
        <v>334</v>
      </c>
      <c r="BD21" s="13">
        <v>150</v>
      </c>
      <c r="BE21" s="14">
        <f>BD21/2</f>
        <v>75</v>
      </c>
      <c r="BF21" t="s">
        <v>346</v>
      </c>
      <c r="BG21" t="s">
        <v>1675</v>
      </c>
      <c r="BH21" t="s">
        <v>1675</v>
      </c>
      <c r="BI21" t="s">
        <v>346</v>
      </c>
      <c r="BJ21" t="s">
        <v>1675</v>
      </c>
      <c r="BK21" t="s">
        <v>396</v>
      </c>
      <c r="BL21" s="15">
        <v>0.453592</v>
      </c>
      <c r="BM21" s="13">
        <v>5</v>
      </c>
      <c r="BN21" s="13">
        <v>300</v>
      </c>
      <c r="BO21" s="14">
        <f>BN21/(BL21*BM21)</f>
        <v>132.27746521102665</v>
      </c>
      <c r="BP21" t="s">
        <v>334</v>
      </c>
      <c r="BQ21" t="s">
        <v>334</v>
      </c>
      <c r="BR21" s="13">
        <v>300</v>
      </c>
      <c r="BS21">
        <f>BR21/2.6</f>
        <v>115.38461538461539</v>
      </c>
      <c r="BT21" t="s">
        <v>346</v>
      </c>
      <c r="BU21" t="s">
        <v>1675</v>
      </c>
      <c r="BV21" t="s">
        <v>1675</v>
      </c>
      <c r="BW21" t="s">
        <v>346</v>
      </c>
      <c r="BX21" t="s">
        <v>1675</v>
      </c>
      <c r="BY21" t="s">
        <v>396</v>
      </c>
      <c r="BZ21">
        <v>0.453592</v>
      </c>
      <c r="CA21" s="13">
        <v>5</v>
      </c>
      <c r="CB21" s="13">
        <v>175</v>
      </c>
      <c r="CC21" s="14">
        <f>CB21/(BZ21*CA21)</f>
        <v>77.161854706432209</v>
      </c>
      <c r="CD21" t="s">
        <v>334</v>
      </c>
      <c r="CE21" t="s">
        <v>334</v>
      </c>
      <c r="CF21" s="13">
        <v>175</v>
      </c>
      <c r="CG21" s="14">
        <f>CF21/2.3</f>
        <v>76.08695652173914</v>
      </c>
      <c r="CH21" t="s">
        <v>346</v>
      </c>
      <c r="CI21" t="s">
        <v>1675</v>
      </c>
      <c r="CJ21" t="s">
        <v>1675</v>
      </c>
      <c r="CK21" t="s">
        <v>346</v>
      </c>
      <c r="CL21" t="s">
        <v>1675</v>
      </c>
      <c r="CM21" t="s">
        <v>396</v>
      </c>
      <c r="CN21">
        <v>0.453592</v>
      </c>
      <c r="CO21" s="13">
        <v>5</v>
      </c>
      <c r="CP21" s="13">
        <v>175</v>
      </c>
      <c r="CQ21" s="14">
        <f>CP21/(CN21*CO21)</f>
        <v>77.161854706432209</v>
      </c>
      <c r="CR21" t="s">
        <v>334</v>
      </c>
      <c r="CS21" t="s">
        <v>334</v>
      </c>
      <c r="CT21" s="13">
        <v>175</v>
      </c>
      <c r="CU21" s="14">
        <f>CT21/2.9</f>
        <v>60.344827586206897</v>
      </c>
      <c r="CV21" t="s">
        <v>346</v>
      </c>
      <c r="CW21" t="s">
        <v>1675</v>
      </c>
      <c r="CX21" t="s">
        <v>1675</v>
      </c>
      <c r="CY21" t="s">
        <v>346</v>
      </c>
      <c r="CZ21" t="s">
        <v>1675</v>
      </c>
      <c r="DA21" t="s">
        <v>396</v>
      </c>
      <c r="DB21">
        <v>0.453592</v>
      </c>
      <c r="DC21" s="13">
        <v>5</v>
      </c>
      <c r="DD21" s="13">
        <v>650</v>
      </c>
      <c r="DE21" s="14">
        <f>DD21/(DB21*DC21)</f>
        <v>286.6011746238911</v>
      </c>
      <c r="DF21" t="s">
        <v>346</v>
      </c>
      <c r="DG21" t="s">
        <v>334</v>
      </c>
      <c r="DH21" s="13">
        <v>650</v>
      </c>
      <c r="DI21" s="14">
        <f>DH21/2.4</f>
        <v>270.83333333333337</v>
      </c>
      <c r="DJ21" t="s">
        <v>346</v>
      </c>
      <c r="DK21" t="s">
        <v>1675</v>
      </c>
      <c r="DL21" t="s">
        <v>1675</v>
      </c>
      <c r="DM21" t="s">
        <v>334</v>
      </c>
      <c r="DN21">
        <v>260</v>
      </c>
      <c r="DO21" t="s">
        <v>1675</v>
      </c>
      <c r="DQ21" t="s">
        <v>1675</v>
      </c>
      <c r="DR21" t="s">
        <v>1675</v>
      </c>
      <c r="DT21" t="s">
        <v>346</v>
      </c>
      <c r="DU21" t="s">
        <v>334</v>
      </c>
      <c r="DV21" s="13">
        <v>700</v>
      </c>
      <c r="DW21" s="14">
        <f>DV21/2.4</f>
        <v>291.66666666666669</v>
      </c>
      <c r="DX21" t="s">
        <v>346</v>
      </c>
      <c r="DY21" t="s">
        <v>1675</v>
      </c>
      <c r="DZ21" t="s">
        <v>1675</v>
      </c>
      <c r="EA21" t="s">
        <v>346</v>
      </c>
      <c r="EB21" t="s">
        <v>1675</v>
      </c>
      <c r="EC21" t="s">
        <v>689</v>
      </c>
      <c r="ED21" s="13">
        <v>1</v>
      </c>
      <c r="EE21" s="13">
        <v>500</v>
      </c>
      <c r="EF21" s="14">
        <f>EE21</f>
        <v>500</v>
      </c>
      <c r="EG21" t="s">
        <v>334</v>
      </c>
      <c r="EH21" t="s">
        <v>346</v>
      </c>
      <c r="EI21" t="s">
        <v>1675</v>
      </c>
      <c r="EJ21" t="s">
        <v>1675</v>
      </c>
      <c r="EK21" t="s">
        <v>1675</v>
      </c>
      <c r="EL21" t="s">
        <v>1675</v>
      </c>
      <c r="EM21" t="s">
        <v>1675</v>
      </c>
      <c r="EN21" t="s">
        <v>1675</v>
      </c>
      <c r="EO21" t="s">
        <v>1675</v>
      </c>
      <c r="EP21" t="s">
        <v>1675</v>
      </c>
      <c r="EQ21" t="s">
        <v>1675</v>
      </c>
      <c r="ER21" t="s">
        <v>1675</v>
      </c>
      <c r="ES21" t="s">
        <v>1675</v>
      </c>
      <c r="ET21" t="s">
        <v>1675</v>
      </c>
      <c r="EU21" t="s">
        <v>1675</v>
      </c>
      <c r="EV21" t="s">
        <v>1675</v>
      </c>
      <c r="EW21" t="s">
        <v>1675</v>
      </c>
      <c r="EX21" t="s">
        <v>1675</v>
      </c>
      <c r="EY21" t="s">
        <v>1675</v>
      </c>
      <c r="EZ21" t="s">
        <v>1675</v>
      </c>
      <c r="FA21" t="s">
        <v>1675</v>
      </c>
      <c r="FB21" t="s">
        <v>1675</v>
      </c>
      <c r="FC21" t="s">
        <v>1675</v>
      </c>
      <c r="FD21" t="s">
        <v>1675</v>
      </c>
      <c r="FE21" t="s">
        <v>1675</v>
      </c>
      <c r="FF21" t="s">
        <v>1675</v>
      </c>
      <c r="FG21" t="s">
        <v>1675</v>
      </c>
      <c r="FH21" t="s">
        <v>1675</v>
      </c>
      <c r="FI21" t="s">
        <v>1675</v>
      </c>
      <c r="FJ21" t="s">
        <v>1675</v>
      </c>
      <c r="FK21" t="s">
        <v>334</v>
      </c>
      <c r="FL21" t="s">
        <v>355</v>
      </c>
      <c r="FM21" t="s">
        <v>362</v>
      </c>
      <c r="FN21" t="s">
        <v>334</v>
      </c>
      <c r="FO21" t="s">
        <v>346</v>
      </c>
      <c r="FP21" t="s">
        <v>545</v>
      </c>
      <c r="FQ21" t="s">
        <v>1675</v>
      </c>
      <c r="FR21" t="s">
        <v>1675</v>
      </c>
      <c r="FS21" t="s">
        <v>1675</v>
      </c>
      <c r="FT21" t="s">
        <v>1675</v>
      </c>
      <c r="FU21" t="s">
        <v>1675</v>
      </c>
      <c r="FV21" t="s">
        <v>1675</v>
      </c>
      <c r="FW21" t="s">
        <v>1675</v>
      </c>
      <c r="FX21" t="s">
        <v>1675</v>
      </c>
      <c r="FY21" t="s">
        <v>1675</v>
      </c>
      <c r="FZ21" t="s">
        <v>1675</v>
      </c>
      <c r="GA21" t="s">
        <v>1675</v>
      </c>
      <c r="GB21" t="s">
        <v>1675</v>
      </c>
      <c r="GC21" t="s">
        <v>1675</v>
      </c>
      <c r="GD21" t="s">
        <v>1675</v>
      </c>
      <c r="GE21" t="s">
        <v>1675</v>
      </c>
      <c r="GF21" t="str">
        <f t="shared" si="5"/>
        <v/>
      </c>
      <c r="GG21" t="s">
        <v>1675</v>
      </c>
      <c r="GH21" t="s">
        <v>1675</v>
      </c>
      <c r="GI21" t="s">
        <v>1675</v>
      </c>
      <c r="GJ21" t="s">
        <v>1675</v>
      </c>
      <c r="GK21" t="s">
        <v>1675</v>
      </c>
      <c r="GL21" t="s">
        <v>1675</v>
      </c>
      <c r="GM21" t="s">
        <v>1675</v>
      </c>
      <c r="GN21" t="s">
        <v>1675</v>
      </c>
      <c r="GO21" t="s">
        <v>1675</v>
      </c>
      <c r="GP21" t="s">
        <v>1675</v>
      </c>
      <c r="GR21" t="s">
        <v>1675</v>
      </c>
      <c r="GS21" t="s">
        <v>1675</v>
      </c>
      <c r="GT21" t="s">
        <v>1675</v>
      </c>
      <c r="GU21" t="s">
        <v>1675</v>
      </c>
      <c r="GV21" t="s">
        <v>1675</v>
      </c>
      <c r="GW21" t="s">
        <v>1675</v>
      </c>
      <c r="GX21" t="s">
        <v>1675</v>
      </c>
      <c r="GY21" t="s">
        <v>1675</v>
      </c>
      <c r="GZ21" t="s">
        <v>1675</v>
      </c>
      <c r="HA21" t="s">
        <v>1675</v>
      </c>
      <c r="HB21" t="s">
        <v>1675</v>
      </c>
      <c r="HC21" t="s">
        <v>1675</v>
      </c>
      <c r="HD21" t="s">
        <v>1675</v>
      </c>
      <c r="HE21" t="s">
        <v>1675</v>
      </c>
      <c r="HG21" t="s">
        <v>1675</v>
      </c>
      <c r="HH21" t="s">
        <v>1675</v>
      </c>
      <c r="HI21" s="14" t="str">
        <f t="shared" si="6"/>
        <v/>
      </c>
      <c r="HJ21" t="s">
        <v>1675</v>
      </c>
      <c r="HK21" t="s">
        <v>1675</v>
      </c>
      <c r="HL21" t="s">
        <v>1675</v>
      </c>
      <c r="HM21" t="s">
        <v>1675</v>
      </c>
      <c r="HN21" t="s">
        <v>1675</v>
      </c>
      <c r="HO21" t="s">
        <v>1675</v>
      </c>
      <c r="HQ21" t="s">
        <v>1675</v>
      </c>
      <c r="HR21" t="s">
        <v>1675</v>
      </c>
      <c r="HS21" t="s">
        <v>1675</v>
      </c>
      <c r="HT21" t="s">
        <v>1675</v>
      </c>
      <c r="HU21" t="s">
        <v>1675</v>
      </c>
      <c r="HW21" t="s">
        <v>1675</v>
      </c>
      <c r="HX21" t="s">
        <v>1675</v>
      </c>
      <c r="HY21" t="s">
        <v>1675</v>
      </c>
      <c r="HZ21" t="s">
        <v>1675</v>
      </c>
      <c r="IA21" t="s">
        <v>1675</v>
      </c>
      <c r="IB21" t="s">
        <v>1675</v>
      </c>
      <c r="IC21" t="s">
        <v>1675</v>
      </c>
      <c r="ID21" t="s">
        <v>1675</v>
      </c>
      <c r="IE21" t="s">
        <v>1675</v>
      </c>
      <c r="IF21" t="s">
        <v>1675</v>
      </c>
      <c r="IG21" t="s">
        <v>1675</v>
      </c>
      <c r="IH21" t="s">
        <v>1675</v>
      </c>
      <c r="II21" t="s">
        <v>1675</v>
      </c>
      <c r="IJ21" t="s">
        <v>1675</v>
      </c>
      <c r="IK21" t="s">
        <v>1675</v>
      </c>
      <c r="IL21" t="s">
        <v>1675</v>
      </c>
      <c r="IM21" t="s">
        <v>1675</v>
      </c>
      <c r="IN21" t="s">
        <v>1675</v>
      </c>
      <c r="IO21" t="s">
        <v>1675</v>
      </c>
      <c r="IP21" t="s">
        <v>1675</v>
      </c>
      <c r="IQ21" t="s">
        <v>1675</v>
      </c>
      <c r="IR21" t="s">
        <v>1675</v>
      </c>
      <c r="IS21" t="s">
        <v>1675</v>
      </c>
      <c r="IT21" t="s">
        <v>1675</v>
      </c>
      <c r="IU21" t="s">
        <v>1675</v>
      </c>
      <c r="IV21" t="s">
        <v>1675</v>
      </c>
      <c r="IW21" t="s">
        <v>1675</v>
      </c>
      <c r="IX21" t="s">
        <v>1675</v>
      </c>
      <c r="IY21" t="s">
        <v>1675</v>
      </c>
      <c r="IZ21" t="s">
        <v>1675</v>
      </c>
      <c r="JA21" t="s">
        <v>1675</v>
      </c>
      <c r="JB21" t="s">
        <v>1675</v>
      </c>
      <c r="JC21" t="s">
        <v>1675</v>
      </c>
      <c r="JD21" t="s">
        <v>1675</v>
      </c>
      <c r="JE21" t="s">
        <v>1675</v>
      </c>
      <c r="JF21" t="s">
        <v>1675</v>
      </c>
      <c r="JG21" t="s">
        <v>1675</v>
      </c>
      <c r="JH21">
        <v>139506851</v>
      </c>
      <c r="JI21" t="s">
        <v>691</v>
      </c>
      <c r="JJ21" t="s">
        <v>692</v>
      </c>
      <c r="JK21" t="s">
        <v>1675</v>
      </c>
      <c r="JL21">
        <v>44</v>
      </c>
    </row>
    <row r="22" spans="1:272" x14ac:dyDescent="0.2">
      <c r="A22" t="s">
        <v>1366</v>
      </c>
      <c r="B22" t="str">
        <f t="shared" si="0"/>
        <v>34636b5e-9879-4aa3-a50e-ea460e59d3ff</v>
      </c>
      <c r="C22" t="s">
        <v>641</v>
      </c>
      <c r="D22" t="s">
        <v>436</v>
      </c>
      <c r="E22" t="s">
        <v>324</v>
      </c>
      <c r="F22" t="s">
        <v>617</v>
      </c>
      <c r="G22" t="s">
        <v>337</v>
      </c>
      <c r="H22" t="s">
        <v>436</v>
      </c>
      <c r="I22" t="s">
        <v>618</v>
      </c>
      <c r="J22" t="s">
        <v>620</v>
      </c>
      <c r="K22" t="s">
        <v>1675</v>
      </c>
      <c r="L22" t="s">
        <v>355</v>
      </c>
      <c r="M22" t="s">
        <v>621</v>
      </c>
      <c r="N22" t="s">
        <v>623</v>
      </c>
      <c r="O22" t="s">
        <v>1705</v>
      </c>
      <c r="P22" t="s">
        <v>624</v>
      </c>
      <c r="Q22" t="s">
        <v>334</v>
      </c>
      <c r="R22" t="s">
        <v>1675</v>
      </c>
      <c r="S22" t="s">
        <v>334</v>
      </c>
      <c r="T22" t="s">
        <v>1675</v>
      </c>
      <c r="U22" t="s">
        <v>339</v>
      </c>
      <c r="V22" t="s">
        <v>336</v>
      </c>
      <c r="W22" t="s">
        <v>337</v>
      </c>
      <c r="X22" t="s">
        <v>337</v>
      </c>
      <c r="Y22" t="s">
        <v>337</v>
      </c>
      <c r="Z22" t="s">
        <v>337</v>
      </c>
      <c r="AA22" t="s">
        <v>340</v>
      </c>
      <c r="AB22" t="s">
        <v>336</v>
      </c>
      <c r="AC22" t="s">
        <v>337</v>
      </c>
      <c r="AD22" t="s">
        <v>337</v>
      </c>
      <c r="AE22" t="s">
        <v>337</v>
      </c>
      <c r="AF22" t="s">
        <v>337</v>
      </c>
      <c r="AG22" t="s">
        <v>337</v>
      </c>
      <c r="AH22" t="s">
        <v>337</v>
      </c>
      <c r="AI22" t="s">
        <v>1675</v>
      </c>
      <c r="AJ22" t="s">
        <v>341</v>
      </c>
      <c r="AK22" t="s">
        <v>642</v>
      </c>
      <c r="AL22" t="s">
        <v>643</v>
      </c>
      <c r="AM22">
        <v>1</v>
      </c>
      <c r="AN22">
        <v>1</v>
      </c>
      <c r="AO22">
        <v>1</v>
      </c>
      <c r="AP22">
        <v>1</v>
      </c>
      <c r="AQ22">
        <v>0</v>
      </c>
      <c r="AR22">
        <v>0</v>
      </c>
      <c r="AS22">
        <v>1</v>
      </c>
      <c r="AT22">
        <v>0</v>
      </c>
      <c r="AU22" t="s">
        <v>346</v>
      </c>
      <c r="AV22" t="s">
        <v>1675</v>
      </c>
      <c r="AW22" t="s">
        <v>347</v>
      </c>
      <c r="AX22">
        <v>2</v>
      </c>
      <c r="AY22" s="13">
        <v>10</v>
      </c>
      <c r="AZ22" s="13">
        <v>1000</v>
      </c>
      <c r="BA22" s="14">
        <f>AZ22/(AX22*AY22)</f>
        <v>50</v>
      </c>
      <c r="BB22" t="s">
        <v>334</v>
      </c>
      <c r="BC22" t="s">
        <v>334</v>
      </c>
      <c r="BD22" s="13">
        <v>100</v>
      </c>
      <c r="BE22" s="14">
        <f>BD22/2</f>
        <v>50</v>
      </c>
      <c r="BF22" t="s">
        <v>334</v>
      </c>
      <c r="BG22" t="s">
        <v>626</v>
      </c>
      <c r="BH22" t="s">
        <v>628</v>
      </c>
      <c r="BI22" t="s">
        <v>346</v>
      </c>
      <c r="BJ22" t="s">
        <v>1675</v>
      </c>
      <c r="BL22" s="15"/>
      <c r="BM22" t="s">
        <v>1675</v>
      </c>
      <c r="BN22" t="s">
        <v>1675</v>
      </c>
      <c r="BP22" t="s">
        <v>334</v>
      </c>
      <c r="BQ22" t="s">
        <v>334</v>
      </c>
      <c r="BR22" s="13">
        <v>200</v>
      </c>
      <c r="BS22">
        <f>BR22/2.6</f>
        <v>76.92307692307692</v>
      </c>
      <c r="BT22" t="s">
        <v>334</v>
      </c>
      <c r="BU22" t="s">
        <v>626</v>
      </c>
      <c r="BV22" t="s">
        <v>628</v>
      </c>
      <c r="BW22" t="s">
        <v>346</v>
      </c>
      <c r="BX22" t="s">
        <v>1675</v>
      </c>
      <c r="BY22" t="s">
        <v>347</v>
      </c>
      <c r="BZ22">
        <v>2.2999999999999998</v>
      </c>
      <c r="CA22" s="13">
        <v>3</v>
      </c>
      <c r="CB22" s="13">
        <v>450</v>
      </c>
      <c r="CC22" s="14">
        <f>CB22/(BZ22*CA22)</f>
        <v>65.217391304347828</v>
      </c>
      <c r="CD22" t="s">
        <v>346</v>
      </c>
      <c r="CE22" t="s">
        <v>334</v>
      </c>
      <c r="CF22" s="13">
        <v>150</v>
      </c>
      <c r="CG22" s="14">
        <f>CF22/2.3</f>
        <v>65.217391304347828</v>
      </c>
      <c r="CH22" t="s">
        <v>334</v>
      </c>
      <c r="CI22" t="s">
        <v>626</v>
      </c>
      <c r="CJ22" t="s">
        <v>628</v>
      </c>
      <c r="CK22" t="s">
        <v>346</v>
      </c>
      <c r="CL22" t="s">
        <v>1675</v>
      </c>
      <c r="CM22" t="s">
        <v>347</v>
      </c>
      <c r="CN22">
        <v>2.9</v>
      </c>
      <c r="CO22" s="13">
        <v>1</v>
      </c>
      <c r="CP22" s="13">
        <v>180</v>
      </c>
      <c r="CQ22" s="14">
        <f>CP22/(CN22*CO22)</f>
        <v>62.068965517241381</v>
      </c>
      <c r="CR22" t="s">
        <v>334</v>
      </c>
      <c r="CS22" t="s">
        <v>334</v>
      </c>
      <c r="CT22" s="13">
        <v>180</v>
      </c>
      <c r="CU22" s="14">
        <f>CT22/2.9</f>
        <v>62.068965517241381</v>
      </c>
      <c r="CV22" t="s">
        <v>346</v>
      </c>
      <c r="CW22" t="s">
        <v>1675</v>
      </c>
      <c r="CX22" t="s">
        <v>1675</v>
      </c>
      <c r="CY22" t="s">
        <v>1675</v>
      </c>
      <c r="CZ22" t="s">
        <v>1675</v>
      </c>
      <c r="DA22" t="s">
        <v>1675</v>
      </c>
      <c r="DC22" t="s">
        <v>1675</v>
      </c>
      <c r="DD22" t="s">
        <v>1675</v>
      </c>
      <c r="DF22" t="s">
        <v>1675</v>
      </c>
      <c r="DG22" t="s">
        <v>1675</v>
      </c>
      <c r="DH22" t="s">
        <v>1675</v>
      </c>
      <c r="DI22" s="14"/>
      <c r="DJ22" t="s">
        <v>1675</v>
      </c>
      <c r="DK22" t="s">
        <v>1675</v>
      </c>
      <c r="DL22" t="s">
        <v>1675</v>
      </c>
      <c r="DM22" t="s">
        <v>1675</v>
      </c>
      <c r="DN22" t="s">
        <v>1675</v>
      </c>
      <c r="DO22" t="s">
        <v>1675</v>
      </c>
      <c r="DQ22" t="s">
        <v>1675</v>
      </c>
      <c r="DR22" t="s">
        <v>1675</v>
      </c>
      <c r="DT22" t="s">
        <v>1675</v>
      </c>
      <c r="DU22" t="s">
        <v>1675</v>
      </c>
      <c r="DV22" t="s">
        <v>1675</v>
      </c>
      <c r="DW22" s="14"/>
      <c r="DX22" t="s">
        <v>1675</v>
      </c>
      <c r="DY22" t="s">
        <v>1675</v>
      </c>
      <c r="DZ22" t="s">
        <v>1675</v>
      </c>
      <c r="EA22" t="s">
        <v>334</v>
      </c>
      <c r="EB22" s="13">
        <v>300</v>
      </c>
      <c r="EC22" t="s">
        <v>1675</v>
      </c>
      <c r="ED22" t="s">
        <v>1675</v>
      </c>
      <c r="EE22" t="s">
        <v>1675</v>
      </c>
      <c r="EF22">
        <f>EB22</f>
        <v>300</v>
      </c>
      <c r="EG22" t="s">
        <v>334</v>
      </c>
      <c r="EH22" t="s">
        <v>346</v>
      </c>
      <c r="EI22" t="s">
        <v>1675</v>
      </c>
      <c r="EJ22" t="s">
        <v>1675</v>
      </c>
      <c r="EK22" t="s">
        <v>1675</v>
      </c>
      <c r="EL22" t="s">
        <v>1675</v>
      </c>
      <c r="EM22" t="s">
        <v>1675</v>
      </c>
      <c r="EN22" t="s">
        <v>1675</v>
      </c>
      <c r="EO22" t="s">
        <v>1675</v>
      </c>
      <c r="EP22" t="s">
        <v>1675</v>
      </c>
      <c r="EQ22" t="s">
        <v>1675</v>
      </c>
      <c r="ER22" t="s">
        <v>1675</v>
      </c>
      <c r="ES22" t="s">
        <v>1675</v>
      </c>
      <c r="ET22" t="s">
        <v>1675</v>
      </c>
      <c r="EU22" t="s">
        <v>1675</v>
      </c>
      <c r="EV22" t="s">
        <v>1675</v>
      </c>
      <c r="EW22" t="s">
        <v>1675</v>
      </c>
      <c r="EX22" t="s">
        <v>1675</v>
      </c>
      <c r="EY22" t="s">
        <v>1675</v>
      </c>
      <c r="EZ22" t="s">
        <v>1675</v>
      </c>
      <c r="FA22" t="s">
        <v>1675</v>
      </c>
      <c r="FB22" t="s">
        <v>1675</v>
      </c>
      <c r="FC22" t="s">
        <v>1675</v>
      </c>
      <c r="FD22" t="s">
        <v>1675</v>
      </c>
      <c r="FE22" t="s">
        <v>1675</v>
      </c>
      <c r="FF22" t="s">
        <v>1675</v>
      </c>
      <c r="FG22" t="s">
        <v>1675</v>
      </c>
      <c r="FH22" t="s">
        <v>1675</v>
      </c>
      <c r="FI22" t="s">
        <v>1675</v>
      </c>
      <c r="FJ22" t="s">
        <v>1675</v>
      </c>
      <c r="FK22" t="s">
        <v>334</v>
      </c>
      <c r="FL22" t="s">
        <v>355</v>
      </c>
      <c r="FM22" t="s">
        <v>362</v>
      </c>
      <c r="FN22" t="s">
        <v>346</v>
      </c>
      <c r="FO22" t="s">
        <v>346</v>
      </c>
      <c r="FP22" t="s">
        <v>346</v>
      </c>
      <c r="FQ22" t="s">
        <v>1675</v>
      </c>
      <c r="FR22" t="s">
        <v>1675</v>
      </c>
      <c r="FS22" t="s">
        <v>1675</v>
      </c>
      <c r="FT22" t="s">
        <v>1675</v>
      </c>
      <c r="FU22" t="s">
        <v>1675</v>
      </c>
      <c r="FV22" t="s">
        <v>1675</v>
      </c>
      <c r="FW22" t="s">
        <v>1675</v>
      </c>
      <c r="FX22" t="s">
        <v>1675</v>
      </c>
      <c r="FY22" t="s">
        <v>1675</v>
      </c>
      <c r="FZ22" t="s">
        <v>1675</v>
      </c>
      <c r="GA22" t="s">
        <v>1675</v>
      </c>
      <c r="GB22" t="s">
        <v>1675</v>
      </c>
      <c r="GC22" t="s">
        <v>1675</v>
      </c>
      <c r="GD22" t="s">
        <v>1675</v>
      </c>
      <c r="GE22" t="s">
        <v>1675</v>
      </c>
      <c r="GF22" t="str">
        <f t="shared" si="5"/>
        <v/>
      </c>
      <c r="GG22" t="s">
        <v>1675</v>
      </c>
      <c r="GH22" t="s">
        <v>1675</v>
      </c>
      <c r="GI22" t="s">
        <v>1675</v>
      </c>
      <c r="GJ22" t="s">
        <v>1675</v>
      </c>
      <c r="GK22" t="s">
        <v>1675</v>
      </c>
      <c r="GL22" t="s">
        <v>1675</v>
      </c>
      <c r="GM22" t="s">
        <v>1675</v>
      </c>
      <c r="GN22" t="s">
        <v>1675</v>
      </c>
      <c r="GO22" t="s">
        <v>1675</v>
      </c>
      <c r="GP22" t="s">
        <v>1675</v>
      </c>
      <c r="GR22" t="s">
        <v>1675</v>
      </c>
      <c r="GS22" t="s">
        <v>1675</v>
      </c>
      <c r="GT22" t="s">
        <v>1675</v>
      </c>
      <c r="GU22" t="s">
        <v>1675</v>
      </c>
      <c r="GV22" t="s">
        <v>1675</v>
      </c>
      <c r="GW22" t="s">
        <v>1675</v>
      </c>
      <c r="GX22" t="s">
        <v>1675</v>
      </c>
      <c r="GY22" t="s">
        <v>1675</v>
      </c>
      <c r="GZ22" t="s">
        <v>1675</v>
      </c>
      <c r="HA22" t="s">
        <v>1675</v>
      </c>
      <c r="HB22" t="s">
        <v>1675</v>
      </c>
      <c r="HC22" t="s">
        <v>1675</v>
      </c>
      <c r="HD22" t="s">
        <v>1675</v>
      </c>
      <c r="HE22" t="s">
        <v>1675</v>
      </c>
      <c r="HG22" t="s">
        <v>1675</v>
      </c>
      <c r="HH22" t="s">
        <v>1675</v>
      </c>
      <c r="HI22" s="14" t="str">
        <f t="shared" si="6"/>
        <v/>
      </c>
      <c r="HJ22" t="s">
        <v>1675</v>
      </c>
      <c r="HK22" t="s">
        <v>1675</v>
      </c>
      <c r="HL22" t="s">
        <v>1675</v>
      </c>
      <c r="HM22" t="s">
        <v>1675</v>
      </c>
      <c r="HN22" t="s">
        <v>1675</v>
      </c>
      <c r="HO22" t="s">
        <v>1675</v>
      </c>
      <c r="HQ22" t="s">
        <v>1675</v>
      </c>
      <c r="HR22" t="s">
        <v>1675</v>
      </c>
      <c r="HS22" t="s">
        <v>1675</v>
      </c>
      <c r="HT22" t="s">
        <v>1675</v>
      </c>
      <c r="HU22" t="s">
        <v>1675</v>
      </c>
      <c r="HW22" t="s">
        <v>1675</v>
      </c>
      <c r="HX22" t="s">
        <v>1675</v>
      </c>
      <c r="HY22" t="s">
        <v>1675</v>
      </c>
      <c r="HZ22" t="s">
        <v>1675</v>
      </c>
      <c r="IA22" t="s">
        <v>1675</v>
      </c>
      <c r="IB22" t="s">
        <v>1675</v>
      </c>
      <c r="IC22" t="s">
        <v>1675</v>
      </c>
      <c r="ID22" t="s">
        <v>1675</v>
      </c>
      <c r="IE22" t="s">
        <v>1675</v>
      </c>
      <c r="IF22" t="s">
        <v>1675</v>
      </c>
      <c r="IG22" t="s">
        <v>1675</v>
      </c>
      <c r="IH22" t="s">
        <v>1675</v>
      </c>
      <c r="II22" t="s">
        <v>1675</v>
      </c>
      <c r="IJ22" t="s">
        <v>1675</v>
      </c>
      <c r="IK22" t="s">
        <v>1675</v>
      </c>
      <c r="IL22" t="s">
        <v>1675</v>
      </c>
      <c r="IM22" t="s">
        <v>1675</v>
      </c>
      <c r="IN22" t="s">
        <v>1675</v>
      </c>
      <c r="IO22" t="s">
        <v>1675</v>
      </c>
      <c r="IP22" t="s">
        <v>1675</v>
      </c>
      <c r="IQ22" t="s">
        <v>1675</v>
      </c>
      <c r="IR22" t="s">
        <v>1675</v>
      </c>
      <c r="IS22" t="s">
        <v>1675</v>
      </c>
      <c r="IT22" t="s">
        <v>1675</v>
      </c>
      <c r="IU22" t="s">
        <v>1675</v>
      </c>
      <c r="IV22" t="s">
        <v>1675</v>
      </c>
      <c r="IW22" t="s">
        <v>1675</v>
      </c>
      <c r="IX22" t="s">
        <v>1675</v>
      </c>
      <c r="IY22" t="s">
        <v>1675</v>
      </c>
      <c r="IZ22" t="s">
        <v>1675</v>
      </c>
      <c r="JA22" t="s">
        <v>1675</v>
      </c>
      <c r="JB22" t="s">
        <v>1675</v>
      </c>
      <c r="JC22" t="s">
        <v>1675</v>
      </c>
      <c r="JD22" t="s">
        <v>1675</v>
      </c>
      <c r="JE22" t="s">
        <v>1675</v>
      </c>
      <c r="JF22" t="s">
        <v>1675</v>
      </c>
      <c r="JG22" t="s">
        <v>1675</v>
      </c>
      <c r="JH22">
        <v>139485275</v>
      </c>
      <c r="JI22" t="s">
        <v>646</v>
      </c>
      <c r="JJ22" t="s">
        <v>647</v>
      </c>
      <c r="JK22" t="s">
        <v>1675</v>
      </c>
      <c r="JL22">
        <v>38</v>
      </c>
    </row>
    <row r="23" spans="1:272" x14ac:dyDescent="0.2">
      <c r="A23" t="s">
        <v>1436</v>
      </c>
      <c r="B23" t="str">
        <f t="shared" si="0"/>
        <v>c0c81189-db4f-46c0-b834-3b48e46e18a5</v>
      </c>
      <c r="C23" t="s">
        <v>616</v>
      </c>
      <c r="D23" t="s">
        <v>436</v>
      </c>
      <c r="E23" t="s">
        <v>324</v>
      </c>
      <c r="F23" t="s">
        <v>617</v>
      </c>
      <c r="G23" t="s">
        <v>337</v>
      </c>
      <c r="H23" t="s">
        <v>436</v>
      </c>
      <c r="I23" t="s">
        <v>618</v>
      </c>
      <c r="J23" t="s">
        <v>620</v>
      </c>
      <c r="K23" t="s">
        <v>1675</v>
      </c>
      <c r="L23" t="s">
        <v>355</v>
      </c>
      <c r="M23" t="s">
        <v>621</v>
      </c>
      <c r="N23" t="s">
        <v>623</v>
      </c>
      <c r="O23" t="s">
        <v>1705</v>
      </c>
      <c r="P23" t="s">
        <v>624</v>
      </c>
      <c r="Q23" t="s">
        <v>334</v>
      </c>
      <c r="R23" t="s">
        <v>1675</v>
      </c>
      <c r="S23" t="s">
        <v>334</v>
      </c>
      <c r="T23" t="s">
        <v>1675</v>
      </c>
      <c r="U23" t="s">
        <v>339</v>
      </c>
      <c r="V23" t="s">
        <v>336</v>
      </c>
      <c r="W23" t="s">
        <v>337</v>
      </c>
      <c r="X23" t="s">
        <v>337</v>
      </c>
      <c r="Y23" t="s">
        <v>337</v>
      </c>
      <c r="Z23" t="s">
        <v>337</v>
      </c>
      <c r="AA23" t="s">
        <v>340</v>
      </c>
      <c r="AB23" t="s">
        <v>336</v>
      </c>
      <c r="AC23" t="s">
        <v>337</v>
      </c>
      <c r="AD23" t="s">
        <v>337</v>
      </c>
      <c r="AE23" t="s">
        <v>337</v>
      </c>
      <c r="AF23" t="s">
        <v>337</v>
      </c>
      <c r="AG23" t="s">
        <v>337</v>
      </c>
      <c r="AH23" t="s">
        <v>337</v>
      </c>
      <c r="AI23" t="s">
        <v>1675</v>
      </c>
      <c r="AJ23" t="s">
        <v>440</v>
      </c>
      <c r="AK23" t="s">
        <v>342</v>
      </c>
      <c r="AL23" t="s">
        <v>343</v>
      </c>
      <c r="AM23">
        <v>1</v>
      </c>
      <c r="AN23">
        <v>1</v>
      </c>
      <c r="AO23">
        <v>1</v>
      </c>
      <c r="AP23">
        <v>1</v>
      </c>
      <c r="AQ23">
        <v>1</v>
      </c>
      <c r="AR23">
        <v>1</v>
      </c>
      <c r="AS23">
        <v>1</v>
      </c>
      <c r="AT23">
        <v>0</v>
      </c>
      <c r="AU23" t="s">
        <v>346</v>
      </c>
      <c r="AV23" t="s">
        <v>1675</v>
      </c>
      <c r="AW23" t="s">
        <v>626</v>
      </c>
      <c r="AX23">
        <v>1</v>
      </c>
      <c r="AY23" s="13">
        <v>2.5</v>
      </c>
      <c r="AZ23" s="13">
        <v>100</v>
      </c>
      <c r="BA23" s="14">
        <f>AZ23/(AX23*AY23)</f>
        <v>40</v>
      </c>
      <c r="BB23" t="s">
        <v>334</v>
      </c>
      <c r="BC23" t="s">
        <v>346</v>
      </c>
      <c r="BD23" t="s">
        <v>1675</v>
      </c>
      <c r="BF23" t="s">
        <v>1675</v>
      </c>
      <c r="BG23" t="s">
        <v>1675</v>
      </c>
      <c r="BH23" t="s">
        <v>1675</v>
      </c>
      <c r="BI23" t="s">
        <v>334</v>
      </c>
      <c r="BJ23" s="13">
        <v>200</v>
      </c>
      <c r="BK23" t="s">
        <v>1675</v>
      </c>
      <c r="BL23" s="15"/>
      <c r="BM23" t="s">
        <v>1675</v>
      </c>
      <c r="BN23" t="s">
        <v>1675</v>
      </c>
      <c r="BO23">
        <f>BJ23</f>
        <v>200</v>
      </c>
      <c r="BP23" t="s">
        <v>334</v>
      </c>
      <c r="BQ23" t="s">
        <v>346</v>
      </c>
      <c r="BR23" t="s">
        <v>1675</v>
      </c>
      <c r="BT23" t="s">
        <v>1675</v>
      </c>
      <c r="BU23" t="s">
        <v>1675</v>
      </c>
      <c r="BV23" t="s">
        <v>1675</v>
      </c>
      <c r="BW23" t="s">
        <v>334</v>
      </c>
      <c r="BX23" s="13">
        <v>150</v>
      </c>
      <c r="BY23" t="s">
        <v>1675</v>
      </c>
      <c r="CA23" t="s">
        <v>1675</v>
      </c>
      <c r="CB23" t="s">
        <v>1675</v>
      </c>
      <c r="CC23" s="14">
        <f>BX23</f>
        <v>150</v>
      </c>
      <c r="CD23" t="s">
        <v>346</v>
      </c>
      <c r="CE23" t="s">
        <v>346</v>
      </c>
      <c r="CF23" t="s">
        <v>1675</v>
      </c>
      <c r="CH23" t="s">
        <v>1675</v>
      </c>
      <c r="CI23" t="s">
        <v>1675</v>
      </c>
      <c r="CJ23" t="s">
        <v>1675</v>
      </c>
      <c r="CK23" t="s">
        <v>334</v>
      </c>
      <c r="CL23" s="13">
        <v>180</v>
      </c>
      <c r="CM23" t="s">
        <v>1675</v>
      </c>
      <c r="CO23" t="s">
        <v>1675</v>
      </c>
      <c r="CP23" t="s">
        <v>1675</v>
      </c>
      <c r="CQ23" s="14">
        <f>CL23</f>
        <v>180</v>
      </c>
      <c r="CR23" t="s">
        <v>334</v>
      </c>
      <c r="CS23" t="s">
        <v>346</v>
      </c>
      <c r="CT23" t="s">
        <v>1675</v>
      </c>
      <c r="CV23" t="s">
        <v>1675</v>
      </c>
      <c r="CW23" t="s">
        <v>1675</v>
      </c>
      <c r="CX23" t="s">
        <v>1675</v>
      </c>
      <c r="CY23" t="s">
        <v>346</v>
      </c>
      <c r="CZ23" t="s">
        <v>1675</v>
      </c>
      <c r="DA23" t="s">
        <v>1661</v>
      </c>
      <c r="DB23">
        <v>1</v>
      </c>
      <c r="DC23">
        <v>0.54</v>
      </c>
      <c r="DD23" s="13">
        <v>75</v>
      </c>
      <c r="DE23" s="14">
        <f>DD23/(DB23*DC23)</f>
        <v>138.88888888888889</v>
      </c>
      <c r="DF23" t="s">
        <v>346</v>
      </c>
      <c r="DG23" t="s">
        <v>346</v>
      </c>
      <c r="DH23" t="s">
        <v>1675</v>
      </c>
      <c r="DI23" s="14"/>
      <c r="DJ23" t="s">
        <v>1675</v>
      </c>
      <c r="DK23" t="s">
        <v>1675</v>
      </c>
      <c r="DL23" t="s">
        <v>1675</v>
      </c>
      <c r="DM23" t="s">
        <v>346</v>
      </c>
      <c r="DN23" t="s">
        <v>1675</v>
      </c>
      <c r="DO23" t="s">
        <v>1661</v>
      </c>
      <c r="DP23">
        <v>1</v>
      </c>
      <c r="DQ23">
        <v>0.54</v>
      </c>
      <c r="DR23" s="13">
        <v>225</v>
      </c>
      <c r="DS23">
        <f>DR23/(DP23*DQ23)</f>
        <v>416.66666666666663</v>
      </c>
      <c r="DT23" t="s">
        <v>346</v>
      </c>
      <c r="DU23" t="s">
        <v>346</v>
      </c>
      <c r="DV23" t="s">
        <v>1675</v>
      </c>
      <c r="DW23" s="14"/>
      <c r="DX23" t="s">
        <v>1675</v>
      </c>
      <c r="DY23" t="s">
        <v>1675</v>
      </c>
      <c r="DZ23" t="s">
        <v>1675</v>
      </c>
      <c r="EA23" t="s">
        <v>334</v>
      </c>
      <c r="EB23" s="13">
        <v>300</v>
      </c>
      <c r="EC23" t="s">
        <v>1675</v>
      </c>
      <c r="ED23" t="s">
        <v>1675</v>
      </c>
      <c r="EE23" t="s">
        <v>1675</v>
      </c>
      <c r="EF23">
        <f>EB23</f>
        <v>300</v>
      </c>
      <c r="EG23" t="s">
        <v>334</v>
      </c>
      <c r="EH23" t="s">
        <v>334</v>
      </c>
      <c r="EI23" t="s">
        <v>631</v>
      </c>
      <c r="EJ23" t="s">
        <v>337</v>
      </c>
      <c r="EK23" t="s">
        <v>337</v>
      </c>
      <c r="EL23" t="s">
        <v>336</v>
      </c>
      <c r="EM23" t="s">
        <v>337</v>
      </c>
      <c r="EN23" t="s">
        <v>337</v>
      </c>
      <c r="EO23" t="s">
        <v>337</v>
      </c>
      <c r="EP23" t="s">
        <v>337</v>
      </c>
      <c r="EQ23" t="s">
        <v>337</v>
      </c>
      <c r="ER23" t="s">
        <v>337</v>
      </c>
      <c r="ES23" t="s">
        <v>337</v>
      </c>
      <c r="ET23" t="s">
        <v>337</v>
      </c>
      <c r="EU23" t="s">
        <v>337</v>
      </c>
      <c r="EV23" t="s">
        <v>337</v>
      </c>
      <c r="EW23" t="s">
        <v>337</v>
      </c>
      <c r="EX23" t="s">
        <v>337</v>
      </c>
      <c r="EY23" t="s">
        <v>337</v>
      </c>
      <c r="EZ23" t="s">
        <v>337</v>
      </c>
      <c r="FA23" t="s">
        <v>1675</v>
      </c>
      <c r="FB23" t="s">
        <v>632</v>
      </c>
      <c r="FC23" t="s">
        <v>337</v>
      </c>
      <c r="FD23" t="s">
        <v>337</v>
      </c>
      <c r="FE23" t="s">
        <v>337</v>
      </c>
      <c r="FF23" t="s">
        <v>337</v>
      </c>
      <c r="FG23" t="s">
        <v>337</v>
      </c>
      <c r="FH23" t="s">
        <v>337</v>
      </c>
      <c r="FI23" t="s">
        <v>337</v>
      </c>
      <c r="FJ23" t="s">
        <v>336</v>
      </c>
      <c r="FK23" t="s">
        <v>334</v>
      </c>
      <c r="FL23" t="s">
        <v>355</v>
      </c>
      <c r="FM23" t="s">
        <v>362</v>
      </c>
      <c r="FN23" t="s">
        <v>346</v>
      </c>
      <c r="FO23" t="s">
        <v>346</v>
      </c>
      <c r="FP23" t="s">
        <v>346</v>
      </c>
      <c r="FQ23" t="s">
        <v>1675</v>
      </c>
      <c r="FR23" t="s">
        <v>1675</v>
      </c>
      <c r="FS23" t="s">
        <v>1675</v>
      </c>
      <c r="FT23" t="s">
        <v>1675</v>
      </c>
      <c r="FU23" t="s">
        <v>1675</v>
      </c>
      <c r="FV23" t="s">
        <v>1675</v>
      </c>
      <c r="FW23" t="s">
        <v>1675</v>
      </c>
      <c r="FX23" t="s">
        <v>1675</v>
      </c>
      <c r="FY23" t="s">
        <v>1675</v>
      </c>
      <c r="FZ23" t="s">
        <v>1675</v>
      </c>
      <c r="GA23" t="s">
        <v>1675</v>
      </c>
      <c r="GB23" t="s">
        <v>1675</v>
      </c>
      <c r="GC23" t="s">
        <v>1675</v>
      </c>
      <c r="GD23" t="s">
        <v>1675</v>
      </c>
      <c r="GE23" t="s">
        <v>1675</v>
      </c>
      <c r="GF23" t="str">
        <f t="shared" si="5"/>
        <v/>
      </c>
      <c r="GG23" t="s">
        <v>1675</v>
      </c>
      <c r="GH23" t="s">
        <v>1675</v>
      </c>
      <c r="GI23" t="s">
        <v>1675</v>
      </c>
      <c r="GJ23" t="s">
        <v>1675</v>
      </c>
      <c r="GK23" t="s">
        <v>1675</v>
      </c>
      <c r="GL23" t="s">
        <v>1675</v>
      </c>
      <c r="GM23" t="s">
        <v>1675</v>
      </c>
      <c r="GN23" t="s">
        <v>1675</v>
      </c>
      <c r="GO23" t="s">
        <v>1675</v>
      </c>
      <c r="GP23" t="s">
        <v>1675</v>
      </c>
      <c r="GR23" t="s">
        <v>1675</v>
      </c>
      <c r="GS23" t="s">
        <v>1675</v>
      </c>
      <c r="GT23" t="s">
        <v>1675</v>
      </c>
      <c r="GU23" t="s">
        <v>1675</v>
      </c>
      <c r="GV23" t="s">
        <v>1675</v>
      </c>
      <c r="GW23" t="s">
        <v>1675</v>
      </c>
      <c r="GX23" t="s">
        <v>1675</v>
      </c>
      <c r="GY23" t="s">
        <v>1675</v>
      </c>
      <c r="GZ23" t="s">
        <v>1675</v>
      </c>
      <c r="HA23" t="s">
        <v>1675</v>
      </c>
      <c r="HB23" t="s">
        <v>1675</v>
      </c>
      <c r="HC23" t="s">
        <v>1675</v>
      </c>
      <c r="HD23" t="s">
        <v>1675</v>
      </c>
      <c r="HE23" t="s">
        <v>1675</v>
      </c>
      <c r="HG23" t="s">
        <v>1675</v>
      </c>
      <c r="HH23" t="s">
        <v>1675</v>
      </c>
      <c r="HI23" s="14" t="str">
        <f t="shared" si="6"/>
        <v/>
      </c>
      <c r="HJ23" t="s">
        <v>1675</v>
      </c>
      <c r="HK23" t="s">
        <v>1675</v>
      </c>
      <c r="HL23" t="s">
        <v>1675</v>
      </c>
      <c r="HM23" t="s">
        <v>1675</v>
      </c>
      <c r="HN23" t="s">
        <v>1675</v>
      </c>
      <c r="HO23" t="s">
        <v>1675</v>
      </c>
      <c r="HQ23" t="s">
        <v>1675</v>
      </c>
      <c r="HR23" t="s">
        <v>1675</v>
      </c>
      <c r="HS23" t="s">
        <v>1675</v>
      </c>
      <c r="HT23" t="s">
        <v>1675</v>
      </c>
      <c r="HU23" t="s">
        <v>1675</v>
      </c>
      <c r="HW23" t="s">
        <v>1675</v>
      </c>
      <c r="HX23" t="s">
        <v>1675</v>
      </c>
      <c r="HY23" t="s">
        <v>1675</v>
      </c>
      <c r="HZ23" t="s">
        <v>1675</v>
      </c>
      <c r="IA23" t="s">
        <v>1675</v>
      </c>
      <c r="IB23" t="s">
        <v>1675</v>
      </c>
      <c r="IC23" t="s">
        <v>1675</v>
      </c>
      <c r="ID23" t="s">
        <v>1675</v>
      </c>
      <c r="IE23" t="s">
        <v>1675</v>
      </c>
      <c r="IF23" t="s">
        <v>1675</v>
      </c>
      <c r="IG23" t="s">
        <v>1675</v>
      </c>
      <c r="IH23" t="s">
        <v>1675</v>
      </c>
      <c r="II23" t="s">
        <v>1675</v>
      </c>
      <c r="IJ23" t="s">
        <v>1675</v>
      </c>
      <c r="IK23" t="s">
        <v>1675</v>
      </c>
      <c r="IL23" t="s">
        <v>1675</v>
      </c>
      <c r="IM23" t="s">
        <v>1675</v>
      </c>
      <c r="IN23" t="s">
        <v>1675</v>
      </c>
      <c r="IO23" t="s">
        <v>1675</v>
      </c>
      <c r="IP23" t="s">
        <v>1675</v>
      </c>
      <c r="IQ23" t="s">
        <v>1675</v>
      </c>
      <c r="IR23" t="s">
        <v>1675</v>
      </c>
      <c r="IS23" t="s">
        <v>1675</v>
      </c>
      <c r="IT23" t="s">
        <v>1675</v>
      </c>
      <c r="IU23" t="s">
        <v>1675</v>
      </c>
      <c r="IV23" t="s">
        <v>1675</v>
      </c>
      <c r="IW23" t="s">
        <v>1675</v>
      </c>
      <c r="IX23" t="s">
        <v>1675</v>
      </c>
      <c r="IY23" t="s">
        <v>1675</v>
      </c>
      <c r="IZ23" t="s">
        <v>1675</v>
      </c>
      <c r="JA23" t="s">
        <v>1675</v>
      </c>
      <c r="JB23" t="s">
        <v>1675</v>
      </c>
      <c r="JC23" t="s">
        <v>1675</v>
      </c>
      <c r="JD23" t="s">
        <v>1675</v>
      </c>
      <c r="JE23" t="s">
        <v>1675</v>
      </c>
      <c r="JF23" t="s">
        <v>1675</v>
      </c>
      <c r="JG23" t="s">
        <v>1675</v>
      </c>
      <c r="JH23">
        <v>139485278</v>
      </c>
      <c r="JI23" t="s">
        <v>633</v>
      </c>
      <c r="JJ23" t="s">
        <v>634</v>
      </c>
      <c r="JK23" t="s">
        <v>1675</v>
      </c>
      <c r="JL23">
        <v>36</v>
      </c>
    </row>
    <row r="24" spans="1:272" x14ac:dyDescent="0.2">
      <c r="A24" t="s">
        <v>1450</v>
      </c>
      <c r="B24" t="str">
        <f t="shared" si="0"/>
        <v>81988937-1c08-4cb9-b4aa-75fe8e012e16</v>
      </c>
      <c r="C24" t="s">
        <v>656</v>
      </c>
      <c r="D24" t="s">
        <v>436</v>
      </c>
      <c r="E24" t="s">
        <v>324</v>
      </c>
      <c r="F24" t="s">
        <v>617</v>
      </c>
      <c r="G24" t="s">
        <v>1675</v>
      </c>
      <c r="H24" t="s">
        <v>436</v>
      </c>
      <c r="I24" t="s">
        <v>618</v>
      </c>
      <c r="J24" t="s">
        <v>620</v>
      </c>
      <c r="K24" t="s">
        <v>1675</v>
      </c>
      <c r="L24" t="s">
        <v>355</v>
      </c>
      <c r="M24" t="s">
        <v>621</v>
      </c>
      <c r="N24" t="s">
        <v>623</v>
      </c>
      <c r="O24" t="s">
        <v>1705</v>
      </c>
      <c r="P24" t="s">
        <v>624</v>
      </c>
      <c r="Q24" t="s">
        <v>334</v>
      </c>
      <c r="R24" t="s">
        <v>1675</v>
      </c>
      <c r="S24" t="s">
        <v>334</v>
      </c>
      <c r="T24" t="s">
        <v>1675</v>
      </c>
      <c r="U24" t="s">
        <v>339</v>
      </c>
      <c r="V24" t="s">
        <v>336</v>
      </c>
      <c r="W24" t="s">
        <v>337</v>
      </c>
      <c r="X24" t="s">
        <v>337</v>
      </c>
      <c r="Y24" t="s">
        <v>337</v>
      </c>
      <c r="Z24" t="s">
        <v>337</v>
      </c>
      <c r="AA24" t="s">
        <v>340</v>
      </c>
      <c r="AB24" t="s">
        <v>336</v>
      </c>
      <c r="AC24" t="s">
        <v>337</v>
      </c>
      <c r="AD24" t="s">
        <v>337</v>
      </c>
      <c r="AE24" t="s">
        <v>337</v>
      </c>
      <c r="AF24" t="s">
        <v>337</v>
      </c>
      <c r="AG24" t="s">
        <v>337</v>
      </c>
      <c r="AH24" t="s">
        <v>337</v>
      </c>
      <c r="AI24" t="s">
        <v>1675</v>
      </c>
      <c r="AJ24" t="s">
        <v>642</v>
      </c>
      <c r="AK24" t="s">
        <v>457</v>
      </c>
      <c r="AL24" t="s">
        <v>343</v>
      </c>
      <c r="AM24">
        <v>1</v>
      </c>
      <c r="AN24">
        <v>1</v>
      </c>
      <c r="AO24">
        <v>1</v>
      </c>
      <c r="AP24">
        <v>1</v>
      </c>
      <c r="AQ24">
        <v>1</v>
      </c>
      <c r="AR24">
        <v>1</v>
      </c>
      <c r="AS24">
        <v>1</v>
      </c>
      <c r="AT24">
        <v>0</v>
      </c>
      <c r="AU24" t="s">
        <v>334</v>
      </c>
      <c r="AV24" t="s">
        <v>1675</v>
      </c>
      <c r="AW24" t="s">
        <v>1675</v>
      </c>
      <c r="AY24" t="s">
        <v>1675</v>
      </c>
      <c r="AZ24" t="s">
        <v>1675</v>
      </c>
      <c r="BB24" t="s">
        <v>334</v>
      </c>
      <c r="BC24" t="s">
        <v>346</v>
      </c>
      <c r="BD24" t="s">
        <v>1675</v>
      </c>
      <c r="BF24" t="s">
        <v>1675</v>
      </c>
      <c r="BG24" t="s">
        <v>1675</v>
      </c>
      <c r="BH24" t="s">
        <v>1675</v>
      </c>
      <c r="BI24" t="s">
        <v>334</v>
      </c>
      <c r="BJ24" s="13">
        <v>200</v>
      </c>
      <c r="BK24" t="s">
        <v>1675</v>
      </c>
      <c r="BL24" s="15"/>
      <c r="BM24" t="s">
        <v>1675</v>
      </c>
      <c r="BN24" t="s">
        <v>1675</v>
      </c>
      <c r="BO24">
        <f>BJ24</f>
        <v>200</v>
      </c>
      <c r="BP24" t="s">
        <v>334</v>
      </c>
      <c r="BQ24" t="s">
        <v>346</v>
      </c>
      <c r="BR24" t="s">
        <v>1675</v>
      </c>
      <c r="BT24" t="s">
        <v>1675</v>
      </c>
      <c r="BU24" t="s">
        <v>1675</v>
      </c>
      <c r="BV24" t="s">
        <v>1675</v>
      </c>
      <c r="BW24" t="s">
        <v>334</v>
      </c>
      <c r="BX24" s="13">
        <v>150</v>
      </c>
      <c r="BY24" t="s">
        <v>1675</v>
      </c>
      <c r="CA24" t="s">
        <v>1675</v>
      </c>
      <c r="CB24" t="s">
        <v>1675</v>
      </c>
      <c r="CC24" s="14">
        <f>BX24</f>
        <v>150</v>
      </c>
      <c r="CD24" t="s">
        <v>346</v>
      </c>
      <c r="CE24" t="s">
        <v>346</v>
      </c>
      <c r="CF24" t="s">
        <v>1675</v>
      </c>
      <c r="CH24" t="s">
        <v>1675</v>
      </c>
      <c r="CI24" t="s">
        <v>1675</v>
      </c>
      <c r="CJ24" t="s">
        <v>1675</v>
      </c>
      <c r="CK24" t="s">
        <v>334</v>
      </c>
      <c r="CL24" s="13">
        <v>180</v>
      </c>
      <c r="CM24" t="s">
        <v>1675</v>
      </c>
      <c r="CO24" t="s">
        <v>1675</v>
      </c>
      <c r="CP24" t="s">
        <v>1675</v>
      </c>
      <c r="CQ24" s="14">
        <f>CL24</f>
        <v>180</v>
      </c>
      <c r="CR24" t="s">
        <v>334</v>
      </c>
      <c r="CS24" t="s">
        <v>346</v>
      </c>
      <c r="CT24" t="s">
        <v>1675</v>
      </c>
      <c r="CV24" t="s">
        <v>1675</v>
      </c>
      <c r="CW24" t="s">
        <v>1675</v>
      </c>
      <c r="CX24" t="s">
        <v>1675</v>
      </c>
      <c r="CY24" t="s">
        <v>346</v>
      </c>
      <c r="CZ24" t="s">
        <v>1675</v>
      </c>
      <c r="DA24" t="s">
        <v>1661</v>
      </c>
      <c r="DB24">
        <v>1</v>
      </c>
      <c r="DC24">
        <v>0.54</v>
      </c>
      <c r="DD24" s="13">
        <v>75</v>
      </c>
      <c r="DE24" s="14">
        <f>DD24/(DB24*DC24)</f>
        <v>138.88888888888889</v>
      </c>
      <c r="DF24" t="s">
        <v>346</v>
      </c>
      <c r="DG24" t="s">
        <v>346</v>
      </c>
      <c r="DH24" t="s">
        <v>1675</v>
      </c>
      <c r="DI24" s="14"/>
      <c r="DJ24" t="s">
        <v>1675</v>
      </c>
      <c r="DK24" t="s">
        <v>1675</v>
      </c>
      <c r="DL24" t="s">
        <v>1675</v>
      </c>
      <c r="DM24" t="s">
        <v>346</v>
      </c>
      <c r="DN24" t="s">
        <v>1675</v>
      </c>
      <c r="DO24" t="s">
        <v>1661</v>
      </c>
      <c r="DP24">
        <v>1</v>
      </c>
      <c r="DQ24">
        <v>0.54</v>
      </c>
      <c r="DR24" s="13">
        <v>75</v>
      </c>
      <c r="DS24">
        <f>DR24/(DP24*DQ24)</f>
        <v>138.88888888888889</v>
      </c>
      <c r="DT24" t="s">
        <v>346</v>
      </c>
      <c r="DU24" t="s">
        <v>346</v>
      </c>
      <c r="DV24" t="s">
        <v>1675</v>
      </c>
      <c r="DW24" s="14"/>
      <c r="DX24" t="s">
        <v>1675</v>
      </c>
      <c r="DY24" t="s">
        <v>1675</v>
      </c>
      <c r="DZ24" t="s">
        <v>1675</v>
      </c>
      <c r="EA24" t="s">
        <v>334</v>
      </c>
      <c r="EB24" s="13">
        <v>300</v>
      </c>
      <c r="EC24" t="s">
        <v>1675</v>
      </c>
      <c r="ED24" t="s">
        <v>1675</v>
      </c>
      <c r="EE24" t="s">
        <v>1675</v>
      </c>
      <c r="EF24">
        <f>EB24</f>
        <v>300</v>
      </c>
      <c r="EG24" t="s">
        <v>334</v>
      </c>
      <c r="EH24" t="s">
        <v>346</v>
      </c>
      <c r="EI24" t="s">
        <v>1675</v>
      </c>
      <c r="EJ24" t="s">
        <v>1675</v>
      </c>
      <c r="EK24" t="s">
        <v>1675</v>
      </c>
      <c r="EL24" t="s">
        <v>1675</v>
      </c>
      <c r="EM24" t="s">
        <v>1675</v>
      </c>
      <c r="EN24" t="s">
        <v>1675</v>
      </c>
      <c r="EO24" t="s">
        <v>1675</v>
      </c>
      <c r="EP24" t="s">
        <v>1675</v>
      </c>
      <c r="EQ24" t="s">
        <v>1675</v>
      </c>
      <c r="ER24" t="s">
        <v>1675</v>
      </c>
      <c r="ES24" t="s">
        <v>1675</v>
      </c>
      <c r="ET24" t="s">
        <v>1675</v>
      </c>
      <c r="EU24" t="s">
        <v>1675</v>
      </c>
      <c r="EV24" t="s">
        <v>1675</v>
      </c>
      <c r="EW24" t="s">
        <v>1675</v>
      </c>
      <c r="EX24" t="s">
        <v>1675</v>
      </c>
      <c r="EY24" t="s">
        <v>1675</v>
      </c>
      <c r="EZ24" t="s">
        <v>1675</v>
      </c>
      <c r="FA24" t="s">
        <v>1675</v>
      </c>
      <c r="FB24" t="s">
        <v>1675</v>
      </c>
      <c r="FC24" t="s">
        <v>1675</v>
      </c>
      <c r="FD24" t="s">
        <v>1675</v>
      </c>
      <c r="FE24" t="s">
        <v>1675</v>
      </c>
      <c r="FF24" t="s">
        <v>1675</v>
      </c>
      <c r="FG24" t="s">
        <v>1675</v>
      </c>
      <c r="FH24" t="s">
        <v>1675</v>
      </c>
      <c r="FI24" t="s">
        <v>1675</v>
      </c>
      <c r="FJ24" t="s">
        <v>1675</v>
      </c>
      <c r="FK24" t="s">
        <v>334</v>
      </c>
      <c r="FL24" t="s">
        <v>355</v>
      </c>
      <c r="FM24" t="s">
        <v>362</v>
      </c>
      <c r="FN24" t="s">
        <v>346</v>
      </c>
      <c r="FO24" t="s">
        <v>346</v>
      </c>
      <c r="FP24" t="s">
        <v>346</v>
      </c>
      <c r="FQ24" t="s">
        <v>1675</v>
      </c>
      <c r="FR24" t="s">
        <v>1675</v>
      </c>
      <c r="FS24" t="s">
        <v>1675</v>
      </c>
      <c r="FT24" t="s">
        <v>1675</v>
      </c>
      <c r="FU24" t="s">
        <v>1675</v>
      </c>
      <c r="FV24" t="s">
        <v>1675</v>
      </c>
      <c r="FW24" t="s">
        <v>1675</v>
      </c>
      <c r="FX24" t="s">
        <v>1675</v>
      </c>
      <c r="FY24" t="s">
        <v>1675</v>
      </c>
      <c r="FZ24" t="s">
        <v>1675</v>
      </c>
      <c r="GA24" t="s">
        <v>1675</v>
      </c>
      <c r="GB24" t="s">
        <v>1675</v>
      </c>
      <c r="GC24" t="s">
        <v>1675</v>
      </c>
      <c r="GD24" t="s">
        <v>1675</v>
      </c>
      <c r="GE24" t="s">
        <v>1675</v>
      </c>
      <c r="GF24" t="str">
        <f t="shared" si="5"/>
        <v/>
      </c>
      <c r="GG24" t="s">
        <v>1675</v>
      </c>
      <c r="GH24" t="s">
        <v>1675</v>
      </c>
      <c r="GI24" t="s">
        <v>1675</v>
      </c>
      <c r="GJ24" t="s">
        <v>1675</v>
      </c>
      <c r="GK24" t="s">
        <v>1675</v>
      </c>
      <c r="GL24" t="s">
        <v>1675</v>
      </c>
      <c r="GM24" t="s">
        <v>1675</v>
      </c>
      <c r="GN24" t="s">
        <v>1675</v>
      </c>
      <c r="GO24" t="s">
        <v>1675</v>
      </c>
      <c r="GP24" t="s">
        <v>1675</v>
      </c>
      <c r="GR24" t="s">
        <v>1675</v>
      </c>
      <c r="GS24" t="s">
        <v>1675</v>
      </c>
      <c r="GT24" t="s">
        <v>1675</v>
      </c>
      <c r="GU24" t="s">
        <v>1675</v>
      </c>
      <c r="GV24" t="s">
        <v>1675</v>
      </c>
      <c r="GW24" t="s">
        <v>1675</v>
      </c>
      <c r="GX24" t="s">
        <v>1675</v>
      </c>
      <c r="GY24" t="s">
        <v>1675</v>
      </c>
      <c r="GZ24" t="s">
        <v>1675</v>
      </c>
      <c r="HA24" t="s">
        <v>1675</v>
      </c>
      <c r="HB24" t="s">
        <v>1675</v>
      </c>
      <c r="HC24" t="s">
        <v>1675</v>
      </c>
      <c r="HD24" t="s">
        <v>1675</v>
      </c>
      <c r="HE24" t="s">
        <v>1675</v>
      </c>
      <c r="HG24" t="s">
        <v>1675</v>
      </c>
      <c r="HH24" t="s">
        <v>1675</v>
      </c>
      <c r="HI24" s="14" t="str">
        <f t="shared" si="6"/>
        <v/>
      </c>
      <c r="HJ24" t="s">
        <v>1675</v>
      </c>
      <c r="HK24" t="s">
        <v>1675</v>
      </c>
      <c r="HL24" t="s">
        <v>1675</v>
      </c>
      <c r="HM24" t="s">
        <v>1675</v>
      </c>
      <c r="HN24" t="s">
        <v>1675</v>
      </c>
      <c r="HO24" t="s">
        <v>1675</v>
      </c>
      <c r="HQ24" t="s">
        <v>1675</v>
      </c>
      <c r="HR24" t="s">
        <v>1675</v>
      </c>
      <c r="HS24" t="s">
        <v>1675</v>
      </c>
      <c r="HT24" t="s">
        <v>1675</v>
      </c>
      <c r="HU24" t="s">
        <v>1675</v>
      </c>
      <c r="HW24" t="s">
        <v>1675</v>
      </c>
      <c r="HX24" t="s">
        <v>1675</v>
      </c>
      <c r="HY24" t="s">
        <v>1675</v>
      </c>
      <c r="HZ24" t="s">
        <v>1675</v>
      </c>
      <c r="IA24" t="s">
        <v>1675</v>
      </c>
      <c r="IB24" t="s">
        <v>1675</v>
      </c>
      <c r="IC24" t="s">
        <v>1675</v>
      </c>
      <c r="ID24" t="s">
        <v>1675</v>
      </c>
      <c r="IE24" t="s">
        <v>1675</v>
      </c>
      <c r="IF24" t="s">
        <v>1675</v>
      </c>
      <c r="IG24" t="s">
        <v>1675</v>
      </c>
      <c r="IH24" t="s">
        <v>1675</v>
      </c>
      <c r="II24" t="s">
        <v>1675</v>
      </c>
      <c r="IJ24" t="s">
        <v>1675</v>
      </c>
      <c r="IK24" t="s">
        <v>1675</v>
      </c>
      <c r="IL24" t="s">
        <v>1675</v>
      </c>
      <c r="IM24" t="s">
        <v>1675</v>
      </c>
      <c r="IN24" t="s">
        <v>1675</v>
      </c>
      <c r="IO24" t="s">
        <v>1675</v>
      </c>
      <c r="IP24" t="s">
        <v>1675</v>
      </c>
      <c r="IQ24" t="s">
        <v>1675</v>
      </c>
      <c r="IR24" t="s">
        <v>1675</v>
      </c>
      <c r="IS24" t="s">
        <v>1675</v>
      </c>
      <c r="IT24" t="s">
        <v>1675</v>
      </c>
      <c r="IU24" t="s">
        <v>1675</v>
      </c>
      <c r="IV24" t="s">
        <v>1675</v>
      </c>
      <c r="IW24" t="s">
        <v>1675</v>
      </c>
      <c r="IX24" t="s">
        <v>1675</v>
      </c>
      <c r="IY24" t="s">
        <v>1675</v>
      </c>
      <c r="IZ24" t="s">
        <v>1675</v>
      </c>
      <c r="JA24" t="s">
        <v>1675</v>
      </c>
      <c r="JB24" t="s">
        <v>1675</v>
      </c>
      <c r="JC24" t="s">
        <v>1675</v>
      </c>
      <c r="JD24" t="s">
        <v>1675</v>
      </c>
      <c r="JE24" t="s">
        <v>1675</v>
      </c>
      <c r="JF24" t="s">
        <v>1675</v>
      </c>
      <c r="JG24" t="s">
        <v>1675</v>
      </c>
      <c r="JH24">
        <v>139485284</v>
      </c>
      <c r="JI24" t="s">
        <v>657</v>
      </c>
      <c r="JJ24" t="s">
        <v>658</v>
      </c>
      <c r="JK24" t="s">
        <v>1675</v>
      </c>
      <c r="JL24">
        <v>40</v>
      </c>
    </row>
    <row r="25" spans="1:272" x14ac:dyDescent="0.2">
      <c r="A25" t="s">
        <v>673</v>
      </c>
      <c r="B25" t="str">
        <f t="shared" si="0"/>
        <v>0d0b5889-9d8c-4c82-8b35-5db52a57bb85</v>
      </c>
      <c r="C25" t="s">
        <v>636</v>
      </c>
      <c r="D25" t="s">
        <v>436</v>
      </c>
      <c r="E25" t="s">
        <v>324</v>
      </c>
      <c r="F25" t="s">
        <v>617</v>
      </c>
      <c r="G25" t="s">
        <v>1675</v>
      </c>
      <c r="H25" t="s">
        <v>436</v>
      </c>
      <c r="I25" t="s">
        <v>618</v>
      </c>
      <c r="J25" t="s">
        <v>620</v>
      </c>
      <c r="K25" t="s">
        <v>1675</v>
      </c>
      <c r="L25" t="s">
        <v>355</v>
      </c>
      <c r="M25" t="s">
        <v>621</v>
      </c>
      <c r="N25" t="s">
        <v>623</v>
      </c>
      <c r="O25" t="s">
        <v>1705</v>
      </c>
      <c r="P25" t="s">
        <v>624</v>
      </c>
      <c r="Q25" t="s">
        <v>334</v>
      </c>
      <c r="R25" t="s">
        <v>1675</v>
      </c>
      <c r="S25" t="s">
        <v>334</v>
      </c>
      <c r="T25" t="s">
        <v>1675</v>
      </c>
      <c r="U25" t="s">
        <v>339</v>
      </c>
      <c r="V25" t="s">
        <v>336</v>
      </c>
      <c r="W25" t="s">
        <v>337</v>
      </c>
      <c r="X25" t="s">
        <v>337</v>
      </c>
      <c r="Y25" t="s">
        <v>337</v>
      </c>
      <c r="Z25" t="s">
        <v>337</v>
      </c>
      <c r="AA25" t="s">
        <v>340</v>
      </c>
      <c r="AB25" t="s">
        <v>336</v>
      </c>
      <c r="AC25" t="s">
        <v>337</v>
      </c>
      <c r="AD25" t="s">
        <v>337</v>
      </c>
      <c r="AE25" t="s">
        <v>337</v>
      </c>
      <c r="AF25" t="s">
        <v>337</v>
      </c>
      <c r="AG25" t="s">
        <v>337</v>
      </c>
      <c r="AH25" t="s">
        <v>337</v>
      </c>
      <c r="AI25" t="s">
        <v>1675</v>
      </c>
      <c r="AJ25" t="s">
        <v>440</v>
      </c>
      <c r="AK25" t="s">
        <v>342</v>
      </c>
      <c r="AL25" t="s">
        <v>413</v>
      </c>
      <c r="AM25">
        <v>1</v>
      </c>
      <c r="AN25">
        <v>1</v>
      </c>
      <c r="AO25">
        <v>1</v>
      </c>
      <c r="AP25">
        <v>1</v>
      </c>
      <c r="AQ25">
        <v>1</v>
      </c>
      <c r="AR25">
        <v>0</v>
      </c>
      <c r="AS25">
        <v>1</v>
      </c>
      <c r="AT25">
        <v>0</v>
      </c>
      <c r="AU25" t="s">
        <v>346</v>
      </c>
      <c r="AV25" t="s">
        <v>1675</v>
      </c>
      <c r="AW25" t="s">
        <v>626</v>
      </c>
      <c r="AX25">
        <v>1</v>
      </c>
      <c r="AY25" s="13">
        <v>2.7</v>
      </c>
      <c r="AZ25" s="13">
        <v>100</v>
      </c>
      <c r="BA25" s="14">
        <f>AZ25/(AX25*AY25)</f>
        <v>37.037037037037038</v>
      </c>
      <c r="BB25" t="s">
        <v>334</v>
      </c>
      <c r="BC25" t="s">
        <v>346</v>
      </c>
      <c r="BD25" t="s">
        <v>1675</v>
      </c>
      <c r="BF25" t="s">
        <v>1675</v>
      </c>
      <c r="BG25" t="s">
        <v>1675</v>
      </c>
      <c r="BH25" t="s">
        <v>1675</v>
      </c>
      <c r="BI25" t="s">
        <v>334</v>
      </c>
      <c r="BJ25" s="13">
        <v>200</v>
      </c>
      <c r="BK25" t="s">
        <v>1675</v>
      </c>
      <c r="BL25" s="15"/>
      <c r="BM25" t="s">
        <v>1675</v>
      </c>
      <c r="BN25" t="s">
        <v>1675</v>
      </c>
      <c r="BO25">
        <f>BJ25</f>
        <v>200</v>
      </c>
      <c r="BP25" t="s">
        <v>334</v>
      </c>
      <c r="BQ25" t="s">
        <v>346</v>
      </c>
      <c r="BR25" t="s">
        <v>1675</v>
      </c>
      <c r="BT25" t="s">
        <v>1675</v>
      </c>
      <c r="BU25" t="s">
        <v>1675</v>
      </c>
      <c r="BV25" t="s">
        <v>1675</v>
      </c>
      <c r="BW25" t="s">
        <v>334</v>
      </c>
      <c r="BX25" s="13">
        <v>150</v>
      </c>
      <c r="BY25" t="s">
        <v>1675</v>
      </c>
      <c r="CA25" t="s">
        <v>1675</v>
      </c>
      <c r="CB25" t="s">
        <v>1675</v>
      </c>
      <c r="CC25" s="14">
        <f>BX25</f>
        <v>150</v>
      </c>
      <c r="CD25" t="s">
        <v>346</v>
      </c>
      <c r="CE25" t="s">
        <v>346</v>
      </c>
      <c r="CF25" t="s">
        <v>1675</v>
      </c>
      <c r="CH25" t="s">
        <v>1675</v>
      </c>
      <c r="CI25" t="s">
        <v>1675</v>
      </c>
      <c r="CJ25" t="s">
        <v>1675</v>
      </c>
      <c r="CK25" t="s">
        <v>334</v>
      </c>
      <c r="CL25" s="13">
        <v>180</v>
      </c>
      <c r="CM25" t="s">
        <v>1675</v>
      </c>
      <c r="CO25" t="s">
        <v>1675</v>
      </c>
      <c r="CP25" t="s">
        <v>1675</v>
      </c>
      <c r="CQ25" s="14">
        <f>CL25</f>
        <v>180</v>
      </c>
      <c r="CR25" t="s">
        <v>334</v>
      </c>
      <c r="CS25" t="s">
        <v>346</v>
      </c>
      <c r="CT25" t="s">
        <v>1675</v>
      </c>
      <c r="CV25" t="s">
        <v>1675</v>
      </c>
      <c r="CW25" t="s">
        <v>1675</v>
      </c>
      <c r="CX25" t="s">
        <v>1675</v>
      </c>
      <c r="CY25" t="s">
        <v>346</v>
      </c>
      <c r="CZ25" t="s">
        <v>1675</v>
      </c>
      <c r="DA25" t="s">
        <v>1661</v>
      </c>
      <c r="DB25">
        <v>1</v>
      </c>
      <c r="DC25">
        <v>0.54</v>
      </c>
      <c r="DD25" s="13">
        <v>75</v>
      </c>
      <c r="DE25" s="14">
        <f>DD25/(DB25*DC25)</f>
        <v>138.88888888888889</v>
      </c>
      <c r="DF25" t="s">
        <v>346</v>
      </c>
      <c r="DG25" t="s">
        <v>346</v>
      </c>
      <c r="DH25" t="s">
        <v>1675</v>
      </c>
      <c r="DI25" s="14"/>
      <c r="DJ25" t="s">
        <v>1675</v>
      </c>
      <c r="DK25" t="s">
        <v>1675</v>
      </c>
      <c r="DL25" t="s">
        <v>1675</v>
      </c>
      <c r="DM25" t="s">
        <v>1675</v>
      </c>
      <c r="DN25" t="s">
        <v>1675</v>
      </c>
      <c r="DO25" t="s">
        <v>1675</v>
      </c>
      <c r="DQ25" t="s">
        <v>1675</v>
      </c>
      <c r="DR25" t="s">
        <v>1675</v>
      </c>
      <c r="DT25" t="s">
        <v>1675</v>
      </c>
      <c r="DU25" t="s">
        <v>1675</v>
      </c>
      <c r="DV25" t="s">
        <v>1675</v>
      </c>
      <c r="DW25" s="14"/>
      <c r="DX25" t="s">
        <v>1675</v>
      </c>
      <c r="DY25" t="s">
        <v>1675</v>
      </c>
      <c r="DZ25" t="s">
        <v>1675</v>
      </c>
      <c r="EA25" t="s">
        <v>334</v>
      </c>
      <c r="EB25" s="13">
        <v>300</v>
      </c>
      <c r="EC25" t="s">
        <v>1675</v>
      </c>
      <c r="ED25" t="s">
        <v>1675</v>
      </c>
      <c r="EE25" t="s">
        <v>1675</v>
      </c>
      <c r="EF25">
        <f>EB25</f>
        <v>300</v>
      </c>
      <c r="EG25" t="s">
        <v>334</v>
      </c>
      <c r="EH25" t="s">
        <v>346</v>
      </c>
      <c r="EI25" t="s">
        <v>1675</v>
      </c>
      <c r="EJ25" t="s">
        <v>1675</v>
      </c>
      <c r="EK25" t="s">
        <v>1675</v>
      </c>
      <c r="EL25" t="s">
        <v>1675</v>
      </c>
      <c r="EM25" t="s">
        <v>1675</v>
      </c>
      <c r="EN25" t="s">
        <v>1675</v>
      </c>
      <c r="EO25" t="s">
        <v>1675</v>
      </c>
      <c r="EP25" t="s">
        <v>1675</v>
      </c>
      <c r="EQ25" t="s">
        <v>1675</v>
      </c>
      <c r="ER25" t="s">
        <v>1675</v>
      </c>
      <c r="ES25" t="s">
        <v>1675</v>
      </c>
      <c r="ET25" t="s">
        <v>1675</v>
      </c>
      <c r="EU25" t="s">
        <v>1675</v>
      </c>
      <c r="EV25" t="s">
        <v>1675</v>
      </c>
      <c r="EW25" t="s">
        <v>1675</v>
      </c>
      <c r="EX25" t="s">
        <v>1675</v>
      </c>
      <c r="EY25" t="s">
        <v>1675</v>
      </c>
      <c r="EZ25" t="s">
        <v>1675</v>
      </c>
      <c r="FA25" t="s">
        <v>1675</v>
      </c>
      <c r="FB25" t="s">
        <v>1675</v>
      </c>
      <c r="FC25" t="s">
        <v>1675</v>
      </c>
      <c r="FD25" t="s">
        <v>1675</v>
      </c>
      <c r="FE25" t="s">
        <v>1675</v>
      </c>
      <c r="FF25" t="s">
        <v>1675</v>
      </c>
      <c r="FG25" t="s">
        <v>1675</v>
      </c>
      <c r="FH25" t="s">
        <v>1675</v>
      </c>
      <c r="FI25" t="s">
        <v>1675</v>
      </c>
      <c r="FJ25" t="s">
        <v>1675</v>
      </c>
      <c r="FK25" t="s">
        <v>334</v>
      </c>
      <c r="FL25" t="s">
        <v>355</v>
      </c>
      <c r="FM25" t="s">
        <v>362</v>
      </c>
      <c r="FN25" t="s">
        <v>346</v>
      </c>
      <c r="FO25" t="s">
        <v>346</v>
      </c>
      <c r="FP25" t="s">
        <v>346</v>
      </c>
      <c r="FQ25" t="s">
        <v>1675</v>
      </c>
      <c r="FR25" t="s">
        <v>1675</v>
      </c>
      <c r="FS25" t="s">
        <v>1675</v>
      </c>
      <c r="FT25" t="s">
        <v>1675</v>
      </c>
      <c r="FU25" t="s">
        <v>1675</v>
      </c>
      <c r="FV25" t="s">
        <v>1675</v>
      </c>
      <c r="FW25" t="s">
        <v>1675</v>
      </c>
      <c r="FX25" t="s">
        <v>1675</v>
      </c>
      <c r="FY25" t="s">
        <v>1675</v>
      </c>
      <c r="FZ25" t="s">
        <v>1675</v>
      </c>
      <c r="GA25" t="s">
        <v>1675</v>
      </c>
      <c r="GB25" t="s">
        <v>1675</v>
      </c>
      <c r="GC25" t="s">
        <v>1675</v>
      </c>
      <c r="GD25" t="s">
        <v>1675</v>
      </c>
      <c r="GE25" t="s">
        <v>1675</v>
      </c>
      <c r="GF25" t="str">
        <f t="shared" si="5"/>
        <v/>
      </c>
      <c r="GG25" t="s">
        <v>1675</v>
      </c>
      <c r="GH25" t="s">
        <v>1675</v>
      </c>
      <c r="GI25" t="s">
        <v>1675</v>
      </c>
      <c r="GJ25" t="s">
        <v>1675</v>
      </c>
      <c r="GK25" t="s">
        <v>1675</v>
      </c>
      <c r="GL25" t="s">
        <v>1675</v>
      </c>
      <c r="GM25" t="s">
        <v>1675</v>
      </c>
      <c r="GN25" t="s">
        <v>1675</v>
      </c>
      <c r="GO25" t="s">
        <v>1675</v>
      </c>
      <c r="GP25" t="s">
        <v>1675</v>
      </c>
      <c r="GR25" t="s">
        <v>1675</v>
      </c>
      <c r="GS25" t="s">
        <v>1675</v>
      </c>
      <c r="GT25" t="s">
        <v>1675</v>
      </c>
      <c r="GU25" t="s">
        <v>1675</v>
      </c>
      <c r="GV25" t="s">
        <v>1675</v>
      </c>
      <c r="GW25" t="s">
        <v>1675</v>
      </c>
      <c r="GX25" t="s">
        <v>1675</v>
      </c>
      <c r="GY25" t="s">
        <v>1675</v>
      </c>
      <c r="GZ25" t="s">
        <v>1675</v>
      </c>
      <c r="HA25" t="s">
        <v>1675</v>
      </c>
      <c r="HB25" t="s">
        <v>1675</v>
      </c>
      <c r="HC25" t="s">
        <v>1675</v>
      </c>
      <c r="HD25" t="s">
        <v>1675</v>
      </c>
      <c r="HE25" t="s">
        <v>1675</v>
      </c>
      <c r="HG25" t="s">
        <v>1675</v>
      </c>
      <c r="HH25" t="s">
        <v>1675</v>
      </c>
      <c r="HI25" s="14" t="str">
        <f t="shared" si="6"/>
        <v/>
      </c>
      <c r="HJ25" t="s">
        <v>1675</v>
      </c>
      <c r="HK25" t="s">
        <v>1675</v>
      </c>
      <c r="HL25" t="s">
        <v>1675</v>
      </c>
      <c r="HM25" t="s">
        <v>1675</v>
      </c>
      <c r="HN25" t="s">
        <v>1675</v>
      </c>
      <c r="HO25" t="s">
        <v>1675</v>
      </c>
      <c r="HQ25" t="s">
        <v>1675</v>
      </c>
      <c r="HR25" t="s">
        <v>1675</v>
      </c>
      <c r="HS25" t="s">
        <v>1675</v>
      </c>
      <c r="HT25" t="s">
        <v>1675</v>
      </c>
      <c r="HU25" t="s">
        <v>1675</v>
      </c>
      <c r="HW25" t="s">
        <v>1675</v>
      </c>
      <c r="HX25" t="s">
        <v>1675</v>
      </c>
      <c r="HY25" t="s">
        <v>1675</v>
      </c>
      <c r="HZ25" t="s">
        <v>1675</v>
      </c>
      <c r="IA25" t="s">
        <v>1675</v>
      </c>
      <c r="IB25" t="s">
        <v>1675</v>
      </c>
      <c r="IC25" t="s">
        <v>1675</v>
      </c>
      <c r="ID25" t="s">
        <v>1675</v>
      </c>
      <c r="IE25" t="s">
        <v>1675</v>
      </c>
      <c r="IF25" t="s">
        <v>1675</v>
      </c>
      <c r="IG25" t="s">
        <v>1675</v>
      </c>
      <c r="IH25" t="s">
        <v>1675</v>
      </c>
      <c r="II25" t="s">
        <v>1675</v>
      </c>
      <c r="IJ25" t="s">
        <v>1675</v>
      </c>
      <c r="IK25" t="s">
        <v>1675</v>
      </c>
      <c r="IL25" t="s">
        <v>1675</v>
      </c>
      <c r="IM25" t="s">
        <v>1675</v>
      </c>
      <c r="IN25" t="s">
        <v>1675</v>
      </c>
      <c r="IO25" t="s">
        <v>1675</v>
      </c>
      <c r="IP25" t="s">
        <v>1675</v>
      </c>
      <c r="IQ25" t="s">
        <v>1675</v>
      </c>
      <c r="IR25" t="s">
        <v>1675</v>
      </c>
      <c r="IS25" t="s">
        <v>1675</v>
      </c>
      <c r="IT25" t="s">
        <v>1675</v>
      </c>
      <c r="IU25" t="s">
        <v>1675</v>
      </c>
      <c r="IV25" t="s">
        <v>1675</v>
      </c>
      <c r="IW25" t="s">
        <v>1675</v>
      </c>
      <c r="IX25" t="s">
        <v>1675</v>
      </c>
      <c r="IY25" t="s">
        <v>1675</v>
      </c>
      <c r="IZ25" t="s">
        <v>1675</v>
      </c>
      <c r="JA25" t="s">
        <v>1675</v>
      </c>
      <c r="JB25" t="s">
        <v>1675</v>
      </c>
      <c r="JC25" t="s">
        <v>1675</v>
      </c>
      <c r="JD25" t="s">
        <v>1675</v>
      </c>
      <c r="JE25" t="s">
        <v>1675</v>
      </c>
      <c r="JF25" t="s">
        <v>1675</v>
      </c>
      <c r="JG25" t="s">
        <v>1675</v>
      </c>
      <c r="JH25">
        <v>139485282</v>
      </c>
      <c r="JI25" t="s">
        <v>638</v>
      </c>
      <c r="JJ25" t="s">
        <v>639</v>
      </c>
      <c r="JK25" t="s">
        <v>1675</v>
      </c>
      <c r="JL25">
        <v>37</v>
      </c>
    </row>
    <row r="26" spans="1:272" x14ac:dyDescent="0.2">
      <c r="A26" t="s">
        <v>693</v>
      </c>
      <c r="B26" t="str">
        <f t="shared" si="0"/>
        <v>5d67710b-47b4-40e9-ab9e-6253afb09318</v>
      </c>
      <c r="C26" t="s">
        <v>660</v>
      </c>
      <c r="D26" t="s">
        <v>436</v>
      </c>
      <c r="E26" t="s">
        <v>324</v>
      </c>
      <c r="F26" t="s">
        <v>661</v>
      </c>
      <c r="G26" t="s">
        <v>1675</v>
      </c>
      <c r="H26" t="s">
        <v>436</v>
      </c>
      <c r="I26" t="s">
        <v>618</v>
      </c>
      <c r="J26" t="s">
        <v>662</v>
      </c>
      <c r="K26" t="s">
        <v>1675</v>
      </c>
      <c r="L26" t="s">
        <v>355</v>
      </c>
      <c r="M26" t="s">
        <v>621</v>
      </c>
      <c r="N26" t="s">
        <v>623</v>
      </c>
      <c r="O26" t="s">
        <v>1705</v>
      </c>
      <c r="P26" t="s">
        <v>624</v>
      </c>
      <c r="Q26" t="s">
        <v>334</v>
      </c>
      <c r="R26" t="s">
        <v>1675</v>
      </c>
      <c r="S26" t="s">
        <v>334</v>
      </c>
      <c r="T26" t="s">
        <v>1675</v>
      </c>
      <c r="U26" t="s">
        <v>663</v>
      </c>
      <c r="V26" t="s">
        <v>337</v>
      </c>
      <c r="W26" t="s">
        <v>337</v>
      </c>
      <c r="X26" t="s">
        <v>336</v>
      </c>
      <c r="Y26" t="s">
        <v>337</v>
      </c>
      <c r="Z26" t="s">
        <v>337</v>
      </c>
      <c r="AA26" t="s">
        <v>340</v>
      </c>
      <c r="AB26" t="s">
        <v>336</v>
      </c>
      <c r="AC26" t="s">
        <v>337</v>
      </c>
      <c r="AD26" t="s">
        <v>337</v>
      </c>
      <c r="AE26" t="s">
        <v>337</v>
      </c>
      <c r="AF26" t="s">
        <v>337</v>
      </c>
      <c r="AG26" t="s">
        <v>337</v>
      </c>
      <c r="AH26" t="s">
        <v>337</v>
      </c>
      <c r="AI26" t="s">
        <v>1675</v>
      </c>
      <c r="AJ26" t="s">
        <v>341</v>
      </c>
      <c r="AK26" t="s">
        <v>342</v>
      </c>
      <c r="AL26" t="s">
        <v>1675</v>
      </c>
      <c r="AM26" t="s">
        <v>1675</v>
      </c>
      <c r="AN26" t="s">
        <v>1675</v>
      </c>
      <c r="AO26" t="s">
        <v>1675</v>
      </c>
      <c r="AP26" t="s">
        <v>1675</v>
      </c>
      <c r="AQ26" t="s">
        <v>1675</v>
      </c>
      <c r="AR26" t="s">
        <v>1675</v>
      </c>
      <c r="AS26" t="s">
        <v>1675</v>
      </c>
      <c r="AT26" t="s">
        <v>1675</v>
      </c>
      <c r="AU26" t="s">
        <v>1675</v>
      </c>
      <c r="AV26" t="s">
        <v>1675</v>
      </c>
      <c r="AW26" t="s">
        <v>1675</v>
      </c>
      <c r="AY26" t="s">
        <v>1675</v>
      </c>
      <c r="AZ26" t="s">
        <v>1675</v>
      </c>
      <c r="BB26" t="s">
        <v>1675</v>
      </c>
      <c r="BC26" t="s">
        <v>1675</v>
      </c>
      <c r="BD26" t="s">
        <v>1675</v>
      </c>
      <c r="BF26" t="s">
        <v>1675</v>
      </c>
      <c r="BG26" t="s">
        <v>1675</v>
      </c>
      <c r="BH26" t="s">
        <v>1675</v>
      </c>
      <c r="BI26" t="s">
        <v>1675</v>
      </c>
      <c r="BJ26" t="s">
        <v>1675</v>
      </c>
      <c r="BK26" t="s">
        <v>1675</v>
      </c>
      <c r="BL26" s="15"/>
      <c r="BM26" t="s">
        <v>1675</v>
      </c>
      <c r="BN26" t="s">
        <v>1675</v>
      </c>
      <c r="BP26" t="s">
        <v>1675</v>
      </c>
      <c r="BQ26" t="s">
        <v>1675</v>
      </c>
      <c r="BR26" t="s">
        <v>1675</v>
      </c>
      <c r="BT26" t="s">
        <v>1675</v>
      </c>
      <c r="BU26" t="s">
        <v>1675</v>
      </c>
      <c r="BV26" t="s">
        <v>1675</v>
      </c>
      <c r="BW26" t="s">
        <v>1675</v>
      </c>
      <c r="BX26" t="s">
        <v>1675</v>
      </c>
      <c r="BY26" t="s">
        <v>1675</v>
      </c>
      <c r="CA26" t="s">
        <v>1675</v>
      </c>
      <c r="CB26" t="s">
        <v>1675</v>
      </c>
      <c r="CC26" s="14"/>
      <c r="CD26" t="s">
        <v>1675</v>
      </c>
      <c r="CE26" t="s">
        <v>1675</v>
      </c>
      <c r="CF26" t="s">
        <v>1675</v>
      </c>
      <c r="CH26" t="s">
        <v>1675</v>
      </c>
      <c r="CI26" t="s">
        <v>1675</v>
      </c>
      <c r="CJ26" t="s">
        <v>1675</v>
      </c>
      <c r="CK26" t="s">
        <v>1675</v>
      </c>
      <c r="CL26" t="s">
        <v>1675</v>
      </c>
      <c r="CM26" t="s">
        <v>1675</v>
      </c>
      <c r="CO26" t="s">
        <v>1675</v>
      </c>
      <c r="CP26" t="s">
        <v>1675</v>
      </c>
      <c r="CQ26" s="14"/>
      <c r="CR26" t="s">
        <v>1675</v>
      </c>
      <c r="CS26" t="s">
        <v>1675</v>
      </c>
      <c r="CT26" t="s">
        <v>1675</v>
      </c>
      <c r="CV26" t="s">
        <v>1675</v>
      </c>
      <c r="CW26" t="s">
        <v>1675</v>
      </c>
      <c r="CX26" t="s">
        <v>1675</v>
      </c>
      <c r="CY26" t="s">
        <v>1675</v>
      </c>
      <c r="CZ26" t="s">
        <v>1675</v>
      </c>
      <c r="DA26" t="s">
        <v>1675</v>
      </c>
      <c r="DC26" t="s">
        <v>1675</v>
      </c>
      <c r="DD26" t="s">
        <v>1675</v>
      </c>
      <c r="DF26" t="s">
        <v>1675</v>
      </c>
      <c r="DG26" t="s">
        <v>1675</v>
      </c>
      <c r="DH26" t="s">
        <v>1675</v>
      </c>
      <c r="DI26" s="14"/>
      <c r="DJ26" t="s">
        <v>1675</v>
      </c>
      <c r="DK26" t="s">
        <v>1675</v>
      </c>
      <c r="DL26" t="s">
        <v>1675</v>
      </c>
      <c r="DM26" t="s">
        <v>1675</v>
      </c>
      <c r="DN26" t="s">
        <v>1675</v>
      </c>
      <c r="DO26" t="s">
        <v>1675</v>
      </c>
      <c r="DQ26" t="s">
        <v>1675</v>
      </c>
      <c r="DR26" t="s">
        <v>1675</v>
      </c>
      <c r="DT26" t="s">
        <v>1675</v>
      </c>
      <c r="DU26" t="s">
        <v>1675</v>
      </c>
      <c r="DV26" t="s">
        <v>1675</v>
      </c>
      <c r="DW26" s="14"/>
      <c r="DX26" t="s">
        <v>1675</v>
      </c>
      <c r="DY26" t="s">
        <v>1675</v>
      </c>
      <c r="DZ26" t="s">
        <v>1675</v>
      </c>
      <c r="EA26" t="s">
        <v>1675</v>
      </c>
      <c r="EB26" t="s">
        <v>1675</v>
      </c>
      <c r="EC26" t="s">
        <v>1675</v>
      </c>
      <c r="ED26" t="s">
        <v>1675</v>
      </c>
      <c r="EE26" t="s">
        <v>1675</v>
      </c>
      <c r="EG26" t="s">
        <v>1675</v>
      </c>
      <c r="EH26" t="s">
        <v>1675</v>
      </c>
      <c r="EI26" t="s">
        <v>1675</v>
      </c>
      <c r="EJ26" t="s">
        <v>1675</v>
      </c>
      <c r="EK26" t="s">
        <v>1675</v>
      </c>
      <c r="EL26" t="s">
        <v>1675</v>
      </c>
      <c r="EM26" t="s">
        <v>1675</v>
      </c>
      <c r="EN26" t="s">
        <v>1675</v>
      </c>
      <c r="EO26" t="s">
        <v>1675</v>
      </c>
      <c r="EP26" t="s">
        <v>1675</v>
      </c>
      <c r="EQ26" t="s">
        <v>1675</v>
      </c>
      <c r="ER26" t="s">
        <v>1675</v>
      </c>
      <c r="ES26" t="s">
        <v>1675</v>
      </c>
      <c r="ET26" t="s">
        <v>1675</v>
      </c>
      <c r="EU26" t="s">
        <v>1675</v>
      </c>
      <c r="EV26" t="s">
        <v>1675</v>
      </c>
      <c r="EW26" t="s">
        <v>1675</v>
      </c>
      <c r="EX26" t="s">
        <v>1675</v>
      </c>
      <c r="EY26" t="s">
        <v>1675</v>
      </c>
      <c r="EZ26" t="s">
        <v>1675</v>
      </c>
      <c r="FA26" t="s">
        <v>1675</v>
      </c>
      <c r="FB26" t="s">
        <v>1675</v>
      </c>
      <c r="FC26" t="s">
        <v>1675</v>
      </c>
      <c r="FD26" t="s">
        <v>1675</v>
      </c>
      <c r="FE26" t="s">
        <v>1675</v>
      </c>
      <c r="FF26" t="s">
        <v>1675</v>
      </c>
      <c r="FG26" t="s">
        <v>1675</v>
      </c>
      <c r="FH26" t="s">
        <v>1675</v>
      </c>
      <c r="FI26" t="s">
        <v>1675</v>
      </c>
      <c r="FJ26" t="s">
        <v>1675</v>
      </c>
      <c r="FK26" t="s">
        <v>1675</v>
      </c>
      <c r="FL26" t="s">
        <v>1675</v>
      </c>
      <c r="FM26" t="s">
        <v>1675</v>
      </c>
      <c r="FN26" t="s">
        <v>1675</v>
      </c>
      <c r="FO26" t="s">
        <v>1675</v>
      </c>
      <c r="FP26" t="s">
        <v>1675</v>
      </c>
      <c r="FQ26" t="s">
        <v>1675</v>
      </c>
      <c r="FR26" t="s">
        <v>1675</v>
      </c>
      <c r="FS26" t="s">
        <v>1675</v>
      </c>
      <c r="FT26" t="s">
        <v>1675</v>
      </c>
      <c r="FU26" t="s">
        <v>1675</v>
      </c>
      <c r="FV26" t="s">
        <v>1675</v>
      </c>
      <c r="FW26" t="s">
        <v>1675</v>
      </c>
      <c r="FX26" t="s">
        <v>1675</v>
      </c>
      <c r="FY26" t="s">
        <v>1675</v>
      </c>
      <c r="FZ26" t="s">
        <v>1675</v>
      </c>
      <c r="GA26" t="s">
        <v>1675</v>
      </c>
      <c r="GB26" t="s">
        <v>1675</v>
      </c>
      <c r="GC26" t="s">
        <v>1675</v>
      </c>
      <c r="GD26" t="s">
        <v>1675</v>
      </c>
      <c r="GE26" t="s">
        <v>1675</v>
      </c>
      <c r="GF26" t="str">
        <f t="shared" si="5"/>
        <v/>
      </c>
      <c r="GG26" t="s">
        <v>1675</v>
      </c>
      <c r="GH26" t="s">
        <v>1675</v>
      </c>
      <c r="GI26" t="s">
        <v>1675</v>
      </c>
      <c r="GJ26" t="s">
        <v>1675</v>
      </c>
      <c r="GK26" t="s">
        <v>1675</v>
      </c>
      <c r="GL26" t="s">
        <v>1675</v>
      </c>
      <c r="GM26" t="s">
        <v>1675</v>
      </c>
      <c r="GN26" t="s">
        <v>1675</v>
      </c>
      <c r="GO26" t="s">
        <v>1675</v>
      </c>
      <c r="GP26" t="s">
        <v>1675</v>
      </c>
      <c r="GR26" t="s">
        <v>1675</v>
      </c>
      <c r="GS26" t="s">
        <v>1675</v>
      </c>
      <c r="GT26" t="s">
        <v>1675</v>
      </c>
      <c r="GU26" t="s">
        <v>1675</v>
      </c>
      <c r="GV26" t="s">
        <v>1675</v>
      </c>
      <c r="GW26" t="s">
        <v>1675</v>
      </c>
      <c r="GX26" t="s">
        <v>1675</v>
      </c>
      <c r="GY26" t="s">
        <v>1675</v>
      </c>
      <c r="GZ26" t="s">
        <v>1675</v>
      </c>
      <c r="HA26" t="s">
        <v>1675</v>
      </c>
      <c r="HB26" t="s">
        <v>1675</v>
      </c>
      <c r="HC26" t="s">
        <v>1675</v>
      </c>
      <c r="HD26" t="s">
        <v>1675</v>
      </c>
      <c r="HE26" t="s">
        <v>1675</v>
      </c>
      <c r="HG26" t="s">
        <v>1675</v>
      </c>
      <c r="HH26" t="s">
        <v>1675</v>
      </c>
      <c r="HI26" s="14" t="str">
        <f t="shared" si="6"/>
        <v/>
      </c>
      <c r="HJ26" t="s">
        <v>1675</v>
      </c>
      <c r="HK26" t="s">
        <v>1675</v>
      </c>
      <c r="HL26" t="s">
        <v>1675</v>
      </c>
      <c r="HM26" t="s">
        <v>1675</v>
      </c>
      <c r="HN26" t="s">
        <v>1675</v>
      </c>
      <c r="HO26" t="s">
        <v>1675</v>
      </c>
      <c r="HQ26" t="s">
        <v>1675</v>
      </c>
      <c r="HR26" t="s">
        <v>1675</v>
      </c>
      <c r="HS26" t="s">
        <v>1675</v>
      </c>
      <c r="HT26" t="s">
        <v>1675</v>
      </c>
      <c r="HU26" t="s">
        <v>1675</v>
      </c>
      <c r="HW26" t="s">
        <v>1675</v>
      </c>
      <c r="HX26" t="s">
        <v>1675</v>
      </c>
      <c r="HY26" t="s">
        <v>1675</v>
      </c>
      <c r="HZ26" t="s">
        <v>1675</v>
      </c>
      <c r="IA26" t="s">
        <v>1675</v>
      </c>
      <c r="IB26" t="s">
        <v>1675</v>
      </c>
      <c r="IC26" t="s">
        <v>1675</v>
      </c>
      <c r="ID26" t="s">
        <v>1675</v>
      </c>
      <c r="IE26" t="s">
        <v>1675</v>
      </c>
      <c r="IF26" t="s">
        <v>1675</v>
      </c>
      <c r="IG26" t="s">
        <v>1675</v>
      </c>
      <c r="IH26" t="s">
        <v>1675</v>
      </c>
      <c r="II26" t="s">
        <v>1675</v>
      </c>
      <c r="IJ26" t="s">
        <v>1675</v>
      </c>
      <c r="IK26" t="s">
        <v>1675</v>
      </c>
      <c r="IL26" t="s">
        <v>1675</v>
      </c>
      <c r="IM26" t="s">
        <v>1675</v>
      </c>
      <c r="IN26" t="s">
        <v>1675</v>
      </c>
      <c r="IO26" t="s">
        <v>1675</v>
      </c>
      <c r="IP26" t="s">
        <v>1675</v>
      </c>
      <c r="IQ26" t="s">
        <v>1675</v>
      </c>
      <c r="IR26" t="s">
        <v>1675</v>
      </c>
      <c r="IS26" t="s">
        <v>1675</v>
      </c>
      <c r="IT26" t="s">
        <v>1675</v>
      </c>
      <c r="IU26" t="s">
        <v>1675</v>
      </c>
      <c r="IV26" t="s">
        <v>1675</v>
      </c>
      <c r="IW26" t="s">
        <v>1675</v>
      </c>
      <c r="IX26" t="s">
        <v>1675</v>
      </c>
      <c r="IY26" t="s">
        <v>1675</v>
      </c>
      <c r="IZ26" t="s">
        <v>1675</v>
      </c>
      <c r="JA26" t="s">
        <v>1675</v>
      </c>
      <c r="JB26" t="s">
        <v>1675</v>
      </c>
      <c r="JC26" t="s">
        <v>1675</v>
      </c>
      <c r="JD26" t="s">
        <v>1675</v>
      </c>
      <c r="JE26" t="s">
        <v>1675</v>
      </c>
      <c r="JF26" t="s">
        <v>1675</v>
      </c>
      <c r="JG26" t="s">
        <v>1675</v>
      </c>
      <c r="JH26">
        <v>139506837</v>
      </c>
      <c r="JI26" t="s">
        <v>665</v>
      </c>
      <c r="JJ26" t="s">
        <v>666</v>
      </c>
      <c r="JK26" t="s">
        <v>1675</v>
      </c>
      <c r="JL26">
        <v>41</v>
      </c>
    </row>
    <row r="27" spans="1:272" x14ac:dyDescent="0.2">
      <c r="A27" t="s">
        <v>727</v>
      </c>
      <c r="B27" t="str">
        <f t="shared" si="0"/>
        <v>bf85d69c-92fc-418a-9d36-bb0d00634f78</v>
      </c>
      <c r="C27" t="s">
        <v>668</v>
      </c>
      <c r="D27" t="s">
        <v>436</v>
      </c>
      <c r="E27" t="s">
        <v>324</v>
      </c>
      <c r="F27" t="s">
        <v>661</v>
      </c>
      <c r="G27" t="s">
        <v>337</v>
      </c>
      <c r="H27" t="s">
        <v>436</v>
      </c>
      <c r="I27" t="s">
        <v>618</v>
      </c>
      <c r="J27" t="s">
        <v>662</v>
      </c>
      <c r="K27" t="s">
        <v>1675</v>
      </c>
      <c r="L27" t="s">
        <v>355</v>
      </c>
      <c r="M27" t="s">
        <v>621</v>
      </c>
      <c r="N27" t="s">
        <v>623</v>
      </c>
      <c r="O27" t="s">
        <v>1705</v>
      </c>
      <c r="P27" t="s">
        <v>624</v>
      </c>
      <c r="Q27" t="s">
        <v>334</v>
      </c>
      <c r="R27" t="s">
        <v>1675</v>
      </c>
      <c r="S27" t="s">
        <v>334</v>
      </c>
      <c r="T27" t="s">
        <v>1675</v>
      </c>
      <c r="U27" t="s">
        <v>669</v>
      </c>
      <c r="V27" t="s">
        <v>337</v>
      </c>
      <c r="W27" t="s">
        <v>337</v>
      </c>
      <c r="X27" t="s">
        <v>337</v>
      </c>
      <c r="Y27" t="s">
        <v>336</v>
      </c>
      <c r="Z27" t="s">
        <v>337</v>
      </c>
      <c r="AA27" t="s">
        <v>340</v>
      </c>
      <c r="AB27" t="s">
        <v>336</v>
      </c>
      <c r="AC27" t="s">
        <v>337</v>
      </c>
      <c r="AD27" t="s">
        <v>337</v>
      </c>
      <c r="AE27" t="s">
        <v>337</v>
      </c>
      <c r="AF27" t="s">
        <v>337</v>
      </c>
      <c r="AG27" t="s">
        <v>337</v>
      </c>
      <c r="AH27" t="s">
        <v>337</v>
      </c>
      <c r="AI27" t="s">
        <v>1675</v>
      </c>
      <c r="AJ27" t="s">
        <v>341</v>
      </c>
      <c r="AK27" t="s">
        <v>342</v>
      </c>
      <c r="AL27" t="s">
        <v>1675</v>
      </c>
      <c r="AM27" t="s">
        <v>1675</v>
      </c>
      <c r="AN27" t="s">
        <v>1675</v>
      </c>
      <c r="AO27" t="s">
        <v>1675</v>
      </c>
      <c r="AP27" t="s">
        <v>1675</v>
      </c>
      <c r="AQ27" t="s">
        <v>1675</v>
      </c>
      <c r="AR27" t="s">
        <v>1675</v>
      </c>
      <c r="AS27" t="s">
        <v>1675</v>
      </c>
      <c r="AT27" t="s">
        <v>1675</v>
      </c>
      <c r="AU27" t="s">
        <v>1675</v>
      </c>
      <c r="AV27" t="s">
        <v>1675</v>
      </c>
      <c r="AW27" t="s">
        <v>1675</v>
      </c>
      <c r="AY27" t="s">
        <v>1675</v>
      </c>
      <c r="AZ27" t="s">
        <v>1675</v>
      </c>
      <c r="BB27" t="s">
        <v>1675</v>
      </c>
      <c r="BC27" t="s">
        <v>1675</v>
      </c>
      <c r="BD27" t="s">
        <v>1675</v>
      </c>
      <c r="BF27" t="s">
        <v>1675</v>
      </c>
      <c r="BG27" t="s">
        <v>1675</v>
      </c>
      <c r="BH27" t="s">
        <v>1675</v>
      </c>
      <c r="BI27" t="s">
        <v>1675</v>
      </c>
      <c r="BJ27" t="s">
        <v>1675</v>
      </c>
      <c r="BK27" t="s">
        <v>1675</v>
      </c>
      <c r="BL27" s="15"/>
      <c r="BM27" t="s">
        <v>1675</v>
      </c>
      <c r="BN27" t="s">
        <v>1675</v>
      </c>
      <c r="BP27" t="s">
        <v>1675</v>
      </c>
      <c r="BQ27" t="s">
        <v>1675</v>
      </c>
      <c r="BR27" t="s">
        <v>1675</v>
      </c>
      <c r="BT27" t="s">
        <v>1675</v>
      </c>
      <c r="BU27" t="s">
        <v>1675</v>
      </c>
      <c r="BV27" t="s">
        <v>1675</v>
      </c>
      <c r="BW27" t="s">
        <v>1675</v>
      </c>
      <c r="BX27" t="s">
        <v>1675</v>
      </c>
      <c r="BY27" t="s">
        <v>1675</v>
      </c>
      <c r="CA27" t="s">
        <v>1675</v>
      </c>
      <c r="CB27" t="s">
        <v>1675</v>
      </c>
      <c r="CC27" s="14"/>
      <c r="CD27" t="s">
        <v>1675</v>
      </c>
      <c r="CE27" t="s">
        <v>1675</v>
      </c>
      <c r="CF27" t="s">
        <v>1675</v>
      </c>
      <c r="CH27" t="s">
        <v>1675</v>
      </c>
      <c r="CI27" t="s">
        <v>1675</v>
      </c>
      <c r="CJ27" t="s">
        <v>1675</v>
      </c>
      <c r="CK27" t="s">
        <v>1675</v>
      </c>
      <c r="CL27" t="s">
        <v>1675</v>
      </c>
      <c r="CM27" t="s">
        <v>1675</v>
      </c>
      <c r="CO27" t="s">
        <v>1675</v>
      </c>
      <c r="CP27" t="s">
        <v>1675</v>
      </c>
      <c r="CQ27" s="14"/>
      <c r="CR27" t="s">
        <v>1675</v>
      </c>
      <c r="CS27" t="s">
        <v>1675</v>
      </c>
      <c r="CT27" t="s">
        <v>1675</v>
      </c>
      <c r="CV27" t="s">
        <v>1675</v>
      </c>
      <c r="CW27" t="s">
        <v>1675</v>
      </c>
      <c r="CX27" t="s">
        <v>1675</v>
      </c>
      <c r="CY27" t="s">
        <v>1675</v>
      </c>
      <c r="CZ27" t="s">
        <v>1675</v>
      </c>
      <c r="DA27" t="s">
        <v>1675</v>
      </c>
      <c r="DC27" t="s">
        <v>1675</v>
      </c>
      <c r="DD27" t="s">
        <v>1675</v>
      </c>
      <c r="DF27" t="s">
        <v>1675</v>
      </c>
      <c r="DG27" t="s">
        <v>1675</v>
      </c>
      <c r="DH27" t="s">
        <v>1675</v>
      </c>
      <c r="DI27" s="14"/>
      <c r="DJ27" t="s">
        <v>1675</v>
      </c>
      <c r="DK27" t="s">
        <v>1675</v>
      </c>
      <c r="DL27" t="s">
        <v>1675</v>
      </c>
      <c r="DM27" t="s">
        <v>1675</v>
      </c>
      <c r="DN27" t="s">
        <v>1675</v>
      </c>
      <c r="DO27" t="s">
        <v>1675</v>
      </c>
      <c r="DQ27" t="s">
        <v>1675</v>
      </c>
      <c r="DR27" t="s">
        <v>1675</v>
      </c>
      <c r="DT27" t="s">
        <v>1675</v>
      </c>
      <c r="DU27" t="s">
        <v>1675</v>
      </c>
      <c r="DV27" t="s">
        <v>1675</v>
      </c>
      <c r="DW27" s="14"/>
      <c r="DX27" t="s">
        <v>1675</v>
      </c>
      <c r="DY27" t="s">
        <v>1675</v>
      </c>
      <c r="DZ27" t="s">
        <v>1675</v>
      </c>
      <c r="EA27" t="s">
        <v>1675</v>
      </c>
      <c r="EB27" t="s">
        <v>1675</v>
      </c>
      <c r="EC27" t="s">
        <v>1675</v>
      </c>
      <c r="ED27" t="s">
        <v>1675</v>
      </c>
      <c r="EE27" t="s">
        <v>1675</v>
      </c>
      <c r="EG27" t="s">
        <v>1675</v>
      </c>
      <c r="EH27" t="s">
        <v>1675</v>
      </c>
      <c r="EI27" t="s">
        <v>1675</v>
      </c>
      <c r="EJ27" t="s">
        <v>1675</v>
      </c>
      <c r="EK27" t="s">
        <v>1675</v>
      </c>
      <c r="EL27" t="s">
        <v>1675</v>
      </c>
      <c r="EM27" t="s">
        <v>1675</v>
      </c>
      <c r="EN27" t="s">
        <v>1675</v>
      </c>
      <c r="EO27" t="s">
        <v>1675</v>
      </c>
      <c r="EP27" t="s">
        <v>1675</v>
      </c>
      <c r="EQ27" t="s">
        <v>1675</v>
      </c>
      <c r="ER27" t="s">
        <v>1675</v>
      </c>
      <c r="ES27" t="s">
        <v>1675</v>
      </c>
      <c r="ET27" t="s">
        <v>1675</v>
      </c>
      <c r="EU27" t="s">
        <v>1675</v>
      </c>
      <c r="EV27" t="s">
        <v>1675</v>
      </c>
      <c r="EW27" t="s">
        <v>1675</v>
      </c>
      <c r="EX27" t="s">
        <v>1675</v>
      </c>
      <c r="EY27" t="s">
        <v>1675</v>
      </c>
      <c r="EZ27" t="s">
        <v>1675</v>
      </c>
      <c r="FA27" t="s">
        <v>1675</v>
      </c>
      <c r="FB27" t="s">
        <v>1675</v>
      </c>
      <c r="FC27" t="s">
        <v>1675</v>
      </c>
      <c r="FD27" t="s">
        <v>1675</v>
      </c>
      <c r="FE27" t="s">
        <v>1675</v>
      </c>
      <c r="FF27" t="s">
        <v>1675</v>
      </c>
      <c r="FG27" t="s">
        <v>1675</v>
      </c>
      <c r="FH27" t="s">
        <v>1675</v>
      </c>
      <c r="FI27" t="s">
        <v>1675</v>
      </c>
      <c r="FJ27" t="s">
        <v>1675</v>
      </c>
      <c r="FK27" t="s">
        <v>1675</v>
      </c>
      <c r="FL27" t="s">
        <v>1675</v>
      </c>
      <c r="FM27" t="s">
        <v>1675</v>
      </c>
      <c r="FN27" t="s">
        <v>1675</v>
      </c>
      <c r="FO27" t="s">
        <v>1675</v>
      </c>
      <c r="FP27" t="s">
        <v>1675</v>
      </c>
      <c r="FQ27" t="s">
        <v>1675</v>
      </c>
      <c r="FR27" t="s">
        <v>1675</v>
      </c>
      <c r="FS27" t="s">
        <v>1675</v>
      </c>
      <c r="FT27" t="s">
        <v>1675</v>
      </c>
      <c r="FU27" t="s">
        <v>1675</v>
      </c>
      <c r="FV27" t="s">
        <v>1675</v>
      </c>
      <c r="FW27" t="s">
        <v>1675</v>
      </c>
      <c r="FX27" t="s">
        <v>1675</v>
      </c>
      <c r="FY27" t="s">
        <v>1675</v>
      </c>
      <c r="FZ27" t="s">
        <v>1675</v>
      </c>
      <c r="GA27" t="s">
        <v>1675</v>
      </c>
      <c r="GB27" t="s">
        <v>1675</v>
      </c>
      <c r="GC27" t="s">
        <v>1675</v>
      </c>
      <c r="GD27" t="s">
        <v>1675</v>
      </c>
      <c r="GE27" t="s">
        <v>1675</v>
      </c>
      <c r="GF27" t="str">
        <f t="shared" si="5"/>
        <v/>
      </c>
      <c r="GG27" t="s">
        <v>1675</v>
      </c>
      <c r="GH27" t="s">
        <v>1675</v>
      </c>
      <c r="GI27" t="s">
        <v>1675</v>
      </c>
      <c r="GJ27" t="s">
        <v>1675</v>
      </c>
      <c r="GK27" t="s">
        <v>1675</v>
      </c>
      <c r="GL27" t="s">
        <v>1675</v>
      </c>
      <c r="GM27" t="s">
        <v>1675</v>
      </c>
      <c r="GN27" t="s">
        <v>1675</v>
      </c>
      <c r="GO27" t="s">
        <v>1675</v>
      </c>
      <c r="GP27" t="s">
        <v>1675</v>
      </c>
      <c r="GR27" t="s">
        <v>1675</v>
      </c>
      <c r="GS27" t="s">
        <v>1675</v>
      </c>
      <c r="GT27" t="s">
        <v>1675</v>
      </c>
      <c r="GU27" t="s">
        <v>1675</v>
      </c>
      <c r="GV27" t="s">
        <v>1675</v>
      </c>
      <c r="GW27" t="s">
        <v>1675</v>
      </c>
      <c r="GX27" t="s">
        <v>1675</v>
      </c>
      <c r="GY27" t="s">
        <v>1675</v>
      </c>
      <c r="GZ27" t="s">
        <v>1675</v>
      </c>
      <c r="HA27" t="s">
        <v>1675</v>
      </c>
      <c r="HB27" t="s">
        <v>1675</v>
      </c>
      <c r="HC27" t="s">
        <v>1675</v>
      </c>
      <c r="HD27" t="s">
        <v>1675</v>
      </c>
      <c r="HE27" t="s">
        <v>1675</v>
      </c>
      <c r="HG27" t="s">
        <v>1675</v>
      </c>
      <c r="HH27" t="s">
        <v>1675</v>
      </c>
      <c r="HI27" s="14" t="str">
        <f t="shared" si="6"/>
        <v/>
      </c>
      <c r="HJ27" t="s">
        <v>1675</v>
      </c>
      <c r="HK27" t="s">
        <v>1675</v>
      </c>
      <c r="HL27" t="s">
        <v>1675</v>
      </c>
      <c r="HM27" t="s">
        <v>1675</v>
      </c>
      <c r="HN27" t="s">
        <v>1675</v>
      </c>
      <c r="HO27" t="s">
        <v>1675</v>
      </c>
      <c r="HQ27" t="s">
        <v>1675</v>
      </c>
      <c r="HR27" t="s">
        <v>1675</v>
      </c>
      <c r="HS27" t="s">
        <v>1675</v>
      </c>
      <c r="HT27" t="s">
        <v>1675</v>
      </c>
      <c r="HU27" t="s">
        <v>1675</v>
      </c>
      <c r="HW27" t="s">
        <v>1675</v>
      </c>
      <c r="HX27" t="s">
        <v>1675</v>
      </c>
      <c r="HY27" t="s">
        <v>1675</v>
      </c>
      <c r="HZ27" t="s">
        <v>1675</v>
      </c>
      <c r="IA27" t="s">
        <v>1675</v>
      </c>
      <c r="IB27" t="s">
        <v>1675</v>
      </c>
      <c r="IC27" t="s">
        <v>1675</v>
      </c>
      <c r="ID27" t="s">
        <v>1675</v>
      </c>
      <c r="IE27" t="s">
        <v>1675</v>
      </c>
      <c r="IF27" t="s">
        <v>1675</v>
      </c>
      <c r="IG27" t="s">
        <v>1675</v>
      </c>
      <c r="IH27" t="s">
        <v>1675</v>
      </c>
      <c r="II27" t="s">
        <v>1675</v>
      </c>
      <c r="IJ27" t="s">
        <v>1675</v>
      </c>
      <c r="IK27" t="s">
        <v>1675</v>
      </c>
      <c r="IL27" t="s">
        <v>1675</v>
      </c>
      <c r="IM27" t="s">
        <v>1675</v>
      </c>
      <c r="IN27" t="s">
        <v>1675</v>
      </c>
      <c r="IO27" t="s">
        <v>1675</v>
      </c>
      <c r="IP27" t="s">
        <v>1675</v>
      </c>
      <c r="IQ27" t="s">
        <v>1675</v>
      </c>
      <c r="IR27" t="s">
        <v>1675</v>
      </c>
      <c r="IS27" t="s">
        <v>1675</v>
      </c>
      <c r="IT27" t="s">
        <v>1675</v>
      </c>
      <c r="IU27" t="s">
        <v>1675</v>
      </c>
      <c r="IV27" t="s">
        <v>1675</v>
      </c>
      <c r="IW27" t="s">
        <v>1675</v>
      </c>
      <c r="IX27" t="s">
        <v>1675</v>
      </c>
      <c r="IY27" t="s">
        <v>1675</v>
      </c>
      <c r="IZ27" t="s">
        <v>1675</v>
      </c>
      <c r="JA27" t="s">
        <v>1675</v>
      </c>
      <c r="JB27" t="s">
        <v>1675</v>
      </c>
      <c r="JC27" t="s">
        <v>1675</v>
      </c>
      <c r="JD27" t="s">
        <v>1675</v>
      </c>
      <c r="JE27" t="s">
        <v>1675</v>
      </c>
      <c r="JF27" t="s">
        <v>1675</v>
      </c>
      <c r="JG27" t="s">
        <v>1675</v>
      </c>
      <c r="JH27">
        <v>139506843</v>
      </c>
      <c r="JI27" t="s">
        <v>671</v>
      </c>
      <c r="JJ27" t="s">
        <v>672</v>
      </c>
      <c r="JK27" t="s">
        <v>1675</v>
      </c>
      <c r="JL27">
        <v>42</v>
      </c>
    </row>
    <row r="28" spans="1:272" x14ac:dyDescent="0.2">
      <c r="A28" t="s">
        <v>714</v>
      </c>
      <c r="B28" t="str">
        <f t="shared" si="0"/>
        <v>fcd9fe15-8777-4afd-8668-d9d853d1962f</v>
      </c>
      <c r="C28" t="s">
        <v>711</v>
      </c>
      <c r="D28" t="s">
        <v>436</v>
      </c>
      <c r="E28" t="s">
        <v>324</v>
      </c>
      <c r="F28" t="s">
        <v>701</v>
      </c>
      <c r="G28" t="s">
        <v>1675</v>
      </c>
      <c r="H28" t="s">
        <v>436</v>
      </c>
      <c r="I28" t="s">
        <v>618</v>
      </c>
      <c r="J28" t="s">
        <v>702</v>
      </c>
      <c r="K28" t="s">
        <v>1675</v>
      </c>
      <c r="L28" t="s">
        <v>355</v>
      </c>
      <c r="M28" t="s">
        <v>621</v>
      </c>
      <c r="N28" t="s">
        <v>623</v>
      </c>
      <c r="O28" t="s">
        <v>1705</v>
      </c>
      <c r="P28" t="s">
        <v>624</v>
      </c>
      <c r="Q28" t="s">
        <v>334</v>
      </c>
      <c r="R28" t="s">
        <v>1675</v>
      </c>
      <c r="S28" t="s">
        <v>334</v>
      </c>
      <c r="T28" t="s">
        <v>1675</v>
      </c>
      <c r="U28" t="s">
        <v>669</v>
      </c>
      <c r="V28" t="s">
        <v>337</v>
      </c>
      <c r="W28" t="s">
        <v>337</v>
      </c>
      <c r="X28" t="s">
        <v>337</v>
      </c>
      <c r="Y28" t="s">
        <v>336</v>
      </c>
      <c r="Z28" t="s">
        <v>337</v>
      </c>
      <c r="AA28" t="s">
        <v>340</v>
      </c>
      <c r="AB28" t="s">
        <v>336</v>
      </c>
      <c r="AC28" t="s">
        <v>337</v>
      </c>
      <c r="AD28" t="s">
        <v>337</v>
      </c>
      <c r="AE28" t="s">
        <v>337</v>
      </c>
      <c r="AF28" t="s">
        <v>337</v>
      </c>
      <c r="AG28" t="s">
        <v>337</v>
      </c>
      <c r="AH28" t="s">
        <v>337</v>
      </c>
      <c r="AI28" t="s">
        <v>1675</v>
      </c>
      <c r="AJ28" t="s">
        <v>440</v>
      </c>
      <c r="AK28" t="s">
        <v>342</v>
      </c>
      <c r="AL28" t="s">
        <v>1675</v>
      </c>
      <c r="AM28" t="s">
        <v>1675</v>
      </c>
      <c r="AN28" t="s">
        <v>1675</v>
      </c>
      <c r="AO28" t="s">
        <v>1675</v>
      </c>
      <c r="AP28" t="s">
        <v>1675</v>
      </c>
      <c r="AQ28" t="s">
        <v>1675</v>
      </c>
      <c r="AR28" t="s">
        <v>1675</v>
      </c>
      <c r="AS28" t="s">
        <v>1675</v>
      </c>
      <c r="AT28" t="s">
        <v>1675</v>
      </c>
      <c r="AU28" t="s">
        <v>1675</v>
      </c>
      <c r="AV28" t="s">
        <v>1675</v>
      </c>
      <c r="AW28" t="s">
        <v>1675</v>
      </c>
      <c r="AY28" t="s">
        <v>1675</v>
      </c>
      <c r="AZ28" t="s">
        <v>1675</v>
      </c>
      <c r="BB28" t="s">
        <v>1675</v>
      </c>
      <c r="BC28" t="s">
        <v>1675</v>
      </c>
      <c r="BD28" t="s">
        <v>1675</v>
      </c>
      <c r="BF28" t="s">
        <v>1675</v>
      </c>
      <c r="BG28" t="s">
        <v>1675</v>
      </c>
      <c r="BH28" t="s">
        <v>1675</v>
      </c>
      <c r="BI28" t="s">
        <v>1675</v>
      </c>
      <c r="BJ28" t="s">
        <v>1675</v>
      </c>
      <c r="BK28" t="s">
        <v>1675</v>
      </c>
      <c r="BL28" s="15"/>
      <c r="BM28" t="s">
        <v>1675</v>
      </c>
      <c r="BN28" t="s">
        <v>1675</v>
      </c>
      <c r="BP28" t="s">
        <v>1675</v>
      </c>
      <c r="BQ28" t="s">
        <v>1675</v>
      </c>
      <c r="BR28" t="s">
        <v>1675</v>
      </c>
      <c r="BT28" t="s">
        <v>1675</v>
      </c>
      <c r="BU28" t="s">
        <v>1675</v>
      </c>
      <c r="BV28" t="s">
        <v>1675</v>
      </c>
      <c r="BW28" t="s">
        <v>1675</v>
      </c>
      <c r="BX28" t="s">
        <v>1675</v>
      </c>
      <c r="BY28" t="s">
        <v>1675</v>
      </c>
      <c r="CA28" t="s">
        <v>1675</v>
      </c>
      <c r="CB28" t="s">
        <v>1675</v>
      </c>
      <c r="CC28" s="14"/>
      <c r="CD28" t="s">
        <v>1675</v>
      </c>
      <c r="CE28" t="s">
        <v>1675</v>
      </c>
      <c r="CF28" t="s">
        <v>1675</v>
      </c>
      <c r="CH28" t="s">
        <v>1675</v>
      </c>
      <c r="CI28" t="s">
        <v>1675</v>
      </c>
      <c r="CJ28" t="s">
        <v>1675</v>
      </c>
      <c r="CK28" t="s">
        <v>1675</v>
      </c>
      <c r="CL28" t="s">
        <v>1675</v>
      </c>
      <c r="CM28" t="s">
        <v>1675</v>
      </c>
      <c r="CO28" t="s">
        <v>1675</v>
      </c>
      <c r="CP28" t="s">
        <v>1675</v>
      </c>
      <c r="CQ28" s="14"/>
      <c r="CR28" t="s">
        <v>1675</v>
      </c>
      <c r="CS28" t="s">
        <v>1675</v>
      </c>
      <c r="CT28" t="s">
        <v>1675</v>
      </c>
      <c r="CV28" t="s">
        <v>1675</v>
      </c>
      <c r="CW28" t="s">
        <v>1675</v>
      </c>
      <c r="CX28" t="s">
        <v>1675</v>
      </c>
      <c r="CY28" t="s">
        <v>1675</v>
      </c>
      <c r="CZ28" t="s">
        <v>1675</v>
      </c>
      <c r="DA28" t="s">
        <v>1675</v>
      </c>
      <c r="DC28" t="s">
        <v>1675</v>
      </c>
      <c r="DD28" t="s">
        <v>1675</v>
      </c>
      <c r="DF28" t="s">
        <v>1675</v>
      </c>
      <c r="DG28" t="s">
        <v>1675</v>
      </c>
      <c r="DH28" t="s">
        <v>1675</v>
      </c>
      <c r="DI28" s="14"/>
      <c r="DJ28" t="s">
        <v>1675</v>
      </c>
      <c r="DK28" t="s">
        <v>1675</v>
      </c>
      <c r="DL28" t="s">
        <v>1675</v>
      </c>
      <c r="DM28" t="s">
        <v>1675</v>
      </c>
      <c r="DN28" t="s">
        <v>1675</v>
      </c>
      <c r="DO28" t="s">
        <v>1675</v>
      </c>
      <c r="DQ28" t="s">
        <v>1675</v>
      </c>
      <c r="DR28" t="s">
        <v>1675</v>
      </c>
      <c r="DT28" t="s">
        <v>1675</v>
      </c>
      <c r="DU28" t="s">
        <v>1675</v>
      </c>
      <c r="DV28" t="s">
        <v>1675</v>
      </c>
      <c r="DW28" s="14"/>
      <c r="DX28" t="s">
        <v>1675</v>
      </c>
      <c r="DY28" t="s">
        <v>1675</v>
      </c>
      <c r="DZ28" t="s">
        <v>1675</v>
      </c>
      <c r="EA28" t="s">
        <v>1675</v>
      </c>
      <c r="EB28" t="s">
        <v>1675</v>
      </c>
      <c r="EC28" t="s">
        <v>1675</v>
      </c>
      <c r="ED28" t="s">
        <v>1675</v>
      </c>
      <c r="EE28" t="s">
        <v>1675</v>
      </c>
      <c r="EG28" t="s">
        <v>1675</v>
      </c>
      <c r="EH28" t="s">
        <v>1675</v>
      </c>
      <c r="EI28" t="s">
        <v>1675</v>
      </c>
      <c r="EJ28" t="s">
        <v>1675</v>
      </c>
      <c r="EK28" t="s">
        <v>1675</v>
      </c>
      <c r="EL28" t="s">
        <v>1675</v>
      </c>
      <c r="EM28" t="s">
        <v>1675</v>
      </c>
      <c r="EN28" t="s">
        <v>1675</v>
      </c>
      <c r="EO28" t="s">
        <v>1675</v>
      </c>
      <c r="EP28" t="s">
        <v>1675</v>
      </c>
      <c r="EQ28" t="s">
        <v>1675</v>
      </c>
      <c r="ER28" t="s">
        <v>1675</v>
      </c>
      <c r="ES28" t="s">
        <v>1675</v>
      </c>
      <c r="ET28" t="s">
        <v>1675</v>
      </c>
      <c r="EU28" t="s">
        <v>1675</v>
      </c>
      <c r="EV28" t="s">
        <v>1675</v>
      </c>
      <c r="EW28" t="s">
        <v>1675</v>
      </c>
      <c r="EX28" t="s">
        <v>1675</v>
      </c>
      <c r="EY28" t="s">
        <v>1675</v>
      </c>
      <c r="EZ28" t="s">
        <v>1675</v>
      </c>
      <c r="FA28" t="s">
        <v>1675</v>
      </c>
      <c r="FB28" t="s">
        <v>1675</v>
      </c>
      <c r="FC28" t="s">
        <v>1675</v>
      </c>
      <c r="FD28" t="s">
        <v>1675</v>
      </c>
      <c r="FE28" t="s">
        <v>1675</v>
      </c>
      <c r="FF28" t="s">
        <v>1675</v>
      </c>
      <c r="FG28" t="s">
        <v>1675</v>
      </c>
      <c r="FH28" t="s">
        <v>1675</v>
      </c>
      <c r="FI28" t="s">
        <v>1675</v>
      </c>
      <c r="FJ28" t="s">
        <v>1675</v>
      </c>
      <c r="FK28" t="s">
        <v>1675</v>
      </c>
      <c r="FL28" t="s">
        <v>1675</v>
      </c>
      <c r="FM28" t="s">
        <v>1675</v>
      </c>
      <c r="FN28" t="s">
        <v>1675</v>
      </c>
      <c r="FO28" t="s">
        <v>1675</v>
      </c>
      <c r="FP28" t="s">
        <v>1675</v>
      </c>
      <c r="FQ28" t="s">
        <v>1675</v>
      </c>
      <c r="FR28" t="s">
        <v>1675</v>
      </c>
      <c r="FS28" t="s">
        <v>1675</v>
      </c>
      <c r="FT28" t="s">
        <v>1675</v>
      </c>
      <c r="FU28" t="s">
        <v>1675</v>
      </c>
      <c r="FV28" t="s">
        <v>1675</v>
      </c>
      <c r="FW28" t="s">
        <v>1675</v>
      </c>
      <c r="FX28" t="s">
        <v>1675</v>
      </c>
      <c r="FY28" t="s">
        <v>1675</v>
      </c>
      <c r="FZ28" t="s">
        <v>1675</v>
      </c>
      <c r="GA28" t="s">
        <v>1675</v>
      </c>
      <c r="GB28" t="s">
        <v>1675</v>
      </c>
      <c r="GC28" t="s">
        <v>1675</v>
      </c>
      <c r="GD28" t="s">
        <v>1675</v>
      </c>
      <c r="GE28" t="s">
        <v>1675</v>
      </c>
      <c r="GF28" t="str">
        <f t="shared" si="5"/>
        <v/>
      </c>
      <c r="GG28" t="s">
        <v>1675</v>
      </c>
      <c r="GH28" t="s">
        <v>1675</v>
      </c>
      <c r="GI28" t="s">
        <v>1675</v>
      </c>
      <c r="GJ28" t="s">
        <v>1675</v>
      </c>
      <c r="GK28" t="s">
        <v>1675</v>
      </c>
      <c r="GL28" t="s">
        <v>1675</v>
      </c>
      <c r="GM28" t="s">
        <v>1675</v>
      </c>
      <c r="GN28" t="s">
        <v>1675</v>
      </c>
      <c r="GO28" t="s">
        <v>1675</v>
      </c>
      <c r="GP28" t="s">
        <v>1675</v>
      </c>
      <c r="GR28" t="s">
        <v>1675</v>
      </c>
      <c r="GS28" t="s">
        <v>1675</v>
      </c>
      <c r="GT28" t="s">
        <v>1675</v>
      </c>
      <c r="GU28" t="s">
        <v>1675</v>
      </c>
      <c r="GV28" t="s">
        <v>1675</v>
      </c>
      <c r="GW28" t="s">
        <v>1675</v>
      </c>
      <c r="GX28" t="s">
        <v>1675</v>
      </c>
      <c r="GY28" t="s">
        <v>1675</v>
      </c>
      <c r="GZ28" t="s">
        <v>1675</v>
      </c>
      <c r="HA28" t="s">
        <v>1675</v>
      </c>
      <c r="HB28" t="s">
        <v>1675</v>
      </c>
      <c r="HC28" t="s">
        <v>1675</v>
      </c>
      <c r="HD28" t="s">
        <v>1675</v>
      </c>
      <c r="HE28" t="s">
        <v>1675</v>
      </c>
      <c r="HG28" t="s">
        <v>1675</v>
      </c>
      <c r="HH28" t="s">
        <v>1675</v>
      </c>
      <c r="HI28" s="14" t="str">
        <f t="shared" si="6"/>
        <v/>
      </c>
      <c r="HJ28" t="s">
        <v>1675</v>
      </c>
      <c r="HK28" t="s">
        <v>1675</v>
      </c>
      <c r="HL28" t="s">
        <v>1675</v>
      </c>
      <c r="HM28" t="s">
        <v>1675</v>
      </c>
      <c r="HN28" t="s">
        <v>1675</v>
      </c>
      <c r="HO28" t="s">
        <v>1675</v>
      </c>
      <c r="HQ28" t="s">
        <v>1675</v>
      </c>
      <c r="HR28" t="s">
        <v>1675</v>
      </c>
      <c r="HS28" t="s">
        <v>1675</v>
      </c>
      <c r="HT28" t="s">
        <v>1675</v>
      </c>
      <c r="HU28" t="s">
        <v>1675</v>
      </c>
      <c r="HW28" t="s">
        <v>1675</v>
      </c>
      <c r="HX28" t="s">
        <v>1675</v>
      </c>
      <c r="HY28" t="s">
        <v>1675</v>
      </c>
      <c r="HZ28" t="s">
        <v>1675</v>
      </c>
      <c r="IA28" t="s">
        <v>1675</v>
      </c>
      <c r="IB28" t="s">
        <v>1675</v>
      </c>
      <c r="IC28" t="s">
        <v>1675</v>
      </c>
      <c r="ID28" t="s">
        <v>1675</v>
      </c>
      <c r="IE28" t="s">
        <v>1675</v>
      </c>
      <c r="IF28" t="s">
        <v>1675</v>
      </c>
      <c r="IG28" t="s">
        <v>1675</v>
      </c>
      <c r="IH28" t="s">
        <v>1675</v>
      </c>
      <c r="II28" t="s">
        <v>1675</v>
      </c>
      <c r="IJ28" t="s">
        <v>1675</v>
      </c>
      <c r="IK28" t="s">
        <v>1675</v>
      </c>
      <c r="IL28" t="s">
        <v>1675</v>
      </c>
      <c r="IM28" t="s">
        <v>1675</v>
      </c>
      <c r="IN28" t="s">
        <v>1675</v>
      </c>
      <c r="IO28" t="s">
        <v>1675</v>
      </c>
      <c r="IP28" t="s">
        <v>1675</v>
      </c>
      <c r="IQ28" t="s">
        <v>1675</v>
      </c>
      <c r="IR28" t="s">
        <v>1675</v>
      </c>
      <c r="IS28" t="s">
        <v>1675</v>
      </c>
      <c r="IT28" t="s">
        <v>1675</v>
      </c>
      <c r="IU28" t="s">
        <v>1675</v>
      </c>
      <c r="IV28" t="s">
        <v>1675</v>
      </c>
      <c r="IW28" t="s">
        <v>1675</v>
      </c>
      <c r="IX28" t="s">
        <v>1675</v>
      </c>
      <c r="IY28" t="s">
        <v>1675</v>
      </c>
      <c r="IZ28" t="s">
        <v>1675</v>
      </c>
      <c r="JA28" t="s">
        <v>1675</v>
      </c>
      <c r="JB28" t="s">
        <v>1675</v>
      </c>
      <c r="JC28" t="s">
        <v>1675</v>
      </c>
      <c r="JD28" t="s">
        <v>1675</v>
      </c>
      <c r="JE28" t="s">
        <v>1675</v>
      </c>
      <c r="JF28" t="s">
        <v>1675</v>
      </c>
      <c r="JG28" t="s">
        <v>1675</v>
      </c>
      <c r="JH28">
        <v>139671445</v>
      </c>
      <c r="JI28" t="s">
        <v>712</v>
      </c>
      <c r="JJ28" t="s">
        <v>713</v>
      </c>
      <c r="JK28" t="s">
        <v>1675</v>
      </c>
      <c r="JL28">
        <v>48</v>
      </c>
    </row>
    <row r="29" spans="1:272" x14ac:dyDescent="0.2">
      <c r="A29" t="s">
        <v>738</v>
      </c>
      <c r="B29" t="str">
        <f t="shared" si="0"/>
        <v>8df8d552-be76-4100-86e7-b7e372051f94</v>
      </c>
      <c r="C29" t="s">
        <v>700</v>
      </c>
      <c r="D29" t="s">
        <v>436</v>
      </c>
      <c r="E29" t="s">
        <v>324</v>
      </c>
      <c r="F29" t="s">
        <v>701</v>
      </c>
      <c r="G29" t="s">
        <v>1675</v>
      </c>
      <c r="H29" t="s">
        <v>436</v>
      </c>
      <c r="I29" t="s">
        <v>618</v>
      </c>
      <c r="J29" t="s">
        <v>702</v>
      </c>
      <c r="K29" t="s">
        <v>1675</v>
      </c>
      <c r="L29" t="s">
        <v>355</v>
      </c>
      <c r="M29" t="s">
        <v>621</v>
      </c>
      <c r="N29" t="s">
        <v>623</v>
      </c>
      <c r="O29" t="s">
        <v>1705</v>
      </c>
      <c r="P29" t="s">
        <v>624</v>
      </c>
      <c r="Q29" t="s">
        <v>334</v>
      </c>
      <c r="R29" t="s">
        <v>1675</v>
      </c>
      <c r="S29" t="s">
        <v>334</v>
      </c>
      <c r="T29" t="s">
        <v>1675</v>
      </c>
      <c r="U29" t="s">
        <v>669</v>
      </c>
      <c r="V29" t="s">
        <v>337</v>
      </c>
      <c r="W29" t="s">
        <v>337</v>
      </c>
      <c r="X29" t="s">
        <v>337</v>
      </c>
      <c r="Y29" t="s">
        <v>336</v>
      </c>
      <c r="Z29" t="s">
        <v>337</v>
      </c>
      <c r="AA29" t="s">
        <v>340</v>
      </c>
      <c r="AB29" t="s">
        <v>336</v>
      </c>
      <c r="AC29" t="s">
        <v>337</v>
      </c>
      <c r="AD29" t="s">
        <v>337</v>
      </c>
      <c r="AE29" t="s">
        <v>337</v>
      </c>
      <c r="AF29" t="s">
        <v>337</v>
      </c>
      <c r="AG29" t="s">
        <v>337</v>
      </c>
      <c r="AH29" t="s">
        <v>337</v>
      </c>
      <c r="AI29" t="s">
        <v>1675</v>
      </c>
      <c r="AJ29" t="s">
        <v>440</v>
      </c>
      <c r="AK29" t="s">
        <v>342</v>
      </c>
      <c r="AL29" t="s">
        <v>1675</v>
      </c>
      <c r="AM29" t="s">
        <v>1675</v>
      </c>
      <c r="AN29" t="s">
        <v>1675</v>
      </c>
      <c r="AO29" t="s">
        <v>1675</v>
      </c>
      <c r="AP29" t="s">
        <v>1675</v>
      </c>
      <c r="AQ29" t="s">
        <v>1675</v>
      </c>
      <c r="AR29" t="s">
        <v>1675</v>
      </c>
      <c r="AS29" t="s">
        <v>1675</v>
      </c>
      <c r="AT29" t="s">
        <v>1675</v>
      </c>
      <c r="AU29" t="s">
        <v>1675</v>
      </c>
      <c r="AV29" t="s">
        <v>1675</v>
      </c>
      <c r="AW29" t="s">
        <v>1675</v>
      </c>
      <c r="AY29" t="s">
        <v>1675</v>
      </c>
      <c r="AZ29" t="s">
        <v>1675</v>
      </c>
      <c r="BB29" t="s">
        <v>1675</v>
      </c>
      <c r="BC29" t="s">
        <v>1675</v>
      </c>
      <c r="BD29" t="s">
        <v>1675</v>
      </c>
      <c r="BF29" t="s">
        <v>1675</v>
      </c>
      <c r="BG29" t="s">
        <v>1675</v>
      </c>
      <c r="BH29" t="s">
        <v>1675</v>
      </c>
      <c r="BI29" t="s">
        <v>1675</v>
      </c>
      <c r="BJ29" t="s">
        <v>1675</v>
      </c>
      <c r="BK29" t="s">
        <v>1675</v>
      </c>
      <c r="BL29" s="15"/>
      <c r="BM29" t="s">
        <v>1675</v>
      </c>
      <c r="BN29" t="s">
        <v>1675</v>
      </c>
      <c r="BP29" t="s">
        <v>1675</v>
      </c>
      <c r="BQ29" t="s">
        <v>1675</v>
      </c>
      <c r="BR29" t="s">
        <v>1675</v>
      </c>
      <c r="BT29" t="s">
        <v>1675</v>
      </c>
      <c r="BU29" t="s">
        <v>1675</v>
      </c>
      <c r="BV29" t="s">
        <v>1675</v>
      </c>
      <c r="BW29" t="s">
        <v>1675</v>
      </c>
      <c r="BX29" t="s">
        <v>1675</v>
      </c>
      <c r="BY29" t="s">
        <v>1675</v>
      </c>
      <c r="CA29" t="s">
        <v>1675</v>
      </c>
      <c r="CB29" t="s">
        <v>1675</v>
      </c>
      <c r="CC29" s="14"/>
      <c r="CD29" t="s">
        <v>1675</v>
      </c>
      <c r="CE29" t="s">
        <v>1675</v>
      </c>
      <c r="CF29" t="s">
        <v>1675</v>
      </c>
      <c r="CH29" t="s">
        <v>1675</v>
      </c>
      <c r="CI29" t="s">
        <v>1675</v>
      </c>
      <c r="CJ29" t="s">
        <v>1675</v>
      </c>
      <c r="CK29" t="s">
        <v>1675</v>
      </c>
      <c r="CL29" t="s">
        <v>1675</v>
      </c>
      <c r="CM29" t="s">
        <v>1675</v>
      </c>
      <c r="CO29" t="s">
        <v>1675</v>
      </c>
      <c r="CP29" t="s">
        <v>1675</v>
      </c>
      <c r="CQ29" s="14"/>
      <c r="CR29" t="s">
        <v>1675</v>
      </c>
      <c r="CS29" t="s">
        <v>1675</v>
      </c>
      <c r="CT29" t="s">
        <v>1675</v>
      </c>
      <c r="CV29" t="s">
        <v>1675</v>
      </c>
      <c r="CW29" t="s">
        <v>1675</v>
      </c>
      <c r="CX29" t="s">
        <v>1675</v>
      </c>
      <c r="CY29" t="s">
        <v>1675</v>
      </c>
      <c r="CZ29" t="s">
        <v>1675</v>
      </c>
      <c r="DA29" t="s">
        <v>1675</v>
      </c>
      <c r="DC29" t="s">
        <v>1675</v>
      </c>
      <c r="DD29" t="s">
        <v>1675</v>
      </c>
      <c r="DF29" t="s">
        <v>1675</v>
      </c>
      <c r="DG29" t="s">
        <v>1675</v>
      </c>
      <c r="DH29" t="s">
        <v>1675</v>
      </c>
      <c r="DI29" s="14"/>
      <c r="DJ29" t="s">
        <v>1675</v>
      </c>
      <c r="DK29" t="s">
        <v>1675</v>
      </c>
      <c r="DL29" t="s">
        <v>1675</v>
      </c>
      <c r="DM29" t="s">
        <v>1675</v>
      </c>
      <c r="DN29" t="s">
        <v>1675</v>
      </c>
      <c r="DO29" t="s">
        <v>1675</v>
      </c>
      <c r="DQ29" t="s">
        <v>1675</v>
      </c>
      <c r="DR29" t="s">
        <v>1675</v>
      </c>
      <c r="DT29" t="s">
        <v>1675</v>
      </c>
      <c r="DU29" t="s">
        <v>1675</v>
      </c>
      <c r="DV29" t="s">
        <v>1675</v>
      </c>
      <c r="DW29" s="14"/>
      <c r="DX29" t="s">
        <v>1675</v>
      </c>
      <c r="DY29" t="s">
        <v>1675</v>
      </c>
      <c r="DZ29" t="s">
        <v>1675</v>
      </c>
      <c r="EA29" t="s">
        <v>1675</v>
      </c>
      <c r="EB29" t="s">
        <v>1675</v>
      </c>
      <c r="EC29" t="s">
        <v>1675</v>
      </c>
      <c r="ED29" t="s">
        <v>1675</v>
      </c>
      <c r="EE29" t="s">
        <v>1675</v>
      </c>
      <c r="EG29" t="s">
        <v>1675</v>
      </c>
      <c r="EH29" t="s">
        <v>1675</v>
      </c>
      <c r="EI29" t="s">
        <v>1675</v>
      </c>
      <c r="EJ29" t="s">
        <v>1675</v>
      </c>
      <c r="EK29" t="s">
        <v>1675</v>
      </c>
      <c r="EL29" t="s">
        <v>1675</v>
      </c>
      <c r="EM29" t="s">
        <v>1675</v>
      </c>
      <c r="EN29" t="s">
        <v>1675</v>
      </c>
      <c r="EO29" t="s">
        <v>1675</v>
      </c>
      <c r="EP29" t="s">
        <v>1675</v>
      </c>
      <c r="EQ29" t="s">
        <v>1675</v>
      </c>
      <c r="ER29" t="s">
        <v>1675</v>
      </c>
      <c r="ES29" t="s">
        <v>1675</v>
      </c>
      <c r="ET29" t="s">
        <v>1675</v>
      </c>
      <c r="EU29" t="s">
        <v>1675</v>
      </c>
      <c r="EV29" t="s">
        <v>1675</v>
      </c>
      <c r="EW29" t="s">
        <v>1675</v>
      </c>
      <c r="EX29" t="s">
        <v>1675</v>
      </c>
      <c r="EY29" t="s">
        <v>1675</v>
      </c>
      <c r="EZ29" t="s">
        <v>1675</v>
      </c>
      <c r="FA29" t="s">
        <v>1675</v>
      </c>
      <c r="FB29" t="s">
        <v>1675</v>
      </c>
      <c r="FC29" t="s">
        <v>1675</v>
      </c>
      <c r="FD29" t="s">
        <v>1675</v>
      </c>
      <c r="FE29" t="s">
        <v>1675</v>
      </c>
      <c r="FF29" t="s">
        <v>1675</v>
      </c>
      <c r="FG29" t="s">
        <v>1675</v>
      </c>
      <c r="FH29" t="s">
        <v>1675</v>
      </c>
      <c r="FI29" t="s">
        <v>1675</v>
      </c>
      <c r="FJ29" t="s">
        <v>1675</v>
      </c>
      <c r="FK29" t="s">
        <v>1675</v>
      </c>
      <c r="FL29" t="s">
        <v>1675</v>
      </c>
      <c r="FM29" t="s">
        <v>1675</v>
      </c>
      <c r="FN29" t="s">
        <v>1675</v>
      </c>
      <c r="FO29" t="s">
        <v>1675</v>
      </c>
      <c r="FP29" t="s">
        <v>1675</v>
      </c>
      <c r="FQ29" t="s">
        <v>1675</v>
      </c>
      <c r="FR29" t="s">
        <v>1675</v>
      </c>
      <c r="FS29" t="s">
        <v>1675</v>
      </c>
      <c r="FT29" t="s">
        <v>1675</v>
      </c>
      <c r="FU29" t="s">
        <v>1675</v>
      </c>
      <c r="FV29" t="s">
        <v>1675</v>
      </c>
      <c r="FW29" t="s">
        <v>1675</v>
      </c>
      <c r="FX29" t="s">
        <v>1675</v>
      </c>
      <c r="FY29" t="s">
        <v>1675</v>
      </c>
      <c r="FZ29" t="s">
        <v>1675</v>
      </c>
      <c r="GA29" t="s">
        <v>1675</v>
      </c>
      <c r="GB29" t="s">
        <v>1675</v>
      </c>
      <c r="GC29" t="s">
        <v>1675</v>
      </c>
      <c r="GD29" t="s">
        <v>1675</v>
      </c>
      <c r="GE29" t="s">
        <v>1675</v>
      </c>
      <c r="GF29" t="str">
        <f t="shared" si="5"/>
        <v/>
      </c>
      <c r="GG29" t="s">
        <v>1675</v>
      </c>
      <c r="GH29" t="s">
        <v>1675</v>
      </c>
      <c r="GI29" t="s">
        <v>1675</v>
      </c>
      <c r="GJ29" t="s">
        <v>1675</v>
      </c>
      <c r="GK29" t="s">
        <v>1675</v>
      </c>
      <c r="GL29" t="s">
        <v>1675</v>
      </c>
      <c r="GM29" t="s">
        <v>1675</v>
      </c>
      <c r="GN29" t="s">
        <v>1675</v>
      </c>
      <c r="GO29" t="s">
        <v>1675</v>
      </c>
      <c r="GP29" t="s">
        <v>1675</v>
      </c>
      <c r="GR29" t="s">
        <v>1675</v>
      </c>
      <c r="GS29" t="s">
        <v>1675</v>
      </c>
      <c r="GT29" t="s">
        <v>1675</v>
      </c>
      <c r="GU29" t="s">
        <v>1675</v>
      </c>
      <c r="GV29" t="s">
        <v>1675</v>
      </c>
      <c r="GW29" t="s">
        <v>1675</v>
      </c>
      <c r="GX29" t="s">
        <v>1675</v>
      </c>
      <c r="GY29" t="s">
        <v>1675</v>
      </c>
      <c r="GZ29" t="s">
        <v>1675</v>
      </c>
      <c r="HA29" t="s">
        <v>1675</v>
      </c>
      <c r="HB29" t="s">
        <v>1675</v>
      </c>
      <c r="HC29" t="s">
        <v>1675</v>
      </c>
      <c r="HD29" t="s">
        <v>1675</v>
      </c>
      <c r="HE29" t="s">
        <v>1675</v>
      </c>
      <c r="HG29" t="s">
        <v>1675</v>
      </c>
      <c r="HH29" t="s">
        <v>1675</v>
      </c>
      <c r="HI29" s="14" t="str">
        <f t="shared" si="6"/>
        <v/>
      </c>
      <c r="HJ29" t="s">
        <v>1675</v>
      </c>
      <c r="HK29" t="s">
        <v>1675</v>
      </c>
      <c r="HL29" t="s">
        <v>1675</v>
      </c>
      <c r="HM29" t="s">
        <v>1675</v>
      </c>
      <c r="HN29" t="s">
        <v>1675</v>
      </c>
      <c r="HO29" t="s">
        <v>1675</v>
      </c>
      <c r="HQ29" t="s">
        <v>1675</v>
      </c>
      <c r="HR29" t="s">
        <v>1675</v>
      </c>
      <c r="HS29" t="s">
        <v>1675</v>
      </c>
      <c r="HT29" t="s">
        <v>1675</v>
      </c>
      <c r="HU29" t="s">
        <v>1675</v>
      </c>
      <c r="HW29" t="s">
        <v>1675</v>
      </c>
      <c r="HX29" t="s">
        <v>1675</v>
      </c>
      <c r="HY29" t="s">
        <v>1675</v>
      </c>
      <c r="HZ29" t="s">
        <v>1675</v>
      </c>
      <c r="IA29" t="s">
        <v>1675</v>
      </c>
      <c r="IB29" t="s">
        <v>1675</v>
      </c>
      <c r="IC29" t="s">
        <v>1675</v>
      </c>
      <c r="ID29" t="s">
        <v>1675</v>
      </c>
      <c r="IE29" t="s">
        <v>1675</v>
      </c>
      <c r="IF29" t="s">
        <v>1675</v>
      </c>
      <c r="IG29" t="s">
        <v>1675</v>
      </c>
      <c r="IH29" t="s">
        <v>1675</v>
      </c>
      <c r="II29" t="s">
        <v>1675</v>
      </c>
      <c r="IJ29" t="s">
        <v>1675</v>
      </c>
      <c r="IK29" t="s">
        <v>1675</v>
      </c>
      <c r="IL29" t="s">
        <v>1675</v>
      </c>
      <c r="IM29" t="s">
        <v>1675</v>
      </c>
      <c r="IN29" t="s">
        <v>1675</v>
      </c>
      <c r="IO29" t="s">
        <v>1675</v>
      </c>
      <c r="IP29" t="s">
        <v>1675</v>
      </c>
      <c r="IQ29" t="s">
        <v>1675</v>
      </c>
      <c r="IR29" t="s">
        <v>1675</v>
      </c>
      <c r="IS29" t="s">
        <v>1675</v>
      </c>
      <c r="IT29" t="s">
        <v>1675</v>
      </c>
      <c r="IU29" t="s">
        <v>1675</v>
      </c>
      <c r="IV29" t="s">
        <v>1675</v>
      </c>
      <c r="IW29" t="s">
        <v>1675</v>
      </c>
      <c r="IX29" t="s">
        <v>1675</v>
      </c>
      <c r="IY29" t="s">
        <v>1675</v>
      </c>
      <c r="IZ29" t="s">
        <v>1675</v>
      </c>
      <c r="JA29" t="s">
        <v>1675</v>
      </c>
      <c r="JB29" t="s">
        <v>1675</v>
      </c>
      <c r="JC29" t="s">
        <v>1675</v>
      </c>
      <c r="JD29" t="s">
        <v>1675</v>
      </c>
      <c r="JE29" t="s">
        <v>1675</v>
      </c>
      <c r="JF29" t="s">
        <v>1675</v>
      </c>
      <c r="JG29" t="s">
        <v>1675</v>
      </c>
      <c r="JH29">
        <v>139670981</v>
      </c>
      <c r="JI29" t="s">
        <v>704</v>
      </c>
      <c r="JJ29" t="s">
        <v>705</v>
      </c>
      <c r="JK29" t="s">
        <v>1675</v>
      </c>
      <c r="JL29">
        <v>46</v>
      </c>
    </row>
    <row r="30" spans="1:272" x14ac:dyDescent="0.2">
      <c r="A30" t="s">
        <v>732</v>
      </c>
      <c r="B30" t="str">
        <f t="shared" si="0"/>
        <v>d84f7102-c940-4b27-9c1d-9123f0ec81a4</v>
      </c>
      <c r="C30" t="s">
        <v>707</v>
      </c>
      <c r="D30" t="s">
        <v>436</v>
      </c>
      <c r="E30" t="s">
        <v>324</v>
      </c>
      <c r="F30" t="s">
        <v>701</v>
      </c>
      <c r="G30" t="s">
        <v>1675</v>
      </c>
      <c r="H30" t="s">
        <v>436</v>
      </c>
      <c r="I30" t="s">
        <v>618</v>
      </c>
      <c r="J30" t="s">
        <v>702</v>
      </c>
      <c r="K30" t="s">
        <v>1675</v>
      </c>
      <c r="L30" t="s">
        <v>355</v>
      </c>
      <c r="M30" t="s">
        <v>621</v>
      </c>
      <c r="N30" t="s">
        <v>623</v>
      </c>
      <c r="O30" t="s">
        <v>1705</v>
      </c>
      <c r="P30" t="s">
        <v>624</v>
      </c>
      <c r="Q30" t="s">
        <v>334</v>
      </c>
      <c r="R30" t="s">
        <v>1675</v>
      </c>
      <c r="S30" t="s">
        <v>334</v>
      </c>
      <c r="T30" t="s">
        <v>1675</v>
      </c>
      <c r="U30" t="s">
        <v>669</v>
      </c>
      <c r="V30" t="s">
        <v>337</v>
      </c>
      <c r="W30" t="s">
        <v>337</v>
      </c>
      <c r="X30" t="s">
        <v>337</v>
      </c>
      <c r="Y30" t="s">
        <v>336</v>
      </c>
      <c r="Z30" t="s">
        <v>337</v>
      </c>
      <c r="AA30" t="s">
        <v>340</v>
      </c>
      <c r="AB30" t="s">
        <v>336</v>
      </c>
      <c r="AC30" t="s">
        <v>337</v>
      </c>
      <c r="AD30" t="s">
        <v>337</v>
      </c>
      <c r="AE30" t="s">
        <v>337</v>
      </c>
      <c r="AF30" t="s">
        <v>337</v>
      </c>
      <c r="AG30" t="s">
        <v>337</v>
      </c>
      <c r="AH30" t="s">
        <v>337</v>
      </c>
      <c r="AI30" t="s">
        <v>1675</v>
      </c>
      <c r="AJ30" t="s">
        <v>341</v>
      </c>
      <c r="AK30" t="s">
        <v>342</v>
      </c>
      <c r="AL30" t="s">
        <v>1675</v>
      </c>
      <c r="AM30" t="s">
        <v>1675</v>
      </c>
      <c r="AN30" t="s">
        <v>1675</v>
      </c>
      <c r="AO30" t="s">
        <v>1675</v>
      </c>
      <c r="AP30" t="s">
        <v>1675</v>
      </c>
      <c r="AQ30" t="s">
        <v>1675</v>
      </c>
      <c r="AR30" t="s">
        <v>1675</v>
      </c>
      <c r="AS30" t="s">
        <v>1675</v>
      </c>
      <c r="AT30" t="s">
        <v>1675</v>
      </c>
      <c r="AU30" t="s">
        <v>1675</v>
      </c>
      <c r="AV30" t="s">
        <v>1675</v>
      </c>
      <c r="AW30" t="s">
        <v>1675</v>
      </c>
      <c r="AY30" t="s">
        <v>1675</v>
      </c>
      <c r="AZ30" t="s">
        <v>1675</v>
      </c>
      <c r="BB30" t="s">
        <v>1675</v>
      </c>
      <c r="BC30" t="s">
        <v>1675</v>
      </c>
      <c r="BD30" t="s">
        <v>1675</v>
      </c>
      <c r="BF30" t="s">
        <v>1675</v>
      </c>
      <c r="BG30" t="s">
        <v>1675</v>
      </c>
      <c r="BH30" t="s">
        <v>1675</v>
      </c>
      <c r="BI30" t="s">
        <v>1675</v>
      </c>
      <c r="BJ30" t="s">
        <v>1675</v>
      </c>
      <c r="BK30" t="s">
        <v>1675</v>
      </c>
      <c r="BL30" s="15"/>
      <c r="BM30" t="s">
        <v>1675</v>
      </c>
      <c r="BN30" t="s">
        <v>1675</v>
      </c>
      <c r="BP30" t="s">
        <v>1675</v>
      </c>
      <c r="BQ30" t="s">
        <v>1675</v>
      </c>
      <c r="BR30" t="s">
        <v>1675</v>
      </c>
      <c r="BT30" t="s">
        <v>1675</v>
      </c>
      <c r="BU30" t="s">
        <v>1675</v>
      </c>
      <c r="BV30" t="s">
        <v>1675</v>
      </c>
      <c r="BW30" t="s">
        <v>1675</v>
      </c>
      <c r="BX30" t="s">
        <v>1675</v>
      </c>
      <c r="BY30" t="s">
        <v>1675</v>
      </c>
      <c r="CA30" t="s">
        <v>1675</v>
      </c>
      <c r="CB30" t="s">
        <v>1675</v>
      </c>
      <c r="CC30" s="14"/>
      <c r="CD30" t="s">
        <v>1675</v>
      </c>
      <c r="CE30" t="s">
        <v>1675</v>
      </c>
      <c r="CF30" t="s">
        <v>1675</v>
      </c>
      <c r="CH30" t="s">
        <v>1675</v>
      </c>
      <c r="CI30" t="s">
        <v>1675</v>
      </c>
      <c r="CJ30" t="s">
        <v>1675</v>
      </c>
      <c r="CK30" t="s">
        <v>1675</v>
      </c>
      <c r="CL30" t="s">
        <v>1675</v>
      </c>
      <c r="CM30" t="s">
        <v>1675</v>
      </c>
      <c r="CO30" t="s">
        <v>1675</v>
      </c>
      <c r="CP30" t="s">
        <v>1675</v>
      </c>
      <c r="CQ30" s="14"/>
      <c r="CR30" t="s">
        <v>1675</v>
      </c>
      <c r="CS30" t="s">
        <v>1675</v>
      </c>
      <c r="CT30" t="s">
        <v>1675</v>
      </c>
      <c r="CV30" t="s">
        <v>1675</v>
      </c>
      <c r="CW30" t="s">
        <v>1675</v>
      </c>
      <c r="CX30" t="s">
        <v>1675</v>
      </c>
      <c r="CY30" t="s">
        <v>1675</v>
      </c>
      <c r="CZ30" t="s">
        <v>1675</v>
      </c>
      <c r="DA30" t="s">
        <v>1675</v>
      </c>
      <c r="DC30" t="s">
        <v>1675</v>
      </c>
      <c r="DD30" t="s">
        <v>1675</v>
      </c>
      <c r="DF30" t="s">
        <v>1675</v>
      </c>
      <c r="DG30" t="s">
        <v>1675</v>
      </c>
      <c r="DH30" t="s">
        <v>1675</v>
      </c>
      <c r="DI30" s="14"/>
      <c r="DJ30" t="s">
        <v>1675</v>
      </c>
      <c r="DK30" t="s">
        <v>1675</v>
      </c>
      <c r="DL30" t="s">
        <v>1675</v>
      </c>
      <c r="DM30" t="s">
        <v>1675</v>
      </c>
      <c r="DN30" t="s">
        <v>1675</v>
      </c>
      <c r="DO30" t="s">
        <v>1675</v>
      </c>
      <c r="DQ30" t="s">
        <v>1675</v>
      </c>
      <c r="DR30" t="s">
        <v>1675</v>
      </c>
      <c r="DT30" t="s">
        <v>1675</v>
      </c>
      <c r="DU30" t="s">
        <v>1675</v>
      </c>
      <c r="DV30" t="s">
        <v>1675</v>
      </c>
      <c r="DW30" s="14"/>
      <c r="DX30" t="s">
        <v>1675</v>
      </c>
      <c r="DY30" t="s">
        <v>1675</v>
      </c>
      <c r="DZ30" t="s">
        <v>1675</v>
      </c>
      <c r="EA30" t="s">
        <v>1675</v>
      </c>
      <c r="EB30" t="s">
        <v>1675</v>
      </c>
      <c r="EC30" t="s">
        <v>1675</v>
      </c>
      <c r="ED30" t="s">
        <v>1675</v>
      </c>
      <c r="EE30" t="s">
        <v>1675</v>
      </c>
      <c r="EG30" t="s">
        <v>1675</v>
      </c>
      <c r="EH30" t="s">
        <v>1675</v>
      </c>
      <c r="EI30" t="s">
        <v>1675</v>
      </c>
      <c r="EJ30" t="s">
        <v>1675</v>
      </c>
      <c r="EK30" t="s">
        <v>1675</v>
      </c>
      <c r="EL30" t="s">
        <v>1675</v>
      </c>
      <c r="EM30" t="s">
        <v>1675</v>
      </c>
      <c r="EN30" t="s">
        <v>1675</v>
      </c>
      <c r="EO30" t="s">
        <v>1675</v>
      </c>
      <c r="EP30" t="s">
        <v>1675</v>
      </c>
      <c r="EQ30" t="s">
        <v>1675</v>
      </c>
      <c r="ER30" t="s">
        <v>1675</v>
      </c>
      <c r="ES30" t="s">
        <v>1675</v>
      </c>
      <c r="ET30" t="s">
        <v>1675</v>
      </c>
      <c r="EU30" t="s">
        <v>1675</v>
      </c>
      <c r="EV30" t="s">
        <v>1675</v>
      </c>
      <c r="EW30" t="s">
        <v>1675</v>
      </c>
      <c r="EX30" t="s">
        <v>1675</v>
      </c>
      <c r="EY30" t="s">
        <v>1675</v>
      </c>
      <c r="EZ30" t="s">
        <v>1675</v>
      </c>
      <c r="FA30" t="s">
        <v>1675</v>
      </c>
      <c r="FB30" t="s">
        <v>1675</v>
      </c>
      <c r="FC30" t="s">
        <v>1675</v>
      </c>
      <c r="FD30" t="s">
        <v>1675</v>
      </c>
      <c r="FE30" t="s">
        <v>1675</v>
      </c>
      <c r="FF30" t="s">
        <v>1675</v>
      </c>
      <c r="FG30" t="s">
        <v>1675</v>
      </c>
      <c r="FH30" t="s">
        <v>1675</v>
      </c>
      <c r="FI30" t="s">
        <v>1675</v>
      </c>
      <c r="FJ30" t="s">
        <v>1675</v>
      </c>
      <c r="FK30" t="s">
        <v>1675</v>
      </c>
      <c r="FL30" t="s">
        <v>1675</v>
      </c>
      <c r="FM30" t="s">
        <v>1675</v>
      </c>
      <c r="FN30" t="s">
        <v>1675</v>
      </c>
      <c r="FO30" t="s">
        <v>1675</v>
      </c>
      <c r="FP30" t="s">
        <v>1675</v>
      </c>
      <c r="FQ30" t="s">
        <v>1675</v>
      </c>
      <c r="FR30" t="s">
        <v>1675</v>
      </c>
      <c r="FS30" t="s">
        <v>1675</v>
      </c>
      <c r="FT30" t="s">
        <v>1675</v>
      </c>
      <c r="FU30" t="s">
        <v>1675</v>
      </c>
      <c r="FV30" t="s">
        <v>1675</v>
      </c>
      <c r="FW30" t="s">
        <v>1675</v>
      </c>
      <c r="FX30" t="s">
        <v>1675</v>
      </c>
      <c r="FY30" t="s">
        <v>1675</v>
      </c>
      <c r="FZ30" t="s">
        <v>1675</v>
      </c>
      <c r="GA30" t="s">
        <v>1675</v>
      </c>
      <c r="GB30" t="s">
        <v>1675</v>
      </c>
      <c r="GC30" t="s">
        <v>1675</v>
      </c>
      <c r="GD30" t="s">
        <v>1675</v>
      </c>
      <c r="GE30" t="s">
        <v>1675</v>
      </c>
      <c r="GF30" t="str">
        <f t="shared" si="5"/>
        <v/>
      </c>
      <c r="GG30" t="s">
        <v>1675</v>
      </c>
      <c r="GH30" t="s">
        <v>1675</v>
      </c>
      <c r="GI30" t="s">
        <v>1675</v>
      </c>
      <c r="GJ30" t="s">
        <v>1675</v>
      </c>
      <c r="GK30" t="s">
        <v>1675</v>
      </c>
      <c r="GL30" t="s">
        <v>1675</v>
      </c>
      <c r="GM30" t="s">
        <v>1675</v>
      </c>
      <c r="GN30" t="s">
        <v>1675</v>
      </c>
      <c r="GO30" t="s">
        <v>1675</v>
      </c>
      <c r="GP30" t="s">
        <v>1675</v>
      </c>
      <c r="GR30" t="s">
        <v>1675</v>
      </c>
      <c r="GS30" t="s">
        <v>1675</v>
      </c>
      <c r="GT30" t="s">
        <v>1675</v>
      </c>
      <c r="GU30" t="s">
        <v>1675</v>
      </c>
      <c r="GV30" t="s">
        <v>1675</v>
      </c>
      <c r="GW30" t="s">
        <v>1675</v>
      </c>
      <c r="GX30" t="s">
        <v>1675</v>
      </c>
      <c r="GY30" t="s">
        <v>1675</v>
      </c>
      <c r="GZ30" t="s">
        <v>1675</v>
      </c>
      <c r="HA30" t="s">
        <v>1675</v>
      </c>
      <c r="HB30" t="s">
        <v>1675</v>
      </c>
      <c r="HC30" t="s">
        <v>1675</v>
      </c>
      <c r="HD30" t="s">
        <v>1675</v>
      </c>
      <c r="HE30" t="s">
        <v>1675</v>
      </c>
      <c r="HG30" t="s">
        <v>1675</v>
      </c>
      <c r="HH30" t="s">
        <v>1675</v>
      </c>
      <c r="HI30" s="14" t="str">
        <f t="shared" si="6"/>
        <v/>
      </c>
      <c r="HJ30" t="s">
        <v>1675</v>
      </c>
      <c r="HK30" t="s">
        <v>1675</v>
      </c>
      <c r="HL30" t="s">
        <v>1675</v>
      </c>
      <c r="HM30" t="s">
        <v>1675</v>
      </c>
      <c r="HN30" t="s">
        <v>1675</v>
      </c>
      <c r="HO30" t="s">
        <v>1675</v>
      </c>
      <c r="HQ30" t="s">
        <v>1675</v>
      </c>
      <c r="HR30" t="s">
        <v>1675</v>
      </c>
      <c r="HS30" t="s">
        <v>1675</v>
      </c>
      <c r="HT30" t="s">
        <v>1675</v>
      </c>
      <c r="HU30" t="s">
        <v>1675</v>
      </c>
      <c r="HW30" t="s">
        <v>1675</v>
      </c>
      <c r="HX30" t="s">
        <v>1675</v>
      </c>
      <c r="HY30" t="s">
        <v>1675</v>
      </c>
      <c r="HZ30" t="s">
        <v>1675</v>
      </c>
      <c r="IA30" t="s">
        <v>1675</v>
      </c>
      <c r="IB30" t="s">
        <v>1675</v>
      </c>
      <c r="IC30" t="s">
        <v>1675</v>
      </c>
      <c r="ID30" t="s">
        <v>1675</v>
      </c>
      <c r="IE30" t="s">
        <v>1675</v>
      </c>
      <c r="IF30" t="s">
        <v>1675</v>
      </c>
      <c r="IG30" t="s">
        <v>1675</v>
      </c>
      <c r="IH30" t="s">
        <v>1675</v>
      </c>
      <c r="II30" t="s">
        <v>1675</v>
      </c>
      <c r="IJ30" t="s">
        <v>1675</v>
      </c>
      <c r="IK30" t="s">
        <v>1675</v>
      </c>
      <c r="IL30" t="s">
        <v>1675</v>
      </c>
      <c r="IM30" t="s">
        <v>1675</v>
      </c>
      <c r="IN30" t="s">
        <v>1675</v>
      </c>
      <c r="IO30" t="s">
        <v>1675</v>
      </c>
      <c r="IP30" t="s">
        <v>1675</v>
      </c>
      <c r="IQ30" t="s">
        <v>1675</v>
      </c>
      <c r="IR30" t="s">
        <v>1675</v>
      </c>
      <c r="IS30" t="s">
        <v>1675</v>
      </c>
      <c r="IT30" t="s">
        <v>1675</v>
      </c>
      <c r="IU30" t="s">
        <v>1675</v>
      </c>
      <c r="IV30" t="s">
        <v>1675</v>
      </c>
      <c r="IW30" t="s">
        <v>1675</v>
      </c>
      <c r="IX30" t="s">
        <v>1675</v>
      </c>
      <c r="IY30" t="s">
        <v>1675</v>
      </c>
      <c r="IZ30" t="s">
        <v>1675</v>
      </c>
      <c r="JA30" t="s">
        <v>1675</v>
      </c>
      <c r="JB30" t="s">
        <v>1675</v>
      </c>
      <c r="JC30" t="s">
        <v>1675</v>
      </c>
      <c r="JD30" t="s">
        <v>1675</v>
      </c>
      <c r="JE30" t="s">
        <v>1675</v>
      </c>
      <c r="JF30" t="s">
        <v>1675</v>
      </c>
      <c r="JG30" t="s">
        <v>1675</v>
      </c>
      <c r="JH30">
        <v>139671336</v>
      </c>
      <c r="JI30" t="s">
        <v>708</v>
      </c>
      <c r="JJ30" t="s">
        <v>709</v>
      </c>
      <c r="JK30" t="s">
        <v>1675</v>
      </c>
      <c r="JL30">
        <v>47</v>
      </c>
    </row>
    <row r="31" spans="1:272" x14ac:dyDescent="0.2">
      <c r="A31" t="s">
        <v>722</v>
      </c>
      <c r="B31" t="str">
        <f t="shared" si="0"/>
        <v>f4ac304b-bf1c-447b-a4fd-b2aa199e7d5e</v>
      </c>
      <c r="C31" t="s">
        <v>649</v>
      </c>
      <c r="D31" t="s">
        <v>436</v>
      </c>
      <c r="E31" t="s">
        <v>324</v>
      </c>
      <c r="F31" t="s">
        <v>617</v>
      </c>
      <c r="G31" t="s">
        <v>337</v>
      </c>
      <c r="H31" t="s">
        <v>436</v>
      </c>
      <c r="I31" t="s">
        <v>618</v>
      </c>
      <c r="J31" t="s">
        <v>620</v>
      </c>
      <c r="K31" t="s">
        <v>1675</v>
      </c>
      <c r="L31" t="s">
        <v>355</v>
      </c>
      <c r="M31" t="s">
        <v>621</v>
      </c>
      <c r="N31" t="s">
        <v>623</v>
      </c>
      <c r="O31" t="s">
        <v>1705</v>
      </c>
      <c r="P31" t="s">
        <v>624</v>
      </c>
      <c r="Q31" t="s">
        <v>334</v>
      </c>
      <c r="R31" t="s">
        <v>1675</v>
      </c>
      <c r="S31" t="s">
        <v>334</v>
      </c>
      <c r="T31" t="s">
        <v>1675</v>
      </c>
      <c r="U31" t="s">
        <v>339</v>
      </c>
      <c r="V31" t="s">
        <v>336</v>
      </c>
      <c r="W31" t="s">
        <v>337</v>
      </c>
      <c r="X31" t="s">
        <v>337</v>
      </c>
      <c r="Y31" t="s">
        <v>337</v>
      </c>
      <c r="Z31" t="s">
        <v>337</v>
      </c>
      <c r="AA31" t="s">
        <v>340</v>
      </c>
      <c r="AB31" t="s">
        <v>336</v>
      </c>
      <c r="AC31" t="s">
        <v>337</v>
      </c>
      <c r="AD31" t="s">
        <v>337</v>
      </c>
      <c r="AE31" t="s">
        <v>337</v>
      </c>
      <c r="AF31" t="s">
        <v>337</v>
      </c>
      <c r="AG31" t="s">
        <v>337</v>
      </c>
      <c r="AH31" t="s">
        <v>337</v>
      </c>
      <c r="AI31" t="s">
        <v>1675</v>
      </c>
      <c r="AJ31" t="s">
        <v>642</v>
      </c>
      <c r="AK31" t="s">
        <v>642</v>
      </c>
      <c r="AL31" t="s">
        <v>650</v>
      </c>
      <c r="AM31">
        <v>1</v>
      </c>
      <c r="AN31">
        <v>1</v>
      </c>
      <c r="AO31">
        <v>1</v>
      </c>
      <c r="AP31">
        <v>1</v>
      </c>
      <c r="AQ31">
        <v>1</v>
      </c>
      <c r="AR31">
        <v>1</v>
      </c>
      <c r="AS31">
        <v>1</v>
      </c>
      <c r="AT31">
        <v>0</v>
      </c>
      <c r="AU31" t="s">
        <v>346</v>
      </c>
      <c r="AV31" t="s">
        <v>1675</v>
      </c>
      <c r="AW31" t="s">
        <v>626</v>
      </c>
      <c r="AX31">
        <v>1</v>
      </c>
      <c r="AY31" s="13">
        <v>2.7</v>
      </c>
      <c r="AZ31" s="13">
        <v>100</v>
      </c>
      <c r="BA31" s="14">
        <f>AZ31/(AX31*AY31)</f>
        <v>37.037037037037038</v>
      </c>
      <c r="BB31" t="s">
        <v>334</v>
      </c>
      <c r="BC31" t="s">
        <v>346</v>
      </c>
      <c r="BD31" t="s">
        <v>1675</v>
      </c>
      <c r="BF31" t="s">
        <v>1675</v>
      </c>
      <c r="BG31" t="s">
        <v>1675</v>
      </c>
      <c r="BH31" t="s">
        <v>1675</v>
      </c>
      <c r="BI31" t="s">
        <v>346</v>
      </c>
      <c r="BJ31" t="s">
        <v>1675</v>
      </c>
      <c r="BK31" t="s">
        <v>626</v>
      </c>
      <c r="BL31" s="15">
        <v>1</v>
      </c>
      <c r="BM31" s="13">
        <v>1</v>
      </c>
      <c r="BN31" s="13">
        <v>35</v>
      </c>
      <c r="BO31" s="14">
        <f>BN31/(BL31*BM31)</f>
        <v>35</v>
      </c>
      <c r="BP31" t="s">
        <v>334</v>
      </c>
      <c r="BQ31" t="s">
        <v>346</v>
      </c>
      <c r="BR31" t="s">
        <v>1675</v>
      </c>
      <c r="BT31" t="s">
        <v>1675</v>
      </c>
      <c r="BU31" t="s">
        <v>1675</v>
      </c>
      <c r="BV31" t="s">
        <v>1675</v>
      </c>
      <c r="BW31" t="s">
        <v>346</v>
      </c>
      <c r="BX31" t="s">
        <v>1675</v>
      </c>
      <c r="BY31" t="s">
        <v>626</v>
      </c>
      <c r="BZ31">
        <v>1</v>
      </c>
      <c r="CA31" s="13">
        <v>2.7</v>
      </c>
      <c r="CB31" s="13">
        <v>150</v>
      </c>
      <c r="CC31" s="14">
        <f>CB31/(BZ31*CA31)</f>
        <v>55.55555555555555</v>
      </c>
      <c r="CD31" t="s">
        <v>346</v>
      </c>
      <c r="CE31" t="s">
        <v>346</v>
      </c>
      <c r="CF31" t="s">
        <v>1675</v>
      </c>
      <c r="CH31" t="s">
        <v>1675</v>
      </c>
      <c r="CI31" t="s">
        <v>1675</v>
      </c>
      <c r="CJ31" t="s">
        <v>1675</v>
      </c>
      <c r="CK31" t="s">
        <v>346</v>
      </c>
      <c r="CL31" t="s">
        <v>1675</v>
      </c>
      <c r="CM31" t="s">
        <v>1661</v>
      </c>
      <c r="CN31">
        <v>1</v>
      </c>
      <c r="CO31">
        <v>0.54</v>
      </c>
      <c r="CP31" s="13">
        <v>25</v>
      </c>
      <c r="CQ31" s="14">
        <f>CP31/(CN31*CO31)</f>
        <v>46.296296296296291</v>
      </c>
      <c r="CR31" t="s">
        <v>334</v>
      </c>
      <c r="CS31" t="s">
        <v>346</v>
      </c>
      <c r="CT31" t="s">
        <v>1675</v>
      </c>
      <c r="CV31" t="s">
        <v>1675</v>
      </c>
      <c r="CW31" t="s">
        <v>1675</v>
      </c>
      <c r="CX31" t="s">
        <v>1675</v>
      </c>
      <c r="CY31" t="s">
        <v>346</v>
      </c>
      <c r="CZ31" t="s">
        <v>1675</v>
      </c>
      <c r="DA31" t="s">
        <v>1661</v>
      </c>
      <c r="DB31">
        <v>1</v>
      </c>
      <c r="DC31">
        <v>0.54</v>
      </c>
      <c r="DD31" s="13">
        <v>75</v>
      </c>
      <c r="DE31" s="14">
        <f>DD31/(DB31*DC31)</f>
        <v>138.88888888888889</v>
      </c>
      <c r="DF31" t="s">
        <v>346</v>
      </c>
      <c r="DG31" t="s">
        <v>346</v>
      </c>
      <c r="DH31" t="s">
        <v>1675</v>
      </c>
      <c r="DI31" s="14"/>
      <c r="DJ31" t="s">
        <v>1675</v>
      </c>
      <c r="DK31" t="s">
        <v>1675</v>
      </c>
      <c r="DL31" t="s">
        <v>1675</v>
      </c>
      <c r="DM31" t="s">
        <v>346</v>
      </c>
      <c r="DN31" t="s">
        <v>1675</v>
      </c>
      <c r="DO31" t="s">
        <v>1661</v>
      </c>
      <c r="DP31">
        <v>1</v>
      </c>
      <c r="DQ31">
        <v>0.54</v>
      </c>
      <c r="DR31" s="13">
        <v>75</v>
      </c>
      <c r="DS31">
        <f>DR31/(DP31*DQ31)</f>
        <v>138.88888888888889</v>
      </c>
      <c r="DT31" t="s">
        <v>346</v>
      </c>
      <c r="DU31" t="s">
        <v>346</v>
      </c>
      <c r="DV31" t="s">
        <v>1675</v>
      </c>
      <c r="DW31" s="14"/>
      <c r="DX31" t="s">
        <v>1675</v>
      </c>
      <c r="DY31" t="s">
        <v>1675</v>
      </c>
      <c r="DZ31" t="s">
        <v>1675</v>
      </c>
      <c r="EA31" t="s">
        <v>346</v>
      </c>
      <c r="EB31" t="s">
        <v>1675</v>
      </c>
      <c r="EC31" t="s">
        <v>1666</v>
      </c>
      <c r="ED31">
        <v>0.25</v>
      </c>
      <c r="EE31" t="s">
        <v>359</v>
      </c>
      <c r="EG31" t="s">
        <v>334</v>
      </c>
      <c r="EH31" t="s">
        <v>346</v>
      </c>
      <c r="EI31" t="s">
        <v>1675</v>
      </c>
      <c r="EJ31" t="s">
        <v>1675</v>
      </c>
      <c r="EK31" t="s">
        <v>1675</v>
      </c>
      <c r="EL31" t="s">
        <v>1675</v>
      </c>
      <c r="EM31" t="s">
        <v>1675</v>
      </c>
      <c r="EN31" t="s">
        <v>1675</v>
      </c>
      <c r="EO31" t="s">
        <v>1675</v>
      </c>
      <c r="EP31" t="s">
        <v>1675</v>
      </c>
      <c r="EQ31" t="s">
        <v>1675</v>
      </c>
      <c r="ER31" t="s">
        <v>1675</v>
      </c>
      <c r="ES31" t="s">
        <v>1675</v>
      </c>
      <c r="ET31" t="s">
        <v>1675</v>
      </c>
      <c r="EU31" t="s">
        <v>1675</v>
      </c>
      <c r="EV31" t="s">
        <v>1675</v>
      </c>
      <c r="EW31" t="s">
        <v>1675</v>
      </c>
      <c r="EX31" t="s">
        <v>1675</v>
      </c>
      <c r="EY31" t="s">
        <v>1675</v>
      </c>
      <c r="EZ31" t="s">
        <v>1675</v>
      </c>
      <c r="FA31" t="s">
        <v>1675</v>
      </c>
      <c r="FB31" t="s">
        <v>1675</v>
      </c>
      <c r="FC31" t="s">
        <v>1675</v>
      </c>
      <c r="FD31" t="s">
        <v>1675</v>
      </c>
      <c r="FE31" t="s">
        <v>1675</v>
      </c>
      <c r="FF31" t="s">
        <v>1675</v>
      </c>
      <c r="FG31" t="s">
        <v>1675</v>
      </c>
      <c r="FH31" t="s">
        <v>1675</v>
      </c>
      <c r="FI31" t="s">
        <v>1675</v>
      </c>
      <c r="FJ31" t="s">
        <v>1675</v>
      </c>
      <c r="FK31" t="s">
        <v>334</v>
      </c>
      <c r="FL31" t="s">
        <v>355</v>
      </c>
      <c r="FM31" t="s">
        <v>621</v>
      </c>
      <c r="FN31" t="s">
        <v>346</v>
      </c>
      <c r="FO31" t="s">
        <v>346</v>
      </c>
      <c r="FP31" t="s">
        <v>346</v>
      </c>
      <c r="FQ31" t="s">
        <v>1675</v>
      </c>
      <c r="FR31" t="s">
        <v>1675</v>
      </c>
      <c r="FS31" t="s">
        <v>1675</v>
      </c>
      <c r="FT31" t="s">
        <v>1675</v>
      </c>
      <c r="FU31" t="s">
        <v>1675</v>
      </c>
      <c r="FV31" t="s">
        <v>1675</v>
      </c>
      <c r="FW31" t="s">
        <v>1675</v>
      </c>
      <c r="FX31" t="s">
        <v>1675</v>
      </c>
      <c r="FY31" t="s">
        <v>1675</v>
      </c>
      <c r="FZ31" t="s">
        <v>1675</v>
      </c>
      <c r="GA31" t="s">
        <v>1675</v>
      </c>
      <c r="GB31" t="s">
        <v>1675</v>
      </c>
      <c r="GC31" t="s">
        <v>1675</v>
      </c>
      <c r="GD31" t="s">
        <v>1675</v>
      </c>
      <c r="GE31" t="s">
        <v>1675</v>
      </c>
      <c r="GF31" t="str">
        <f t="shared" si="5"/>
        <v/>
      </c>
      <c r="GG31" t="s">
        <v>1675</v>
      </c>
      <c r="GH31" t="s">
        <v>1675</v>
      </c>
      <c r="GI31" t="s">
        <v>1675</v>
      </c>
      <c r="GJ31" t="s">
        <v>1675</v>
      </c>
      <c r="GK31" t="s">
        <v>1675</v>
      </c>
      <c r="GL31" t="s">
        <v>1675</v>
      </c>
      <c r="GM31" t="s">
        <v>1675</v>
      </c>
      <c r="GN31" t="s">
        <v>1675</v>
      </c>
      <c r="GO31" t="s">
        <v>1675</v>
      </c>
      <c r="GP31" t="s">
        <v>1675</v>
      </c>
      <c r="GR31" t="s">
        <v>1675</v>
      </c>
      <c r="GS31" t="s">
        <v>1675</v>
      </c>
      <c r="GT31" t="s">
        <v>1675</v>
      </c>
      <c r="GU31" t="s">
        <v>1675</v>
      </c>
      <c r="GV31" t="s">
        <v>1675</v>
      </c>
      <c r="GW31" t="s">
        <v>1675</v>
      </c>
      <c r="GX31" t="s">
        <v>1675</v>
      </c>
      <c r="GY31" t="s">
        <v>1675</v>
      </c>
      <c r="GZ31" t="s">
        <v>1675</v>
      </c>
      <c r="HA31" t="s">
        <v>1675</v>
      </c>
      <c r="HB31" t="s">
        <v>1675</v>
      </c>
      <c r="HC31" t="s">
        <v>1675</v>
      </c>
      <c r="HD31" t="s">
        <v>1675</v>
      </c>
      <c r="HE31" t="s">
        <v>1675</v>
      </c>
      <c r="HG31" t="s">
        <v>1675</v>
      </c>
      <c r="HH31" t="s">
        <v>1675</v>
      </c>
      <c r="HI31" s="14" t="str">
        <f t="shared" si="6"/>
        <v/>
      </c>
      <c r="HJ31" t="s">
        <v>1675</v>
      </c>
      <c r="HK31" t="s">
        <v>1675</v>
      </c>
      <c r="HL31" t="s">
        <v>1675</v>
      </c>
      <c r="HM31" t="s">
        <v>1675</v>
      </c>
      <c r="HN31" t="s">
        <v>1675</v>
      </c>
      <c r="HO31" t="s">
        <v>1675</v>
      </c>
      <c r="HQ31" t="s">
        <v>1675</v>
      </c>
      <c r="HR31" t="s">
        <v>1675</v>
      </c>
      <c r="HS31" t="s">
        <v>1675</v>
      </c>
      <c r="HT31" t="s">
        <v>1675</v>
      </c>
      <c r="HU31" t="s">
        <v>1675</v>
      </c>
      <c r="HW31" t="s">
        <v>1675</v>
      </c>
      <c r="HX31" t="s">
        <v>1675</v>
      </c>
      <c r="HY31" t="s">
        <v>1675</v>
      </c>
      <c r="HZ31" t="s">
        <v>1675</v>
      </c>
      <c r="IA31" t="s">
        <v>1675</v>
      </c>
      <c r="IB31" t="s">
        <v>1675</v>
      </c>
      <c r="IC31" t="s">
        <v>1675</v>
      </c>
      <c r="ID31" t="s">
        <v>1675</v>
      </c>
      <c r="IE31" t="s">
        <v>1675</v>
      </c>
      <c r="IF31" t="s">
        <v>1675</v>
      </c>
      <c r="IG31" t="s">
        <v>1675</v>
      </c>
      <c r="IH31" t="s">
        <v>1675</v>
      </c>
      <c r="II31" t="s">
        <v>1675</v>
      </c>
      <c r="IJ31" t="s">
        <v>1675</v>
      </c>
      <c r="IK31" t="s">
        <v>1675</v>
      </c>
      <c r="IL31" t="s">
        <v>1675</v>
      </c>
      <c r="IM31" t="s">
        <v>1675</v>
      </c>
      <c r="IN31" t="s">
        <v>1675</v>
      </c>
      <c r="IO31" t="s">
        <v>1675</v>
      </c>
      <c r="IP31" t="s">
        <v>1675</v>
      </c>
      <c r="IQ31" t="s">
        <v>1675</v>
      </c>
      <c r="IR31" t="s">
        <v>1675</v>
      </c>
      <c r="IS31" t="s">
        <v>1675</v>
      </c>
      <c r="IT31" t="s">
        <v>1675</v>
      </c>
      <c r="IU31" t="s">
        <v>1675</v>
      </c>
      <c r="IV31" t="s">
        <v>1675</v>
      </c>
      <c r="IW31" t="s">
        <v>1675</v>
      </c>
      <c r="IX31" t="s">
        <v>1675</v>
      </c>
      <c r="IY31" t="s">
        <v>1675</v>
      </c>
      <c r="IZ31" t="s">
        <v>1675</v>
      </c>
      <c r="JA31" t="s">
        <v>1675</v>
      </c>
      <c r="JB31" t="s">
        <v>1675</v>
      </c>
      <c r="JC31" t="s">
        <v>1675</v>
      </c>
      <c r="JD31" t="s">
        <v>1675</v>
      </c>
      <c r="JE31" t="s">
        <v>1675</v>
      </c>
      <c r="JF31" t="s">
        <v>1675</v>
      </c>
      <c r="JG31" t="s">
        <v>1675</v>
      </c>
      <c r="JH31">
        <v>139485287</v>
      </c>
      <c r="JI31" t="s">
        <v>653</v>
      </c>
      <c r="JJ31" t="s">
        <v>654</v>
      </c>
      <c r="JK31" t="s">
        <v>1675</v>
      </c>
      <c r="JL31">
        <v>39</v>
      </c>
    </row>
    <row r="32" spans="1:272" x14ac:dyDescent="0.2">
      <c r="A32" t="s">
        <v>744</v>
      </c>
      <c r="B32" t="str">
        <f t="shared" si="0"/>
        <v>ca68ff4e-aeab-4e00-9c8d-02cc4f6660f6</v>
      </c>
      <c r="C32" t="s">
        <v>944</v>
      </c>
      <c r="D32" t="s">
        <v>773</v>
      </c>
      <c r="E32" t="s">
        <v>324</v>
      </c>
      <c r="F32" t="s">
        <v>945</v>
      </c>
      <c r="G32" t="s">
        <v>337</v>
      </c>
      <c r="H32" t="s">
        <v>773</v>
      </c>
      <c r="I32" t="s">
        <v>946</v>
      </c>
      <c r="J32" t="s">
        <v>948</v>
      </c>
      <c r="K32" t="s">
        <v>1675</v>
      </c>
      <c r="L32" t="s">
        <v>949</v>
      </c>
      <c r="M32" t="s">
        <v>950</v>
      </c>
      <c r="N32" t="s">
        <v>950</v>
      </c>
      <c r="O32" t="s">
        <v>1704</v>
      </c>
      <c r="P32" t="s">
        <v>953</v>
      </c>
      <c r="Q32" t="s">
        <v>334</v>
      </c>
      <c r="R32" t="s">
        <v>1675</v>
      </c>
      <c r="S32" t="s">
        <v>334</v>
      </c>
      <c r="T32" t="s">
        <v>1675</v>
      </c>
      <c r="U32" t="s">
        <v>955</v>
      </c>
      <c r="V32" t="s">
        <v>336</v>
      </c>
      <c r="W32" t="s">
        <v>336</v>
      </c>
      <c r="X32" t="s">
        <v>336</v>
      </c>
      <c r="Y32" t="s">
        <v>337</v>
      </c>
      <c r="Z32" t="s">
        <v>337</v>
      </c>
      <c r="AA32" t="s">
        <v>956</v>
      </c>
      <c r="AB32" t="s">
        <v>336</v>
      </c>
      <c r="AC32" t="s">
        <v>337</v>
      </c>
      <c r="AD32" t="s">
        <v>337</v>
      </c>
      <c r="AE32" t="s">
        <v>336</v>
      </c>
      <c r="AF32" t="s">
        <v>337</v>
      </c>
      <c r="AG32" t="s">
        <v>336</v>
      </c>
      <c r="AH32" t="s">
        <v>337</v>
      </c>
      <c r="AI32" t="s">
        <v>957</v>
      </c>
      <c r="AJ32" t="s">
        <v>675</v>
      </c>
      <c r="AK32" t="s">
        <v>441</v>
      </c>
      <c r="AL32" t="s">
        <v>343</v>
      </c>
      <c r="AM32">
        <v>1</v>
      </c>
      <c r="AN32">
        <v>1</v>
      </c>
      <c r="AO32">
        <v>1</v>
      </c>
      <c r="AP32">
        <v>1</v>
      </c>
      <c r="AQ32">
        <v>1</v>
      </c>
      <c r="AR32">
        <v>1</v>
      </c>
      <c r="AS32">
        <v>1</v>
      </c>
      <c r="AT32">
        <v>0</v>
      </c>
      <c r="AU32" t="s">
        <v>334</v>
      </c>
      <c r="AV32" t="s">
        <v>1675</v>
      </c>
      <c r="AW32" t="s">
        <v>1675</v>
      </c>
      <c r="AY32" t="s">
        <v>1675</v>
      </c>
      <c r="AZ32" t="s">
        <v>1675</v>
      </c>
      <c r="BB32" t="s">
        <v>334</v>
      </c>
      <c r="BC32" t="s">
        <v>334</v>
      </c>
      <c r="BD32" s="13">
        <v>240</v>
      </c>
      <c r="BE32" s="14">
        <f>BD32/2</f>
        <v>120</v>
      </c>
      <c r="BF32" t="s">
        <v>346</v>
      </c>
      <c r="BG32" t="s">
        <v>1675</v>
      </c>
      <c r="BH32" t="s">
        <v>1675</v>
      </c>
      <c r="BI32" t="s">
        <v>334</v>
      </c>
      <c r="BJ32" s="13">
        <v>30</v>
      </c>
      <c r="BK32" t="s">
        <v>1675</v>
      </c>
      <c r="BL32" s="15"/>
      <c r="BM32" t="s">
        <v>1675</v>
      </c>
      <c r="BN32" t="s">
        <v>1675</v>
      </c>
      <c r="BO32">
        <f>BJ32</f>
        <v>30</v>
      </c>
      <c r="BP32" t="s">
        <v>334</v>
      </c>
      <c r="BQ32" t="s">
        <v>334</v>
      </c>
      <c r="BR32" s="13">
        <v>245</v>
      </c>
      <c r="BS32">
        <f>BR32/2.6</f>
        <v>94.230769230769226</v>
      </c>
      <c r="BT32" t="s">
        <v>346</v>
      </c>
      <c r="BU32" t="s">
        <v>1675</v>
      </c>
      <c r="BV32" t="s">
        <v>1675</v>
      </c>
      <c r="BW32" t="s">
        <v>334</v>
      </c>
      <c r="BX32" s="13">
        <v>20</v>
      </c>
      <c r="BY32" t="s">
        <v>1675</v>
      </c>
      <c r="CA32" t="s">
        <v>1675</v>
      </c>
      <c r="CB32" t="s">
        <v>1675</v>
      </c>
      <c r="CC32" s="14">
        <f>BX32</f>
        <v>20</v>
      </c>
      <c r="CD32" t="s">
        <v>334</v>
      </c>
      <c r="CE32" t="s">
        <v>334</v>
      </c>
      <c r="CF32" s="13">
        <v>240</v>
      </c>
      <c r="CG32" s="14">
        <f>CF32/2.3</f>
        <v>104.34782608695653</v>
      </c>
      <c r="CH32" t="s">
        <v>346</v>
      </c>
      <c r="CI32" t="s">
        <v>1675</v>
      </c>
      <c r="CJ32" t="s">
        <v>1675</v>
      </c>
      <c r="CK32" t="s">
        <v>334</v>
      </c>
      <c r="CL32" s="13">
        <v>25</v>
      </c>
      <c r="CM32" t="s">
        <v>1675</v>
      </c>
      <c r="CO32" t="s">
        <v>1675</v>
      </c>
      <c r="CP32" t="s">
        <v>1675</v>
      </c>
      <c r="CQ32" s="14">
        <f>CL32</f>
        <v>25</v>
      </c>
      <c r="CR32" t="s">
        <v>334</v>
      </c>
      <c r="CS32" t="s">
        <v>346</v>
      </c>
      <c r="CT32" t="s">
        <v>1675</v>
      </c>
      <c r="CV32" t="s">
        <v>1675</v>
      </c>
      <c r="CW32" t="s">
        <v>1675</v>
      </c>
      <c r="CX32" t="s">
        <v>1675</v>
      </c>
      <c r="CY32" t="s">
        <v>334</v>
      </c>
      <c r="CZ32" s="13">
        <v>75</v>
      </c>
      <c r="DA32" t="s">
        <v>1675</v>
      </c>
      <c r="DC32" t="s">
        <v>1675</v>
      </c>
      <c r="DD32" t="s">
        <v>1675</v>
      </c>
      <c r="DE32">
        <f>CZ32</f>
        <v>75</v>
      </c>
      <c r="DF32" t="s">
        <v>334</v>
      </c>
      <c r="DG32" t="s">
        <v>346</v>
      </c>
      <c r="DH32" t="s">
        <v>1675</v>
      </c>
      <c r="DI32" s="14"/>
      <c r="DJ32" t="s">
        <v>1675</v>
      </c>
      <c r="DK32" t="s">
        <v>1675</v>
      </c>
      <c r="DL32" t="s">
        <v>1675</v>
      </c>
      <c r="DM32" t="s">
        <v>334</v>
      </c>
      <c r="DN32" t="s">
        <v>379</v>
      </c>
      <c r="DO32" t="s">
        <v>1675</v>
      </c>
      <c r="DQ32" t="s">
        <v>1675</v>
      </c>
      <c r="DR32" t="s">
        <v>1675</v>
      </c>
      <c r="DS32" t="str">
        <f>DN32</f>
        <v>150.0</v>
      </c>
      <c r="DT32" t="s">
        <v>334</v>
      </c>
      <c r="DU32" t="s">
        <v>346</v>
      </c>
      <c r="DV32" t="s">
        <v>1675</v>
      </c>
      <c r="DW32" s="14"/>
      <c r="DX32" t="s">
        <v>1675</v>
      </c>
      <c r="DY32" t="s">
        <v>1675</v>
      </c>
      <c r="DZ32" t="s">
        <v>1675</v>
      </c>
      <c r="EA32" t="s">
        <v>334</v>
      </c>
      <c r="EB32" s="13">
        <v>500</v>
      </c>
      <c r="EC32" t="s">
        <v>1675</v>
      </c>
      <c r="ED32" t="s">
        <v>1675</v>
      </c>
      <c r="EE32" t="s">
        <v>1675</v>
      </c>
      <c r="EF32">
        <f t="shared" ref="EF32:EF37" si="7">EB32</f>
        <v>500</v>
      </c>
      <c r="EG32" t="s">
        <v>334</v>
      </c>
      <c r="EH32" t="s">
        <v>334</v>
      </c>
      <c r="EI32" t="s">
        <v>353</v>
      </c>
      <c r="EJ32" t="s">
        <v>336</v>
      </c>
      <c r="EK32" t="s">
        <v>337</v>
      </c>
      <c r="EL32" t="s">
        <v>337</v>
      </c>
      <c r="EM32" t="s">
        <v>337</v>
      </c>
      <c r="EN32" t="s">
        <v>337</v>
      </c>
      <c r="EO32" t="s">
        <v>337</v>
      </c>
      <c r="EP32" t="s">
        <v>337</v>
      </c>
      <c r="EQ32" t="s">
        <v>337</v>
      </c>
      <c r="ER32" t="s">
        <v>337</v>
      </c>
      <c r="ES32" t="s">
        <v>337</v>
      </c>
      <c r="ET32" t="s">
        <v>337</v>
      </c>
      <c r="EU32" t="s">
        <v>337</v>
      </c>
      <c r="EV32" t="s">
        <v>337</v>
      </c>
      <c r="EW32" t="s">
        <v>337</v>
      </c>
      <c r="EX32" t="s">
        <v>337</v>
      </c>
      <c r="EY32" t="s">
        <v>337</v>
      </c>
      <c r="EZ32" t="s">
        <v>337</v>
      </c>
      <c r="FA32" t="s">
        <v>1675</v>
      </c>
      <c r="FB32" t="s">
        <v>958</v>
      </c>
      <c r="FC32" t="s">
        <v>336</v>
      </c>
      <c r="FD32" t="s">
        <v>336</v>
      </c>
      <c r="FE32" t="s">
        <v>336</v>
      </c>
      <c r="FF32" t="s">
        <v>336</v>
      </c>
      <c r="FG32" t="s">
        <v>336</v>
      </c>
      <c r="FH32" t="s">
        <v>336</v>
      </c>
      <c r="FI32" t="s">
        <v>336</v>
      </c>
      <c r="FJ32" t="s">
        <v>337</v>
      </c>
      <c r="FK32" t="s">
        <v>334</v>
      </c>
      <c r="FL32" t="s">
        <v>384</v>
      </c>
      <c r="FM32" t="s">
        <v>763</v>
      </c>
      <c r="FN32" t="s">
        <v>334</v>
      </c>
      <c r="FO32" t="s">
        <v>334</v>
      </c>
      <c r="FP32" t="s">
        <v>346</v>
      </c>
      <c r="FQ32" t="s">
        <v>1675</v>
      </c>
      <c r="FR32" t="s">
        <v>959</v>
      </c>
      <c r="FS32">
        <v>1</v>
      </c>
      <c r="FT32">
        <v>0</v>
      </c>
      <c r="FU32">
        <v>1</v>
      </c>
      <c r="FV32">
        <v>1</v>
      </c>
      <c r="FW32">
        <v>1</v>
      </c>
      <c r="FX32">
        <v>0</v>
      </c>
      <c r="FY32">
        <v>1</v>
      </c>
      <c r="FZ32">
        <v>1</v>
      </c>
      <c r="GA32">
        <v>0</v>
      </c>
      <c r="GB32" t="s">
        <v>334</v>
      </c>
      <c r="GC32" s="13">
        <v>30</v>
      </c>
      <c r="GD32" t="s">
        <v>1675</v>
      </c>
      <c r="GE32" t="s">
        <v>1675</v>
      </c>
      <c r="GF32">
        <f t="shared" si="5"/>
        <v>30</v>
      </c>
      <c r="GG32" t="s">
        <v>346</v>
      </c>
      <c r="GH32" t="s">
        <v>1675</v>
      </c>
      <c r="GI32" t="s">
        <v>1675</v>
      </c>
      <c r="GJ32" t="s">
        <v>1675</v>
      </c>
      <c r="GK32" t="s">
        <v>1675</v>
      </c>
      <c r="GL32" t="s">
        <v>1675</v>
      </c>
      <c r="GM32" t="s">
        <v>334</v>
      </c>
      <c r="GN32" s="13">
        <v>75</v>
      </c>
      <c r="GO32" t="s">
        <v>1675</v>
      </c>
      <c r="GP32" t="s">
        <v>1675</v>
      </c>
      <c r="GQ32">
        <f>GN32</f>
        <v>75</v>
      </c>
      <c r="GR32" t="s">
        <v>346</v>
      </c>
      <c r="GS32" t="s">
        <v>334</v>
      </c>
      <c r="GT32" s="13">
        <v>50</v>
      </c>
      <c r="GU32" t="s">
        <v>1675</v>
      </c>
      <c r="GV32" t="s">
        <v>1675</v>
      </c>
      <c r="GW32" t="s">
        <v>346</v>
      </c>
      <c r="GX32" t="s">
        <v>334</v>
      </c>
      <c r="GY32" s="13">
        <v>100</v>
      </c>
      <c r="GZ32" t="s">
        <v>1675</v>
      </c>
      <c r="HA32" t="s">
        <v>1675</v>
      </c>
      <c r="HB32" t="s">
        <v>346</v>
      </c>
      <c r="HC32" t="s">
        <v>1675</v>
      </c>
      <c r="HD32" t="s">
        <v>1675</v>
      </c>
      <c r="HE32" t="s">
        <v>1675</v>
      </c>
      <c r="HG32" t="s">
        <v>1675</v>
      </c>
      <c r="HH32" t="s">
        <v>1675</v>
      </c>
      <c r="HI32" s="14" t="str">
        <f t="shared" si="6"/>
        <v/>
      </c>
      <c r="HJ32" t="s">
        <v>1675</v>
      </c>
      <c r="HK32" t="s">
        <v>346</v>
      </c>
      <c r="HL32" t="s">
        <v>1675</v>
      </c>
      <c r="HM32" t="s">
        <v>689</v>
      </c>
      <c r="HN32" s="13">
        <v>1</v>
      </c>
      <c r="HO32" s="13">
        <v>400</v>
      </c>
      <c r="HP32" s="14">
        <f>HO32/(HN32*3.765)</f>
        <v>106.24169986719787</v>
      </c>
      <c r="HQ32" t="s">
        <v>334</v>
      </c>
      <c r="HR32" t="s">
        <v>334</v>
      </c>
      <c r="HS32" s="13">
        <v>20</v>
      </c>
      <c r="HT32" t="s">
        <v>1675</v>
      </c>
      <c r="HU32" t="s">
        <v>1675</v>
      </c>
      <c r="HV32">
        <f>HS32</f>
        <v>20</v>
      </c>
      <c r="HW32" t="s">
        <v>346</v>
      </c>
      <c r="HX32" t="s">
        <v>334</v>
      </c>
      <c r="HY32" t="s">
        <v>353</v>
      </c>
      <c r="HZ32" t="s">
        <v>336</v>
      </c>
      <c r="IA32" t="s">
        <v>337</v>
      </c>
      <c r="IB32" t="s">
        <v>337</v>
      </c>
      <c r="IC32" t="s">
        <v>337</v>
      </c>
      <c r="ID32" t="s">
        <v>337</v>
      </c>
      <c r="IE32" t="s">
        <v>337</v>
      </c>
      <c r="IF32" t="s">
        <v>337</v>
      </c>
      <c r="IG32" t="s">
        <v>337</v>
      </c>
      <c r="IH32" t="s">
        <v>337</v>
      </c>
      <c r="II32" t="s">
        <v>337</v>
      </c>
      <c r="IJ32" t="s">
        <v>337</v>
      </c>
      <c r="IK32" t="s">
        <v>337</v>
      </c>
      <c r="IL32" t="s">
        <v>337</v>
      </c>
      <c r="IM32" t="s">
        <v>337</v>
      </c>
      <c r="IN32" t="s">
        <v>337</v>
      </c>
      <c r="IO32" t="s">
        <v>337</v>
      </c>
      <c r="IP32" t="s">
        <v>1675</v>
      </c>
      <c r="IQ32" t="s">
        <v>959</v>
      </c>
      <c r="IR32" t="s">
        <v>336</v>
      </c>
      <c r="IS32" t="s">
        <v>337</v>
      </c>
      <c r="IT32" t="s">
        <v>336</v>
      </c>
      <c r="IU32" t="s">
        <v>336</v>
      </c>
      <c r="IV32" t="s">
        <v>336</v>
      </c>
      <c r="IW32" t="s">
        <v>337</v>
      </c>
      <c r="IX32" t="s">
        <v>336</v>
      </c>
      <c r="IY32" t="s">
        <v>336</v>
      </c>
      <c r="IZ32" t="s">
        <v>337</v>
      </c>
      <c r="JA32" t="s">
        <v>334</v>
      </c>
      <c r="JB32" t="s">
        <v>384</v>
      </c>
      <c r="JC32" t="s">
        <v>960</v>
      </c>
      <c r="JD32" t="s">
        <v>334</v>
      </c>
      <c r="JE32" t="s">
        <v>334</v>
      </c>
      <c r="JF32" t="s">
        <v>961</v>
      </c>
      <c r="JG32" t="s">
        <v>1675</v>
      </c>
      <c r="JH32">
        <v>140067026</v>
      </c>
      <c r="JI32" t="s">
        <v>962</v>
      </c>
      <c r="JJ32" t="s">
        <v>963</v>
      </c>
      <c r="JK32" t="s">
        <v>1675</v>
      </c>
      <c r="JL32">
        <v>79</v>
      </c>
    </row>
    <row r="33" spans="1:272" x14ac:dyDescent="0.2">
      <c r="A33" t="s">
        <v>683</v>
      </c>
      <c r="B33" t="str">
        <f t="shared" si="0"/>
        <v>dacfa9c9-f8cf-4577-89bb-0b5bcaed5e4c</v>
      </c>
      <c r="C33" t="s">
        <v>993</v>
      </c>
      <c r="D33" t="s">
        <v>773</v>
      </c>
      <c r="E33" t="s">
        <v>324</v>
      </c>
      <c r="F33" t="s">
        <v>945</v>
      </c>
      <c r="G33" t="s">
        <v>1675</v>
      </c>
      <c r="H33" t="s">
        <v>773</v>
      </c>
      <c r="I33" t="s">
        <v>946</v>
      </c>
      <c r="J33" t="s">
        <v>948</v>
      </c>
      <c r="K33" t="s">
        <v>1675</v>
      </c>
      <c r="L33" t="s">
        <v>949</v>
      </c>
      <c r="M33" t="s">
        <v>950</v>
      </c>
      <c r="N33" t="s">
        <v>950</v>
      </c>
      <c r="O33" t="s">
        <v>1704</v>
      </c>
      <c r="P33" t="s">
        <v>953</v>
      </c>
      <c r="Q33" t="s">
        <v>334</v>
      </c>
      <c r="R33" t="s">
        <v>1675</v>
      </c>
      <c r="S33" t="s">
        <v>334</v>
      </c>
      <c r="T33" t="s">
        <v>1675</v>
      </c>
      <c r="U33" t="s">
        <v>977</v>
      </c>
      <c r="V33" t="s">
        <v>336</v>
      </c>
      <c r="W33" t="s">
        <v>336</v>
      </c>
      <c r="X33" t="s">
        <v>336</v>
      </c>
      <c r="Y33" t="s">
        <v>336</v>
      </c>
      <c r="Z33" t="s">
        <v>337</v>
      </c>
      <c r="AA33" t="s">
        <v>340</v>
      </c>
      <c r="AB33" t="s">
        <v>336</v>
      </c>
      <c r="AC33" t="s">
        <v>337</v>
      </c>
      <c r="AD33" t="s">
        <v>337</v>
      </c>
      <c r="AE33" t="s">
        <v>337</v>
      </c>
      <c r="AF33" t="s">
        <v>337</v>
      </c>
      <c r="AG33" t="s">
        <v>337</v>
      </c>
      <c r="AH33" t="s">
        <v>337</v>
      </c>
      <c r="AI33" t="s">
        <v>1675</v>
      </c>
      <c r="AJ33" t="s">
        <v>675</v>
      </c>
      <c r="AK33" t="s">
        <v>441</v>
      </c>
      <c r="AL33" t="s">
        <v>343</v>
      </c>
      <c r="AM33">
        <v>1</v>
      </c>
      <c r="AN33">
        <v>1</v>
      </c>
      <c r="AO33">
        <v>1</v>
      </c>
      <c r="AP33">
        <v>1</v>
      </c>
      <c r="AQ33">
        <v>1</v>
      </c>
      <c r="AR33">
        <v>1</v>
      </c>
      <c r="AS33">
        <v>1</v>
      </c>
      <c r="AT33">
        <v>0</v>
      </c>
      <c r="AU33" t="s">
        <v>334</v>
      </c>
      <c r="AV33" t="s">
        <v>1675</v>
      </c>
      <c r="AW33" t="s">
        <v>1675</v>
      </c>
      <c r="AY33" t="s">
        <v>1675</v>
      </c>
      <c r="AZ33" t="s">
        <v>1675</v>
      </c>
      <c r="BB33" t="s">
        <v>334</v>
      </c>
      <c r="BC33" t="s">
        <v>334</v>
      </c>
      <c r="BD33" s="13">
        <v>240</v>
      </c>
      <c r="BE33" s="14">
        <f>BD33/2</f>
        <v>120</v>
      </c>
      <c r="BF33" t="s">
        <v>346</v>
      </c>
      <c r="BG33" t="s">
        <v>1675</v>
      </c>
      <c r="BH33" t="s">
        <v>1675</v>
      </c>
      <c r="BI33" t="s">
        <v>334</v>
      </c>
      <c r="BJ33" t="s">
        <v>1675</v>
      </c>
      <c r="BK33" t="s">
        <v>1675</v>
      </c>
      <c r="BL33" s="15"/>
      <c r="BM33" t="s">
        <v>1675</v>
      </c>
      <c r="BN33" t="s">
        <v>1675</v>
      </c>
      <c r="BP33" t="s">
        <v>334</v>
      </c>
      <c r="BQ33" t="s">
        <v>346</v>
      </c>
      <c r="BR33" t="s">
        <v>1675</v>
      </c>
      <c r="BT33" t="s">
        <v>1675</v>
      </c>
      <c r="BU33" t="s">
        <v>1675</v>
      </c>
      <c r="BV33" t="s">
        <v>1675</v>
      </c>
      <c r="BW33" t="s">
        <v>334</v>
      </c>
      <c r="BX33" t="s">
        <v>1675</v>
      </c>
      <c r="BY33" t="s">
        <v>1675</v>
      </c>
      <c r="CA33" t="s">
        <v>1675</v>
      </c>
      <c r="CB33" t="s">
        <v>1675</v>
      </c>
      <c r="CC33" s="14"/>
      <c r="CD33" t="s">
        <v>334</v>
      </c>
      <c r="CE33" t="s">
        <v>334</v>
      </c>
      <c r="CF33" s="13">
        <v>175</v>
      </c>
      <c r="CG33" s="14">
        <f>CF33/2.3</f>
        <v>76.08695652173914</v>
      </c>
      <c r="CH33" t="s">
        <v>346</v>
      </c>
      <c r="CI33" t="s">
        <v>1675</v>
      </c>
      <c r="CJ33" t="s">
        <v>1675</v>
      </c>
      <c r="CK33" t="s">
        <v>334</v>
      </c>
      <c r="CL33" t="s">
        <v>1675</v>
      </c>
      <c r="CM33" t="s">
        <v>1675</v>
      </c>
      <c r="CO33" t="s">
        <v>1675</v>
      </c>
      <c r="CP33" t="s">
        <v>1675</v>
      </c>
      <c r="CQ33" s="14"/>
      <c r="CR33" t="s">
        <v>334</v>
      </c>
      <c r="CS33" t="s">
        <v>334</v>
      </c>
      <c r="CT33" s="13">
        <v>245</v>
      </c>
      <c r="CU33" s="14">
        <f>CT33/2.9</f>
        <v>84.482758620689651</v>
      </c>
      <c r="CV33" t="s">
        <v>346</v>
      </c>
      <c r="CW33" t="s">
        <v>1675</v>
      </c>
      <c r="CX33" t="s">
        <v>1675</v>
      </c>
      <c r="CY33" t="s">
        <v>334</v>
      </c>
      <c r="CZ33" t="s">
        <v>1675</v>
      </c>
      <c r="DA33" t="s">
        <v>1675</v>
      </c>
      <c r="DC33" t="s">
        <v>1675</v>
      </c>
      <c r="DD33" t="s">
        <v>1675</v>
      </c>
      <c r="DF33" t="s">
        <v>334</v>
      </c>
      <c r="DG33" t="s">
        <v>334</v>
      </c>
      <c r="DH33" s="13">
        <v>525</v>
      </c>
      <c r="DI33" s="14">
        <f>DH33/2.4</f>
        <v>218.75</v>
      </c>
      <c r="DJ33" t="s">
        <v>346</v>
      </c>
      <c r="DK33" t="s">
        <v>1675</v>
      </c>
      <c r="DL33" t="s">
        <v>1675</v>
      </c>
      <c r="DM33" t="s">
        <v>334</v>
      </c>
      <c r="DN33" t="s">
        <v>1675</v>
      </c>
      <c r="DO33" t="s">
        <v>1675</v>
      </c>
      <c r="DQ33" t="s">
        <v>1675</v>
      </c>
      <c r="DR33" t="s">
        <v>1675</v>
      </c>
      <c r="DT33" t="s">
        <v>334</v>
      </c>
      <c r="DU33" t="s">
        <v>334</v>
      </c>
      <c r="DV33" s="13">
        <v>700</v>
      </c>
      <c r="DW33" s="14">
        <f>DV33/2.4</f>
        <v>291.66666666666669</v>
      </c>
      <c r="DX33" t="s">
        <v>346</v>
      </c>
      <c r="DY33" t="s">
        <v>1675</v>
      </c>
      <c r="DZ33" t="s">
        <v>1675</v>
      </c>
      <c r="EA33" t="s">
        <v>334</v>
      </c>
      <c r="EB33" s="13">
        <v>500</v>
      </c>
      <c r="EC33" t="s">
        <v>1675</v>
      </c>
      <c r="ED33" t="s">
        <v>1675</v>
      </c>
      <c r="EE33" t="s">
        <v>1675</v>
      </c>
      <c r="EF33">
        <f t="shared" si="7"/>
        <v>500</v>
      </c>
      <c r="EG33" t="s">
        <v>334</v>
      </c>
      <c r="EH33" t="s">
        <v>334</v>
      </c>
      <c r="EI33" t="s">
        <v>353</v>
      </c>
      <c r="EJ33" t="s">
        <v>336</v>
      </c>
      <c r="EK33" t="s">
        <v>337</v>
      </c>
      <c r="EL33" t="s">
        <v>337</v>
      </c>
      <c r="EM33" t="s">
        <v>337</v>
      </c>
      <c r="EN33" t="s">
        <v>337</v>
      </c>
      <c r="EO33" t="s">
        <v>337</v>
      </c>
      <c r="EP33" t="s">
        <v>337</v>
      </c>
      <c r="EQ33" t="s">
        <v>337</v>
      </c>
      <c r="ER33" t="s">
        <v>337</v>
      </c>
      <c r="ES33" t="s">
        <v>337</v>
      </c>
      <c r="ET33" t="s">
        <v>337</v>
      </c>
      <c r="EU33" t="s">
        <v>337</v>
      </c>
      <c r="EV33" t="s">
        <v>337</v>
      </c>
      <c r="EW33" t="s">
        <v>337</v>
      </c>
      <c r="EX33" t="s">
        <v>337</v>
      </c>
      <c r="EY33" t="s">
        <v>337</v>
      </c>
      <c r="EZ33" t="s">
        <v>337</v>
      </c>
      <c r="FA33" t="s">
        <v>1675</v>
      </c>
      <c r="FB33" t="s">
        <v>343</v>
      </c>
      <c r="FC33" t="s">
        <v>336</v>
      </c>
      <c r="FD33" t="s">
        <v>336</v>
      </c>
      <c r="FE33" t="s">
        <v>336</v>
      </c>
      <c r="FF33" t="s">
        <v>336</v>
      </c>
      <c r="FG33" t="s">
        <v>336</v>
      </c>
      <c r="FH33" t="s">
        <v>336</v>
      </c>
      <c r="FI33" t="s">
        <v>336</v>
      </c>
      <c r="FJ33" t="s">
        <v>337</v>
      </c>
      <c r="FK33" t="s">
        <v>334</v>
      </c>
      <c r="FL33" t="s">
        <v>384</v>
      </c>
      <c r="FM33" t="s">
        <v>763</v>
      </c>
      <c r="FN33" t="s">
        <v>346</v>
      </c>
      <c r="FO33" t="s">
        <v>334</v>
      </c>
      <c r="FP33" t="s">
        <v>346</v>
      </c>
      <c r="FQ33" t="s">
        <v>1675</v>
      </c>
      <c r="FR33" t="s">
        <v>994</v>
      </c>
      <c r="FS33">
        <v>1</v>
      </c>
      <c r="FT33">
        <v>1</v>
      </c>
      <c r="FU33">
        <v>1</v>
      </c>
      <c r="FV33">
        <v>1</v>
      </c>
      <c r="FW33">
        <v>1</v>
      </c>
      <c r="FX33">
        <v>1</v>
      </c>
      <c r="FY33">
        <v>1</v>
      </c>
      <c r="FZ33">
        <v>1</v>
      </c>
      <c r="GA33">
        <v>0</v>
      </c>
      <c r="GB33" t="s">
        <v>334</v>
      </c>
      <c r="GC33" s="13">
        <v>25</v>
      </c>
      <c r="GD33" t="s">
        <v>1675</v>
      </c>
      <c r="GE33" t="s">
        <v>1675</v>
      </c>
      <c r="GF33">
        <f t="shared" si="5"/>
        <v>25</v>
      </c>
      <c r="GG33" t="s">
        <v>346</v>
      </c>
      <c r="GH33" t="s">
        <v>334</v>
      </c>
      <c r="GI33" s="13">
        <v>25</v>
      </c>
      <c r="GJ33" t="s">
        <v>1675</v>
      </c>
      <c r="GK33" t="s">
        <v>1675</v>
      </c>
      <c r="GL33" t="s">
        <v>334</v>
      </c>
      <c r="GM33" t="s">
        <v>334</v>
      </c>
      <c r="GN33" s="13">
        <v>50</v>
      </c>
      <c r="GO33" t="s">
        <v>1675</v>
      </c>
      <c r="GP33" t="s">
        <v>1675</v>
      </c>
      <c r="GQ33">
        <f>GN33</f>
        <v>50</v>
      </c>
      <c r="GR33" t="s">
        <v>346</v>
      </c>
      <c r="GS33" t="s">
        <v>334</v>
      </c>
      <c r="GT33" s="13">
        <v>50</v>
      </c>
      <c r="GU33" t="s">
        <v>1675</v>
      </c>
      <c r="GV33" t="s">
        <v>1675</v>
      </c>
      <c r="GW33" t="s">
        <v>334</v>
      </c>
      <c r="GX33" t="s">
        <v>334</v>
      </c>
      <c r="GY33" s="13">
        <v>70</v>
      </c>
      <c r="GZ33" t="s">
        <v>1675</v>
      </c>
      <c r="HA33" t="s">
        <v>1675</v>
      </c>
      <c r="HB33" t="s">
        <v>334</v>
      </c>
      <c r="HC33" t="s">
        <v>346</v>
      </c>
      <c r="HD33" t="s">
        <v>1675</v>
      </c>
      <c r="HE33" t="s">
        <v>678</v>
      </c>
      <c r="HF33">
        <v>1</v>
      </c>
      <c r="HG33" s="13">
        <v>0.5</v>
      </c>
      <c r="HH33" s="13">
        <v>25</v>
      </c>
      <c r="HI33" s="14">
        <f>(HH33/(HF33*HG33))*(5*3.785)</f>
        <v>946.25</v>
      </c>
      <c r="HJ33" t="s">
        <v>346</v>
      </c>
      <c r="HK33" t="s">
        <v>346</v>
      </c>
      <c r="HL33" t="s">
        <v>1675</v>
      </c>
      <c r="HM33" t="s">
        <v>689</v>
      </c>
      <c r="HN33" s="13">
        <v>1</v>
      </c>
      <c r="HO33" s="13">
        <v>500</v>
      </c>
      <c r="HP33" s="14">
        <f>HO33/(HN33*3.765)</f>
        <v>132.80212483399734</v>
      </c>
      <c r="HQ33" t="s">
        <v>334</v>
      </c>
      <c r="HR33" t="s">
        <v>334</v>
      </c>
      <c r="HS33" s="13">
        <v>25</v>
      </c>
      <c r="HT33" t="s">
        <v>1675</v>
      </c>
      <c r="HU33" t="s">
        <v>1675</v>
      </c>
      <c r="HV33">
        <f>HS33</f>
        <v>25</v>
      </c>
      <c r="HW33" t="s">
        <v>346</v>
      </c>
      <c r="HX33" t="s">
        <v>334</v>
      </c>
      <c r="HY33" t="s">
        <v>353</v>
      </c>
      <c r="HZ33" t="s">
        <v>336</v>
      </c>
      <c r="IA33" t="s">
        <v>337</v>
      </c>
      <c r="IB33" t="s">
        <v>337</v>
      </c>
      <c r="IC33" t="s">
        <v>337</v>
      </c>
      <c r="ID33" t="s">
        <v>337</v>
      </c>
      <c r="IE33" t="s">
        <v>337</v>
      </c>
      <c r="IF33" t="s">
        <v>337</v>
      </c>
      <c r="IG33" t="s">
        <v>337</v>
      </c>
      <c r="IH33" t="s">
        <v>337</v>
      </c>
      <c r="II33" t="s">
        <v>337</v>
      </c>
      <c r="IJ33" t="s">
        <v>337</v>
      </c>
      <c r="IK33" t="s">
        <v>337</v>
      </c>
      <c r="IL33" t="s">
        <v>337</v>
      </c>
      <c r="IM33" t="s">
        <v>337</v>
      </c>
      <c r="IN33" t="s">
        <v>337</v>
      </c>
      <c r="IO33" t="s">
        <v>337</v>
      </c>
      <c r="IP33" t="s">
        <v>1675</v>
      </c>
      <c r="IQ33" t="s">
        <v>994</v>
      </c>
      <c r="IR33" t="s">
        <v>336</v>
      </c>
      <c r="IS33" t="s">
        <v>336</v>
      </c>
      <c r="IT33" t="s">
        <v>336</v>
      </c>
      <c r="IU33" t="s">
        <v>336</v>
      </c>
      <c r="IV33" t="s">
        <v>336</v>
      </c>
      <c r="IW33" t="s">
        <v>336</v>
      </c>
      <c r="IX33" t="s">
        <v>336</v>
      </c>
      <c r="IY33" t="s">
        <v>336</v>
      </c>
      <c r="IZ33" t="s">
        <v>337</v>
      </c>
      <c r="JA33" t="s">
        <v>334</v>
      </c>
      <c r="JB33" t="s">
        <v>384</v>
      </c>
      <c r="JC33" t="s">
        <v>763</v>
      </c>
      <c r="JD33" t="s">
        <v>334</v>
      </c>
      <c r="JE33" t="s">
        <v>334</v>
      </c>
      <c r="JF33" t="s">
        <v>995</v>
      </c>
      <c r="JG33" t="s">
        <v>1675</v>
      </c>
      <c r="JH33">
        <v>140067049</v>
      </c>
      <c r="JI33" t="s">
        <v>996</v>
      </c>
      <c r="JJ33" t="s">
        <v>997</v>
      </c>
      <c r="JK33" t="s">
        <v>1675</v>
      </c>
      <c r="JL33">
        <v>83</v>
      </c>
    </row>
    <row r="34" spans="1:272" x14ac:dyDescent="0.2">
      <c r="A34" t="s">
        <v>615</v>
      </c>
      <c r="B34" t="str">
        <f t="shared" ref="B34:B65" si="8">JI34</f>
        <v>89687956-54f5-40da-9c3a-3d0d22700562</v>
      </c>
      <c r="C34" t="s">
        <v>999</v>
      </c>
      <c r="D34" t="s">
        <v>773</v>
      </c>
      <c r="E34" t="s">
        <v>324</v>
      </c>
      <c r="F34" t="s">
        <v>945</v>
      </c>
      <c r="G34" t="s">
        <v>1675</v>
      </c>
      <c r="H34" t="s">
        <v>773</v>
      </c>
      <c r="I34" t="s">
        <v>946</v>
      </c>
      <c r="J34" t="s">
        <v>948</v>
      </c>
      <c r="K34" t="s">
        <v>1675</v>
      </c>
      <c r="L34" t="s">
        <v>949</v>
      </c>
      <c r="M34" t="s">
        <v>950</v>
      </c>
      <c r="N34" t="s">
        <v>950</v>
      </c>
      <c r="O34" t="s">
        <v>1704</v>
      </c>
      <c r="P34" t="s">
        <v>953</v>
      </c>
      <c r="Q34" t="s">
        <v>334</v>
      </c>
      <c r="R34" t="s">
        <v>1675</v>
      </c>
      <c r="S34" t="s">
        <v>334</v>
      </c>
      <c r="T34" t="s">
        <v>1675</v>
      </c>
      <c r="U34" t="s">
        <v>977</v>
      </c>
      <c r="V34" t="s">
        <v>336</v>
      </c>
      <c r="W34" t="s">
        <v>336</v>
      </c>
      <c r="X34" t="s">
        <v>336</v>
      </c>
      <c r="Y34" t="s">
        <v>336</v>
      </c>
      <c r="Z34" t="s">
        <v>337</v>
      </c>
      <c r="AA34" t="s">
        <v>340</v>
      </c>
      <c r="AB34" t="s">
        <v>336</v>
      </c>
      <c r="AC34" t="s">
        <v>337</v>
      </c>
      <c r="AD34" t="s">
        <v>337</v>
      </c>
      <c r="AE34" t="s">
        <v>337</v>
      </c>
      <c r="AF34" t="s">
        <v>337</v>
      </c>
      <c r="AG34" t="s">
        <v>337</v>
      </c>
      <c r="AH34" t="s">
        <v>337</v>
      </c>
      <c r="AI34" t="s">
        <v>1675</v>
      </c>
      <c r="AJ34" t="s">
        <v>675</v>
      </c>
      <c r="AK34" t="s">
        <v>457</v>
      </c>
      <c r="AL34" t="s">
        <v>343</v>
      </c>
      <c r="AM34">
        <v>1</v>
      </c>
      <c r="AN34">
        <v>1</v>
      </c>
      <c r="AO34">
        <v>1</v>
      </c>
      <c r="AP34">
        <v>1</v>
      </c>
      <c r="AQ34">
        <v>1</v>
      </c>
      <c r="AR34">
        <v>1</v>
      </c>
      <c r="AS34">
        <v>1</v>
      </c>
      <c r="AT34">
        <v>0</v>
      </c>
      <c r="AU34" t="s">
        <v>346</v>
      </c>
      <c r="AV34" t="s">
        <v>1675</v>
      </c>
      <c r="AW34" t="s">
        <v>1675</v>
      </c>
      <c r="AY34" t="s">
        <v>1675</v>
      </c>
      <c r="AZ34" t="s">
        <v>1675</v>
      </c>
      <c r="BB34" t="s">
        <v>334</v>
      </c>
      <c r="BC34" t="s">
        <v>334</v>
      </c>
      <c r="BD34" s="13">
        <v>140</v>
      </c>
      <c r="BE34" s="14">
        <f>BD34/2</f>
        <v>70</v>
      </c>
      <c r="BF34" t="s">
        <v>346</v>
      </c>
      <c r="BG34" t="s">
        <v>1675</v>
      </c>
      <c r="BH34" t="s">
        <v>1675</v>
      </c>
      <c r="BI34" t="s">
        <v>346</v>
      </c>
      <c r="BJ34" t="s">
        <v>1675</v>
      </c>
      <c r="BK34" t="s">
        <v>1668</v>
      </c>
      <c r="BL34" s="15">
        <v>25</v>
      </c>
      <c r="BM34" s="13">
        <v>1</v>
      </c>
      <c r="BN34" s="13">
        <v>850</v>
      </c>
      <c r="BO34" s="14">
        <f>BN34/(BL34*BM34)</f>
        <v>34</v>
      </c>
      <c r="BP34" t="s">
        <v>334</v>
      </c>
      <c r="BQ34" t="s">
        <v>346</v>
      </c>
      <c r="BR34" t="s">
        <v>1675</v>
      </c>
      <c r="BT34" t="s">
        <v>1675</v>
      </c>
      <c r="BU34" t="s">
        <v>1675</v>
      </c>
      <c r="BV34" t="s">
        <v>1675</v>
      </c>
      <c r="BW34" t="s">
        <v>346</v>
      </c>
      <c r="BX34" t="s">
        <v>1675</v>
      </c>
      <c r="BY34" t="s">
        <v>1668</v>
      </c>
      <c r="BZ34">
        <v>25</v>
      </c>
      <c r="CA34" s="13">
        <v>1</v>
      </c>
      <c r="CB34" s="13">
        <v>575</v>
      </c>
      <c r="CC34" s="14">
        <f>CB34/(BZ34*CA34)</f>
        <v>23</v>
      </c>
      <c r="CD34" t="s">
        <v>334</v>
      </c>
      <c r="CE34" t="s">
        <v>346</v>
      </c>
      <c r="CF34" t="s">
        <v>1675</v>
      </c>
      <c r="CH34" t="s">
        <v>1675</v>
      </c>
      <c r="CI34" t="s">
        <v>1675</v>
      </c>
      <c r="CJ34" t="s">
        <v>1675</v>
      </c>
      <c r="CK34" t="s">
        <v>346</v>
      </c>
      <c r="CL34" t="s">
        <v>1675</v>
      </c>
      <c r="CM34" t="s">
        <v>1668</v>
      </c>
      <c r="CN34">
        <v>25</v>
      </c>
      <c r="CO34" s="13">
        <v>1</v>
      </c>
      <c r="CP34" s="13">
        <v>1300</v>
      </c>
      <c r="CQ34" s="14">
        <f>CP34/(CN34*CO34)</f>
        <v>52</v>
      </c>
      <c r="CR34" t="s">
        <v>334</v>
      </c>
      <c r="CS34" t="s">
        <v>346</v>
      </c>
      <c r="CT34" t="s">
        <v>1675</v>
      </c>
      <c r="CV34" t="s">
        <v>1675</v>
      </c>
      <c r="CW34" t="s">
        <v>1675</v>
      </c>
      <c r="CX34" t="s">
        <v>1675</v>
      </c>
      <c r="CY34" t="s">
        <v>346</v>
      </c>
      <c r="CZ34" t="s">
        <v>1675</v>
      </c>
      <c r="DA34" t="s">
        <v>1668</v>
      </c>
      <c r="DB34">
        <v>25</v>
      </c>
      <c r="DC34" s="13">
        <v>1</v>
      </c>
      <c r="DD34" s="13">
        <v>2500</v>
      </c>
      <c r="DE34" s="14">
        <f>DD34/(DB34*DC34)</f>
        <v>100</v>
      </c>
      <c r="DF34" t="s">
        <v>334</v>
      </c>
      <c r="DG34" t="s">
        <v>346</v>
      </c>
      <c r="DH34" t="s">
        <v>1675</v>
      </c>
      <c r="DI34" s="14"/>
      <c r="DJ34" t="s">
        <v>1675</v>
      </c>
      <c r="DK34" t="s">
        <v>1675</v>
      </c>
      <c r="DL34" t="s">
        <v>1675</v>
      </c>
      <c r="DM34" t="s">
        <v>346</v>
      </c>
      <c r="DN34" t="s">
        <v>1675</v>
      </c>
      <c r="DO34" t="s">
        <v>1668</v>
      </c>
      <c r="DP34">
        <f>VLOOKUP(B34,[1]!tabla_check,176, FALSE)</f>
        <v>25</v>
      </c>
      <c r="DQ34" s="13">
        <v>1</v>
      </c>
      <c r="DR34" s="13">
        <v>3500</v>
      </c>
      <c r="DS34">
        <f>DR34/(DP34*DQ34)</f>
        <v>140</v>
      </c>
      <c r="DT34" t="s">
        <v>334</v>
      </c>
      <c r="DU34" t="s">
        <v>346</v>
      </c>
      <c r="DV34" t="s">
        <v>1675</v>
      </c>
      <c r="DW34" s="14"/>
      <c r="DX34" t="s">
        <v>1675</v>
      </c>
      <c r="DY34" t="s">
        <v>1675</v>
      </c>
      <c r="DZ34" t="s">
        <v>1675</v>
      </c>
      <c r="EA34" t="s">
        <v>334</v>
      </c>
      <c r="EB34" s="13">
        <v>500</v>
      </c>
      <c r="EC34" t="s">
        <v>1675</v>
      </c>
      <c r="ED34" t="s">
        <v>1675</v>
      </c>
      <c r="EE34" t="s">
        <v>1675</v>
      </c>
      <c r="EF34">
        <f t="shared" si="7"/>
        <v>500</v>
      </c>
      <c r="EG34" t="s">
        <v>334</v>
      </c>
      <c r="EH34" t="s">
        <v>334</v>
      </c>
      <c r="EI34" t="s">
        <v>353</v>
      </c>
      <c r="EJ34" t="s">
        <v>336</v>
      </c>
      <c r="EK34" t="s">
        <v>337</v>
      </c>
      <c r="EL34" t="s">
        <v>337</v>
      </c>
      <c r="EM34" t="s">
        <v>337</v>
      </c>
      <c r="EN34" t="s">
        <v>337</v>
      </c>
      <c r="EO34" t="s">
        <v>337</v>
      </c>
      <c r="EP34" t="s">
        <v>337</v>
      </c>
      <c r="EQ34" t="s">
        <v>337</v>
      </c>
      <c r="ER34" t="s">
        <v>337</v>
      </c>
      <c r="ES34" t="s">
        <v>337</v>
      </c>
      <c r="ET34" t="s">
        <v>337</v>
      </c>
      <c r="EU34" t="s">
        <v>337</v>
      </c>
      <c r="EV34" t="s">
        <v>337</v>
      </c>
      <c r="EW34" t="s">
        <v>337</v>
      </c>
      <c r="EX34" t="s">
        <v>337</v>
      </c>
      <c r="EY34" t="s">
        <v>337</v>
      </c>
      <c r="EZ34" t="s">
        <v>337</v>
      </c>
      <c r="FA34" t="s">
        <v>1675</v>
      </c>
      <c r="FB34" t="s">
        <v>343</v>
      </c>
      <c r="FC34" t="s">
        <v>336</v>
      </c>
      <c r="FD34" t="s">
        <v>336</v>
      </c>
      <c r="FE34" t="s">
        <v>336</v>
      </c>
      <c r="FF34" t="s">
        <v>336</v>
      </c>
      <c r="FG34" t="s">
        <v>336</v>
      </c>
      <c r="FH34" t="s">
        <v>336</v>
      </c>
      <c r="FI34" t="s">
        <v>336</v>
      </c>
      <c r="FJ34" t="s">
        <v>337</v>
      </c>
      <c r="FK34" t="s">
        <v>334</v>
      </c>
      <c r="FL34" t="s">
        <v>384</v>
      </c>
      <c r="FM34" t="s">
        <v>763</v>
      </c>
      <c r="FN34" t="s">
        <v>346</v>
      </c>
      <c r="FO34" t="s">
        <v>334</v>
      </c>
      <c r="FP34" t="s">
        <v>346</v>
      </c>
      <c r="FQ34" t="s">
        <v>1001</v>
      </c>
      <c r="FR34" t="s">
        <v>734</v>
      </c>
      <c r="FS34">
        <v>1</v>
      </c>
      <c r="FT34">
        <v>1</v>
      </c>
      <c r="FU34">
        <v>1</v>
      </c>
      <c r="FV34">
        <v>1</v>
      </c>
      <c r="FW34">
        <v>1</v>
      </c>
      <c r="FX34">
        <v>1</v>
      </c>
      <c r="FY34">
        <v>1</v>
      </c>
      <c r="FZ34">
        <v>1</v>
      </c>
      <c r="GA34">
        <v>0</v>
      </c>
      <c r="GB34" t="s">
        <v>334</v>
      </c>
      <c r="GC34" s="13">
        <v>25</v>
      </c>
      <c r="GD34" t="s">
        <v>1675</v>
      </c>
      <c r="GE34" t="s">
        <v>1675</v>
      </c>
      <c r="GF34">
        <f t="shared" si="5"/>
        <v>25</v>
      </c>
      <c r="GG34" t="s">
        <v>334</v>
      </c>
      <c r="GH34" t="s">
        <v>334</v>
      </c>
      <c r="GI34" s="13">
        <v>25</v>
      </c>
      <c r="GJ34" t="s">
        <v>1675</v>
      </c>
      <c r="GK34" t="s">
        <v>1675</v>
      </c>
      <c r="GL34" t="s">
        <v>334</v>
      </c>
      <c r="GM34" t="s">
        <v>334</v>
      </c>
      <c r="GN34" s="13">
        <v>50</v>
      </c>
      <c r="GO34" t="s">
        <v>1675</v>
      </c>
      <c r="GP34" t="s">
        <v>1675</v>
      </c>
      <c r="GQ34">
        <f>GN34</f>
        <v>50</v>
      </c>
      <c r="GR34" t="s">
        <v>334</v>
      </c>
      <c r="GS34" t="s">
        <v>334</v>
      </c>
      <c r="GT34" s="13">
        <v>25</v>
      </c>
      <c r="GU34" t="s">
        <v>1675</v>
      </c>
      <c r="GV34" t="s">
        <v>1675</v>
      </c>
      <c r="GW34" t="s">
        <v>334</v>
      </c>
      <c r="GX34" t="s">
        <v>334</v>
      </c>
      <c r="GY34" s="13">
        <v>75</v>
      </c>
      <c r="GZ34" t="s">
        <v>1675</v>
      </c>
      <c r="HA34" t="s">
        <v>1675</v>
      </c>
      <c r="HB34" t="s">
        <v>334</v>
      </c>
      <c r="HC34" t="s">
        <v>334</v>
      </c>
      <c r="HD34" s="13">
        <v>35</v>
      </c>
      <c r="HE34" t="s">
        <v>1675</v>
      </c>
      <c r="HG34" t="s">
        <v>1675</v>
      </c>
      <c r="HH34" t="s">
        <v>1675</v>
      </c>
      <c r="HI34" s="14">
        <f>HD34</f>
        <v>35</v>
      </c>
      <c r="HJ34" t="s">
        <v>346</v>
      </c>
      <c r="HK34" t="s">
        <v>346</v>
      </c>
      <c r="HL34" t="s">
        <v>1675</v>
      </c>
      <c r="HM34" t="s">
        <v>689</v>
      </c>
      <c r="HN34" s="13">
        <v>1</v>
      </c>
      <c r="HO34" s="13">
        <v>500</v>
      </c>
      <c r="HP34" s="14">
        <f>HO34/(HN34*3.765)</f>
        <v>132.80212483399734</v>
      </c>
      <c r="HQ34" t="s">
        <v>334</v>
      </c>
      <c r="HR34" t="s">
        <v>334</v>
      </c>
      <c r="HS34" s="13">
        <v>40</v>
      </c>
      <c r="HT34" t="s">
        <v>1675</v>
      </c>
      <c r="HU34" t="s">
        <v>1675</v>
      </c>
      <c r="HV34">
        <f>HS34</f>
        <v>40</v>
      </c>
      <c r="HW34" t="s">
        <v>334</v>
      </c>
      <c r="HX34" t="s">
        <v>334</v>
      </c>
      <c r="HY34" t="s">
        <v>353</v>
      </c>
      <c r="HZ34" t="s">
        <v>336</v>
      </c>
      <c r="IA34" t="s">
        <v>337</v>
      </c>
      <c r="IB34" t="s">
        <v>337</v>
      </c>
      <c r="IC34" t="s">
        <v>337</v>
      </c>
      <c r="ID34" t="s">
        <v>337</v>
      </c>
      <c r="IE34" t="s">
        <v>337</v>
      </c>
      <c r="IF34" t="s">
        <v>337</v>
      </c>
      <c r="IG34" t="s">
        <v>337</v>
      </c>
      <c r="IH34" t="s">
        <v>337</v>
      </c>
      <c r="II34" t="s">
        <v>337</v>
      </c>
      <c r="IJ34" t="s">
        <v>337</v>
      </c>
      <c r="IK34" t="s">
        <v>337</v>
      </c>
      <c r="IL34" t="s">
        <v>337</v>
      </c>
      <c r="IM34" t="s">
        <v>337</v>
      </c>
      <c r="IN34" t="s">
        <v>337</v>
      </c>
      <c r="IO34" t="s">
        <v>337</v>
      </c>
      <c r="IP34" t="s">
        <v>1675</v>
      </c>
      <c r="IQ34" t="s">
        <v>734</v>
      </c>
      <c r="IR34" t="s">
        <v>336</v>
      </c>
      <c r="IS34" t="s">
        <v>336</v>
      </c>
      <c r="IT34" t="s">
        <v>336</v>
      </c>
      <c r="IU34" t="s">
        <v>336</v>
      </c>
      <c r="IV34" t="s">
        <v>336</v>
      </c>
      <c r="IW34" t="s">
        <v>336</v>
      </c>
      <c r="IX34" t="s">
        <v>336</v>
      </c>
      <c r="IY34" t="s">
        <v>336</v>
      </c>
      <c r="IZ34" t="s">
        <v>337</v>
      </c>
      <c r="JA34" t="s">
        <v>334</v>
      </c>
      <c r="JB34" t="s">
        <v>384</v>
      </c>
      <c r="JC34" t="s">
        <v>960</v>
      </c>
      <c r="JD34" t="s">
        <v>346</v>
      </c>
      <c r="JE34" t="s">
        <v>334</v>
      </c>
      <c r="JF34" t="s">
        <v>1002</v>
      </c>
      <c r="JG34" t="s">
        <v>1675</v>
      </c>
      <c r="JH34">
        <v>140067064</v>
      </c>
      <c r="JI34" t="s">
        <v>1003</v>
      </c>
      <c r="JJ34" t="s">
        <v>1004</v>
      </c>
      <c r="JK34" t="s">
        <v>1675</v>
      </c>
      <c r="JL34">
        <v>84</v>
      </c>
    </row>
    <row r="35" spans="1:272" x14ac:dyDescent="0.2">
      <c r="A35" t="s">
        <v>655</v>
      </c>
      <c r="B35" t="str">
        <f t="shared" si="8"/>
        <v>d805f9ec-d1c3-4122-8393-16534a0d436a</v>
      </c>
      <c r="C35" t="s">
        <v>965</v>
      </c>
      <c r="D35" t="s">
        <v>773</v>
      </c>
      <c r="E35" t="s">
        <v>324</v>
      </c>
      <c r="F35" t="s">
        <v>945</v>
      </c>
      <c r="G35" t="s">
        <v>1675</v>
      </c>
      <c r="H35" t="s">
        <v>773</v>
      </c>
      <c r="I35" t="s">
        <v>946</v>
      </c>
      <c r="J35" t="s">
        <v>948</v>
      </c>
      <c r="K35" t="s">
        <v>1675</v>
      </c>
      <c r="L35" t="s">
        <v>949</v>
      </c>
      <c r="M35" t="s">
        <v>950</v>
      </c>
      <c r="N35" t="s">
        <v>950</v>
      </c>
      <c r="O35" t="s">
        <v>1704</v>
      </c>
      <c r="P35" t="s">
        <v>953</v>
      </c>
      <c r="Q35" t="s">
        <v>334</v>
      </c>
      <c r="R35" t="s">
        <v>1675</v>
      </c>
      <c r="S35" t="s">
        <v>334</v>
      </c>
      <c r="T35" t="s">
        <v>1675</v>
      </c>
      <c r="U35" t="s">
        <v>967</v>
      </c>
      <c r="V35" t="s">
        <v>336</v>
      </c>
      <c r="W35" t="s">
        <v>337</v>
      </c>
      <c r="X35" t="s">
        <v>336</v>
      </c>
      <c r="Y35" t="s">
        <v>337</v>
      </c>
      <c r="Z35" t="s">
        <v>337</v>
      </c>
      <c r="AA35" t="s">
        <v>340</v>
      </c>
      <c r="AB35" t="s">
        <v>336</v>
      </c>
      <c r="AC35" t="s">
        <v>337</v>
      </c>
      <c r="AD35" t="s">
        <v>337</v>
      </c>
      <c r="AE35" t="s">
        <v>337</v>
      </c>
      <c r="AF35" t="s">
        <v>337</v>
      </c>
      <c r="AG35" t="s">
        <v>337</v>
      </c>
      <c r="AH35" t="s">
        <v>337</v>
      </c>
      <c r="AI35" t="s">
        <v>1675</v>
      </c>
      <c r="AJ35" t="s">
        <v>675</v>
      </c>
      <c r="AK35" t="s">
        <v>457</v>
      </c>
      <c r="AL35" t="s">
        <v>343</v>
      </c>
      <c r="AM35">
        <v>1</v>
      </c>
      <c r="AN35">
        <v>1</v>
      </c>
      <c r="AO35">
        <v>1</v>
      </c>
      <c r="AP35">
        <v>1</v>
      </c>
      <c r="AQ35">
        <v>1</v>
      </c>
      <c r="AR35">
        <v>1</v>
      </c>
      <c r="AS35">
        <v>1</v>
      </c>
      <c r="AT35">
        <v>0</v>
      </c>
      <c r="AU35" t="s">
        <v>346</v>
      </c>
      <c r="AV35" t="s">
        <v>1675</v>
      </c>
      <c r="BA35" s="14"/>
      <c r="BB35" t="s">
        <v>334</v>
      </c>
      <c r="BC35" t="s">
        <v>334</v>
      </c>
      <c r="BD35" s="13">
        <v>240</v>
      </c>
      <c r="BE35" s="14">
        <f>BD35/2</f>
        <v>120</v>
      </c>
      <c r="BF35" t="s">
        <v>346</v>
      </c>
      <c r="BG35" t="s">
        <v>1675</v>
      </c>
      <c r="BH35" t="s">
        <v>1675</v>
      </c>
      <c r="BI35" t="s">
        <v>346</v>
      </c>
      <c r="BJ35" t="s">
        <v>1675</v>
      </c>
      <c r="BK35" t="s">
        <v>1675</v>
      </c>
      <c r="BL35" s="15"/>
      <c r="BM35" t="s">
        <v>1675</v>
      </c>
      <c r="BN35" t="s">
        <v>1675</v>
      </c>
      <c r="BP35" t="s">
        <v>334</v>
      </c>
      <c r="BQ35" t="s">
        <v>334</v>
      </c>
      <c r="BR35" s="13">
        <v>275</v>
      </c>
      <c r="BS35">
        <f>BR35/2.6</f>
        <v>105.76923076923076</v>
      </c>
      <c r="BT35" t="s">
        <v>346</v>
      </c>
      <c r="BU35" t="s">
        <v>1675</v>
      </c>
      <c r="BV35" t="s">
        <v>1675</v>
      </c>
      <c r="BW35" t="s">
        <v>346</v>
      </c>
      <c r="BX35" t="s">
        <v>1675</v>
      </c>
      <c r="BY35" t="s">
        <v>1675</v>
      </c>
      <c r="CA35" t="s">
        <v>1675</v>
      </c>
      <c r="CB35" t="s">
        <v>1675</v>
      </c>
      <c r="CC35" s="14"/>
      <c r="CD35" t="s">
        <v>334</v>
      </c>
      <c r="CE35" t="s">
        <v>334</v>
      </c>
      <c r="CF35" s="13">
        <v>175</v>
      </c>
      <c r="CG35" s="14">
        <f>CF35/2.3</f>
        <v>76.08695652173914</v>
      </c>
      <c r="CH35" t="s">
        <v>346</v>
      </c>
      <c r="CI35" t="s">
        <v>1675</v>
      </c>
      <c r="CJ35" t="s">
        <v>1675</v>
      </c>
      <c r="CK35" t="s">
        <v>346</v>
      </c>
      <c r="CL35" t="s">
        <v>1675</v>
      </c>
      <c r="CM35" t="s">
        <v>1675</v>
      </c>
      <c r="CO35" t="s">
        <v>1675</v>
      </c>
      <c r="CP35" t="s">
        <v>1675</v>
      </c>
      <c r="CQ35" s="14"/>
      <c r="CR35" t="s">
        <v>334</v>
      </c>
      <c r="CS35" t="s">
        <v>334</v>
      </c>
      <c r="CT35" s="13">
        <v>245</v>
      </c>
      <c r="CU35" s="14">
        <f>CT35/2.9</f>
        <v>84.482758620689651</v>
      </c>
      <c r="CV35" t="s">
        <v>346</v>
      </c>
      <c r="CW35" t="s">
        <v>1675</v>
      </c>
      <c r="CX35" t="s">
        <v>1675</v>
      </c>
      <c r="CY35" t="s">
        <v>346</v>
      </c>
      <c r="CZ35" t="s">
        <v>1675</v>
      </c>
      <c r="DA35" t="s">
        <v>1675</v>
      </c>
      <c r="DC35" t="s">
        <v>1675</v>
      </c>
      <c r="DD35" t="s">
        <v>1675</v>
      </c>
      <c r="DF35" t="s">
        <v>334</v>
      </c>
      <c r="DG35" t="s">
        <v>334</v>
      </c>
      <c r="DH35" s="13">
        <v>500</v>
      </c>
      <c r="DI35" s="14">
        <f>DH35/2.4</f>
        <v>208.33333333333334</v>
      </c>
      <c r="DJ35" t="s">
        <v>346</v>
      </c>
      <c r="DK35" t="s">
        <v>1675</v>
      </c>
      <c r="DL35" t="s">
        <v>1675</v>
      </c>
      <c r="DM35" t="s">
        <v>346</v>
      </c>
      <c r="DN35" t="s">
        <v>1675</v>
      </c>
      <c r="DO35" t="s">
        <v>1675</v>
      </c>
      <c r="DQ35" t="s">
        <v>1675</v>
      </c>
      <c r="DR35" t="s">
        <v>1675</v>
      </c>
      <c r="DT35" t="s">
        <v>334</v>
      </c>
      <c r="DU35" t="s">
        <v>334</v>
      </c>
      <c r="DV35" s="13">
        <v>700</v>
      </c>
      <c r="DW35" s="14">
        <f>DV35/2.4</f>
        <v>291.66666666666669</v>
      </c>
      <c r="DX35" t="s">
        <v>346</v>
      </c>
      <c r="DY35" t="s">
        <v>1675</v>
      </c>
      <c r="DZ35" t="s">
        <v>1675</v>
      </c>
      <c r="EA35" t="s">
        <v>334</v>
      </c>
      <c r="EB35" s="13">
        <v>400</v>
      </c>
      <c r="EC35" t="s">
        <v>1675</v>
      </c>
      <c r="ED35" t="s">
        <v>1675</v>
      </c>
      <c r="EE35" t="s">
        <v>1675</v>
      </c>
      <c r="EF35">
        <f t="shared" si="7"/>
        <v>400</v>
      </c>
      <c r="EG35" t="s">
        <v>346</v>
      </c>
      <c r="EH35" t="s">
        <v>334</v>
      </c>
      <c r="EI35" t="s">
        <v>353</v>
      </c>
      <c r="EJ35" t="s">
        <v>336</v>
      </c>
      <c r="EK35" t="s">
        <v>337</v>
      </c>
      <c r="EL35" t="s">
        <v>337</v>
      </c>
      <c r="EM35" t="s">
        <v>337</v>
      </c>
      <c r="EN35" t="s">
        <v>337</v>
      </c>
      <c r="EO35" t="s">
        <v>337</v>
      </c>
      <c r="EP35" t="s">
        <v>337</v>
      </c>
      <c r="EQ35" t="s">
        <v>337</v>
      </c>
      <c r="ER35" t="s">
        <v>337</v>
      </c>
      <c r="ES35" t="s">
        <v>337</v>
      </c>
      <c r="ET35" t="s">
        <v>337</v>
      </c>
      <c r="EU35" t="s">
        <v>337</v>
      </c>
      <c r="EV35" t="s">
        <v>337</v>
      </c>
      <c r="EW35" t="s">
        <v>337</v>
      </c>
      <c r="EX35" t="s">
        <v>337</v>
      </c>
      <c r="EY35" t="s">
        <v>337</v>
      </c>
      <c r="EZ35" t="s">
        <v>337</v>
      </c>
      <c r="FA35" t="s">
        <v>1675</v>
      </c>
      <c r="FB35" t="s">
        <v>343</v>
      </c>
      <c r="FC35" t="s">
        <v>336</v>
      </c>
      <c r="FD35" t="s">
        <v>336</v>
      </c>
      <c r="FE35" t="s">
        <v>336</v>
      </c>
      <c r="FF35" t="s">
        <v>336</v>
      </c>
      <c r="FG35" t="s">
        <v>336</v>
      </c>
      <c r="FH35" t="s">
        <v>336</v>
      </c>
      <c r="FI35" t="s">
        <v>336</v>
      </c>
      <c r="FJ35" t="s">
        <v>337</v>
      </c>
      <c r="FK35" t="s">
        <v>334</v>
      </c>
      <c r="FL35" t="s">
        <v>949</v>
      </c>
      <c r="FM35" t="s">
        <v>950</v>
      </c>
      <c r="FN35" t="s">
        <v>346</v>
      </c>
      <c r="FO35" t="s">
        <v>346</v>
      </c>
      <c r="FP35" t="s">
        <v>346</v>
      </c>
      <c r="FQ35" t="s">
        <v>970</v>
      </c>
      <c r="FR35" t="s">
        <v>1675</v>
      </c>
      <c r="FS35" t="s">
        <v>1675</v>
      </c>
      <c r="FT35" t="s">
        <v>1675</v>
      </c>
      <c r="FU35" t="s">
        <v>1675</v>
      </c>
      <c r="FV35" t="s">
        <v>1675</v>
      </c>
      <c r="FW35" t="s">
        <v>1675</v>
      </c>
      <c r="FX35" t="s">
        <v>1675</v>
      </c>
      <c r="FY35" t="s">
        <v>1675</v>
      </c>
      <c r="FZ35" t="s">
        <v>1675</v>
      </c>
      <c r="GA35" t="s">
        <v>1675</v>
      </c>
      <c r="GB35" t="s">
        <v>1675</v>
      </c>
      <c r="GC35" t="s">
        <v>1675</v>
      </c>
      <c r="GD35" t="s">
        <v>1675</v>
      </c>
      <c r="GE35" t="s">
        <v>1675</v>
      </c>
      <c r="GF35" t="str">
        <f t="shared" si="5"/>
        <v/>
      </c>
      <c r="GG35" t="s">
        <v>1675</v>
      </c>
      <c r="GH35" t="s">
        <v>1675</v>
      </c>
      <c r="GI35" t="s">
        <v>1675</v>
      </c>
      <c r="GJ35" t="s">
        <v>1675</v>
      </c>
      <c r="GK35" t="s">
        <v>1675</v>
      </c>
      <c r="GL35" t="s">
        <v>1675</v>
      </c>
      <c r="GM35" t="s">
        <v>1675</v>
      </c>
      <c r="GN35" t="s">
        <v>1675</v>
      </c>
      <c r="GO35" t="s">
        <v>1675</v>
      </c>
      <c r="GP35" t="s">
        <v>1675</v>
      </c>
      <c r="GR35" t="s">
        <v>1675</v>
      </c>
      <c r="GS35" t="s">
        <v>1675</v>
      </c>
      <c r="GT35" t="s">
        <v>1675</v>
      </c>
      <c r="GU35" t="s">
        <v>1675</v>
      </c>
      <c r="GV35" t="s">
        <v>1675</v>
      </c>
      <c r="GW35" t="s">
        <v>1675</v>
      </c>
      <c r="GX35" t="s">
        <v>1675</v>
      </c>
      <c r="GY35" t="s">
        <v>1675</v>
      </c>
      <c r="GZ35" t="s">
        <v>1675</v>
      </c>
      <c r="HA35" t="s">
        <v>1675</v>
      </c>
      <c r="HB35" t="s">
        <v>1675</v>
      </c>
      <c r="HC35" t="s">
        <v>1675</v>
      </c>
      <c r="HD35" t="s">
        <v>1675</v>
      </c>
      <c r="HE35" t="s">
        <v>1675</v>
      </c>
      <c r="HG35" t="s">
        <v>1675</v>
      </c>
      <c r="HH35" t="s">
        <v>1675</v>
      </c>
      <c r="HI35" s="14" t="str">
        <f>HD35</f>
        <v/>
      </c>
      <c r="HJ35" t="s">
        <v>1675</v>
      </c>
      <c r="HK35" t="s">
        <v>1675</v>
      </c>
      <c r="HL35" t="s">
        <v>1675</v>
      </c>
      <c r="HM35" t="s">
        <v>1675</v>
      </c>
      <c r="HN35" t="s">
        <v>1675</v>
      </c>
      <c r="HO35" t="s">
        <v>1675</v>
      </c>
      <c r="HQ35" t="s">
        <v>1675</v>
      </c>
      <c r="HR35" t="s">
        <v>1675</v>
      </c>
      <c r="HS35" t="s">
        <v>1675</v>
      </c>
      <c r="HT35" t="s">
        <v>1675</v>
      </c>
      <c r="HU35" t="s">
        <v>1675</v>
      </c>
      <c r="HW35" t="s">
        <v>1675</v>
      </c>
      <c r="HX35" t="s">
        <v>1675</v>
      </c>
      <c r="HY35" t="s">
        <v>1675</v>
      </c>
      <c r="HZ35" t="s">
        <v>1675</v>
      </c>
      <c r="IA35" t="s">
        <v>1675</v>
      </c>
      <c r="IB35" t="s">
        <v>1675</v>
      </c>
      <c r="IC35" t="s">
        <v>1675</v>
      </c>
      <c r="ID35" t="s">
        <v>1675</v>
      </c>
      <c r="IE35" t="s">
        <v>1675</v>
      </c>
      <c r="IF35" t="s">
        <v>1675</v>
      </c>
      <c r="IG35" t="s">
        <v>1675</v>
      </c>
      <c r="IH35" t="s">
        <v>1675</v>
      </c>
      <c r="II35" t="s">
        <v>1675</v>
      </c>
      <c r="IJ35" t="s">
        <v>1675</v>
      </c>
      <c r="IK35" t="s">
        <v>1675</v>
      </c>
      <c r="IL35" t="s">
        <v>1675</v>
      </c>
      <c r="IM35" t="s">
        <v>1675</v>
      </c>
      <c r="IN35" t="s">
        <v>1675</v>
      </c>
      <c r="IO35" t="s">
        <v>1675</v>
      </c>
      <c r="IP35" t="s">
        <v>1675</v>
      </c>
      <c r="IQ35" t="s">
        <v>1675</v>
      </c>
      <c r="IR35" t="s">
        <v>1675</v>
      </c>
      <c r="IS35" t="s">
        <v>1675</v>
      </c>
      <c r="IT35" t="s">
        <v>1675</v>
      </c>
      <c r="IU35" t="s">
        <v>1675</v>
      </c>
      <c r="IV35" t="s">
        <v>1675</v>
      </c>
      <c r="IW35" t="s">
        <v>1675</v>
      </c>
      <c r="IX35" t="s">
        <v>1675</v>
      </c>
      <c r="IY35" t="s">
        <v>1675</v>
      </c>
      <c r="IZ35" t="s">
        <v>1675</v>
      </c>
      <c r="JA35" t="s">
        <v>1675</v>
      </c>
      <c r="JB35" t="s">
        <v>1675</v>
      </c>
      <c r="JC35" t="s">
        <v>1675</v>
      </c>
      <c r="JD35" t="s">
        <v>1675</v>
      </c>
      <c r="JE35" t="s">
        <v>1675</v>
      </c>
      <c r="JF35" t="s">
        <v>971</v>
      </c>
      <c r="JG35" t="s">
        <v>1675</v>
      </c>
      <c r="JH35">
        <v>140067040</v>
      </c>
      <c r="JI35" t="s">
        <v>972</v>
      </c>
      <c r="JJ35" t="s">
        <v>973</v>
      </c>
      <c r="JK35" t="s">
        <v>1675</v>
      </c>
      <c r="JL35">
        <v>80</v>
      </c>
    </row>
    <row r="36" spans="1:272" x14ac:dyDescent="0.2">
      <c r="A36" t="s">
        <v>635</v>
      </c>
      <c r="B36" t="str">
        <f t="shared" si="8"/>
        <v>66f4e9ba-b089-4a51-a692-11378ac08ef5</v>
      </c>
      <c r="C36" t="s">
        <v>984</v>
      </c>
      <c r="D36" t="s">
        <v>773</v>
      </c>
      <c r="E36" t="s">
        <v>324</v>
      </c>
      <c r="F36" t="s">
        <v>945</v>
      </c>
      <c r="G36" t="s">
        <v>1675</v>
      </c>
      <c r="H36" t="s">
        <v>773</v>
      </c>
      <c r="I36" t="s">
        <v>946</v>
      </c>
      <c r="J36" t="s">
        <v>948</v>
      </c>
      <c r="K36" t="s">
        <v>1675</v>
      </c>
      <c r="L36" t="s">
        <v>949</v>
      </c>
      <c r="M36" t="s">
        <v>950</v>
      </c>
      <c r="N36" t="s">
        <v>950</v>
      </c>
      <c r="O36" t="s">
        <v>1704</v>
      </c>
      <c r="P36" t="s">
        <v>953</v>
      </c>
      <c r="Q36" t="s">
        <v>334</v>
      </c>
      <c r="R36" t="s">
        <v>1675</v>
      </c>
      <c r="S36" t="s">
        <v>334</v>
      </c>
      <c r="T36" t="s">
        <v>1675</v>
      </c>
      <c r="U36" t="s">
        <v>977</v>
      </c>
      <c r="V36" t="s">
        <v>336</v>
      </c>
      <c r="W36" t="s">
        <v>336</v>
      </c>
      <c r="X36" t="s">
        <v>336</v>
      </c>
      <c r="Y36" t="s">
        <v>336</v>
      </c>
      <c r="Z36" t="s">
        <v>337</v>
      </c>
      <c r="AA36" t="s">
        <v>340</v>
      </c>
      <c r="AB36" t="s">
        <v>336</v>
      </c>
      <c r="AC36" t="s">
        <v>337</v>
      </c>
      <c r="AD36" t="s">
        <v>337</v>
      </c>
      <c r="AE36" t="s">
        <v>337</v>
      </c>
      <c r="AF36" t="s">
        <v>337</v>
      </c>
      <c r="AG36" t="s">
        <v>337</v>
      </c>
      <c r="AH36" t="s">
        <v>337</v>
      </c>
      <c r="AI36" t="s">
        <v>1675</v>
      </c>
      <c r="AJ36" t="s">
        <v>675</v>
      </c>
      <c r="AK36" t="s">
        <v>441</v>
      </c>
      <c r="AL36" t="s">
        <v>986</v>
      </c>
      <c r="AM36">
        <v>1</v>
      </c>
      <c r="AN36">
        <v>1</v>
      </c>
      <c r="AO36">
        <v>1</v>
      </c>
      <c r="AP36">
        <v>1</v>
      </c>
      <c r="AQ36">
        <v>0</v>
      </c>
      <c r="AR36">
        <v>1</v>
      </c>
      <c r="AS36">
        <v>1</v>
      </c>
      <c r="AT36">
        <v>0</v>
      </c>
      <c r="AU36" t="s">
        <v>334</v>
      </c>
      <c r="AV36" t="s">
        <v>1675</v>
      </c>
      <c r="AW36" t="s">
        <v>1675</v>
      </c>
      <c r="AY36" t="s">
        <v>1675</v>
      </c>
      <c r="AZ36" t="s">
        <v>1675</v>
      </c>
      <c r="BB36" t="s">
        <v>334</v>
      </c>
      <c r="BC36" t="s">
        <v>346</v>
      </c>
      <c r="BD36" t="s">
        <v>1675</v>
      </c>
      <c r="BF36" t="s">
        <v>1675</v>
      </c>
      <c r="BG36" t="s">
        <v>1675</v>
      </c>
      <c r="BH36" t="s">
        <v>1675</v>
      </c>
      <c r="BI36" t="s">
        <v>334</v>
      </c>
      <c r="BJ36" t="s">
        <v>1675</v>
      </c>
      <c r="BK36" t="s">
        <v>1675</v>
      </c>
      <c r="BL36" s="15"/>
      <c r="BM36" t="s">
        <v>1675</v>
      </c>
      <c r="BN36" t="s">
        <v>1675</v>
      </c>
      <c r="BP36" t="s">
        <v>334</v>
      </c>
      <c r="BQ36" t="s">
        <v>346</v>
      </c>
      <c r="BR36" t="s">
        <v>1675</v>
      </c>
      <c r="BT36" t="s">
        <v>1675</v>
      </c>
      <c r="BU36" t="s">
        <v>1675</v>
      </c>
      <c r="BV36" t="s">
        <v>1675</v>
      </c>
      <c r="BW36" t="s">
        <v>334</v>
      </c>
      <c r="BX36" t="s">
        <v>1675</v>
      </c>
      <c r="BY36" t="s">
        <v>1675</v>
      </c>
      <c r="CA36" t="s">
        <v>1675</v>
      </c>
      <c r="CB36" t="s">
        <v>1675</v>
      </c>
      <c r="CC36" s="14"/>
      <c r="CD36" t="s">
        <v>334</v>
      </c>
      <c r="CE36" t="s">
        <v>346</v>
      </c>
      <c r="CF36" t="s">
        <v>1675</v>
      </c>
      <c r="CH36" t="s">
        <v>1675</v>
      </c>
      <c r="CI36" t="s">
        <v>1675</v>
      </c>
      <c r="CJ36" t="s">
        <v>1675</v>
      </c>
      <c r="CK36" t="s">
        <v>334</v>
      </c>
      <c r="CL36" t="s">
        <v>1675</v>
      </c>
      <c r="CM36" t="s">
        <v>1675</v>
      </c>
      <c r="CO36" t="s">
        <v>1675</v>
      </c>
      <c r="CP36" t="s">
        <v>1675</v>
      </c>
      <c r="CQ36" s="14"/>
      <c r="CR36" t="s">
        <v>334</v>
      </c>
      <c r="CS36" t="s">
        <v>346</v>
      </c>
      <c r="CT36" t="s">
        <v>1675</v>
      </c>
      <c r="CV36" t="s">
        <v>1675</v>
      </c>
      <c r="CW36" t="s">
        <v>1675</v>
      </c>
      <c r="CX36" t="s">
        <v>1675</v>
      </c>
      <c r="CY36" t="s">
        <v>1675</v>
      </c>
      <c r="CZ36" t="s">
        <v>1675</v>
      </c>
      <c r="DA36" t="s">
        <v>1675</v>
      </c>
      <c r="DC36" t="s">
        <v>1675</v>
      </c>
      <c r="DD36" t="s">
        <v>1675</v>
      </c>
      <c r="DF36" t="s">
        <v>1675</v>
      </c>
      <c r="DG36" t="s">
        <v>1675</v>
      </c>
      <c r="DH36" t="s">
        <v>1675</v>
      </c>
      <c r="DI36" s="14"/>
      <c r="DJ36" t="s">
        <v>1675</v>
      </c>
      <c r="DK36" t="s">
        <v>1675</v>
      </c>
      <c r="DL36" t="s">
        <v>1675</v>
      </c>
      <c r="DM36" t="s">
        <v>334</v>
      </c>
      <c r="DN36" t="s">
        <v>1675</v>
      </c>
      <c r="DO36" t="s">
        <v>1675</v>
      </c>
      <c r="DQ36" t="s">
        <v>1675</v>
      </c>
      <c r="DR36" t="s">
        <v>1675</v>
      </c>
      <c r="DT36" t="s">
        <v>334</v>
      </c>
      <c r="DU36" t="s">
        <v>346</v>
      </c>
      <c r="DV36" t="s">
        <v>1675</v>
      </c>
      <c r="DW36" s="14"/>
      <c r="DX36" t="s">
        <v>1675</v>
      </c>
      <c r="DY36" t="s">
        <v>1675</v>
      </c>
      <c r="DZ36" t="s">
        <v>1675</v>
      </c>
      <c r="EA36" t="s">
        <v>334</v>
      </c>
      <c r="EB36" s="13">
        <v>500</v>
      </c>
      <c r="EC36" t="s">
        <v>1675</v>
      </c>
      <c r="ED36" t="s">
        <v>1675</v>
      </c>
      <c r="EE36" t="s">
        <v>1675</v>
      </c>
      <c r="EF36">
        <f t="shared" si="7"/>
        <v>500</v>
      </c>
      <c r="EG36" t="s">
        <v>334</v>
      </c>
      <c r="EH36" t="s">
        <v>334</v>
      </c>
      <c r="EI36" t="s">
        <v>353</v>
      </c>
      <c r="EJ36" t="s">
        <v>336</v>
      </c>
      <c r="EK36" t="s">
        <v>337</v>
      </c>
      <c r="EL36" t="s">
        <v>337</v>
      </c>
      <c r="EM36" t="s">
        <v>337</v>
      </c>
      <c r="EN36" t="s">
        <v>337</v>
      </c>
      <c r="EO36" t="s">
        <v>337</v>
      </c>
      <c r="EP36" t="s">
        <v>337</v>
      </c>
      <c r="EQ36" t="s">
        <v>337</v>
      </c>
      <c r="ER36" t="s">
        <v>337</v>
      </c>
      <c r="ES36" t="s">
        <v>337</v>
      </c>
      <c r="ET36" t="s">
        <v>337</v>
      </c>
      <c r="EU36" t="s">
        <v>337</v>
      </c>
      <c r="EV36" t="s">
        <v>337</v>
      </c>
      <c r="EW36" t="s">
        <v>337</v>
      </c>
      <c r="EX36" t="s">
        <v>337</v>
      </c>
      <c r="EY36" t="s">
        <v>337</v>
      </c>
      <c r="EZ36" t="s">
        <v>337</v>
      </c>
      <c r="FA36" t="s">
        <v>1675</v>
      </c>
      <c r="FB36" t="s">
        <v>986</v>
      </c>
      <c r="FC36" t="s">
        <v>336</v>
      </c>
      <c r="FD36" t="s">
        <v>336</v>
      </c>
      <c r="FE36" t="s">
        <v>336</v>
      </c>
      <c r="FF36" t="s">
        <v>336</v>
      </c>
      <c r="FG36" t="s">
        <v>337</v>
      </c>
      <c r="FH36" t="s">
        <v>336</v>
      </c>
      <c r="FI36" t="s">
        <v>336</v>
      </c>
      <c r="FJ36" t="s">
        <v>337</v>
      </c>
      <c r="FK36" t="s">
        <v>334</v>
      </c>
      <c r="FL36" t="s">
        <v>384</v>
      </c>
      <c r="FM36" t="s">
        <v>763</v>
      </c>
      <c r="FN36" t="s">
        <v>334</v>
      </c>
      <c r="FO36" t="s">
        <v>346</v>
      </c>
      <c r="FP36" t="s">
        <v>346</v>
      </c>
      <c r="FQ36" t="s">
        <v>1675</v>
      </c>
      <c r="FR36" t="s">
        <v>987</v>
      </c>
      <c r="FS36">
        <v>1</v>
      </c>
      <c r="FT36">
        <v>0</v>
      </c>
      <c r="FU36">
        <v>0</v>
      </c>
      <c r="FV36">
        <v>1</v>
      </c>
      <c r="FW36">
        <v>1</v>
      </c>
      <c r="FX36">
        <v>0</v>
      </c>
      <c r="FY36">
        <v>1</v>
      </c>
      <c r="FZ36">
        <v>0</v>
      </c>
      <c r="GA36">
        <v>0</v>
      </c>
      <c r="GB36" t="s">
        <v>334</v>
      </c>
      <c r="GC36" t="s">
        <v>1675</v>
      </c>
      <c r="GD36" t="s">
        <v>1675</v>
      </c>
      <c r="GE36" t="s">
        <v>1675</v>
      </c>
      <c r="GF36" t="str">
        <f t="shared" si="5"/>
        <v/>
      </c>
      <c r="GG36" t="s">
        <v>346</v>
      </c>
      <c r="GH36" t="s">
        <v>1675</v>
      </c>
      <c r="GI36" t="s">
        <v>1675</v>
      </c>
      <c r="GJ36" t="s">
        <v>1675</v>
      </c>
      <c r="GK36" t="s">
        <v>1675</v>
      </c>
      <c r="GL36" t="s">
        <v>1675</v>
      </c>
      <c r="GM36" t="s">
        <v>1675</v>
      </c>
      <c r="GN36" t="s">
        <v>1675</v>
      </c>
      <c r="GO36" t="s">
        <v>1675</v>
      </c>
      <c r="GP36" t="s">
        <v>1675</v>
      </c>
      <c r="GR36" t="s">
        <v>1675</v>
      </c>
      <c r="GS36" t="s">
        <v>334</v>
      </c>
      <c r="GT36" t="s">
        <v>1675</v>
      </c>
      <c r="GU36" t="s">
        <v>1675</v>
      </c>
      <c r="GV36" t="s">
        <v>1675</v>
      </c>
      <c r="GW36" t="s">
        <v>334</v>
      </c>
      <c r="GX36" t="s">
        <v>334</v>
      </c>
      <c r="GY36" s="13">
        <v>75</v>
      </c>
      <c r="GZ36" t="s">
        <v>1675</v>
      </c>
      <c r="HA36" t="s">
        <v>1675</v>
      </c>
      <c r="HB36" t="s">
        <v>334</v>
      </c>
      <c r="HC36" t="s">
        <v>1675</v>
      </c>
      <c r="HD36" t="s">
        <v>1675</v>
      </c>
      <c r="HE36" t="s">
        <v>1675</v>
      </c>
      <c r="HG36" t="s">
        <v>1675</v>
      </c>
      <c r="HH36" t="s">
        <v>1675</v>
      </c>
      <c r="HI36" s="14" t="str">
        <f>HD36</f>
        <v/>
      </c>
      <c r="HJ36" t="s">
        <v>1675</v>
      </c>
      <c r="HK36" t="s">
        <v>346</v>
      </c>
      <c r="HL36" t="s">
        <v>1675</v>
      </c>
      <c r="HM36" t="s">
        <v>678</v>
      </c>
      <c r="HN36">
        <v>4.5</v>
      </c>
      <c r="HO36">
        <v>500</v>
      </c>
      <c r="HP36" s="14">
        <f>HO36/HN36</f>
        <v>111.11111111111111</v>
      </c>
      <c r="HQ36" t="s">
        <v>334</v>
      </c>
      <c r="HR36" t="s">
        <v>1675</v>
      </c>
      <c r="HS36" t="s">
        <v>1675</v>
      </c>
      <c r="HT36" t="s">
        <v>1675</v>
      </c>
      <c r="HU36" t="s">
        <v>1675</v>
      </c>
      <c r="HW36" t="s">
        <v>1675</v>
      </c>
      <c r="HX36" t="s">
        <v>334</v>
      </c>
      <c r="HY36" t="s">
        <v>353</v>
      </c>
      <c r="HZ36" t="s">
        <v>336</v>
      </c>
      <c r="IA36" t="s">
        <v>337</v>
      </c>
      <c r="IB36" t="s">
        <v>337</v>
      </c>
      <c r="IC36" t="s">
        <v>337</v>
      </c>
      <c r="ID36" t="s">
        <v>337</v>
      </c>
      <c r="IE36" t="s">
        <v>337</v>
      </c>
      <c r="IF36" t="s">
        <v>337</v>
      </c>
      <c r="IG36" t="s">
        <v>337</v>
      </c>
      <c r="IH36" t="s">
        <v>337</v>
      </c>
      <c r="II36" t="s">
        <v>337</v>
      </c>
      <c r="IJ36" t="s">
        <v>337</v>
      </c>
      <c r="IK36" t="s">
        <v>337</v>
      </c>
      <c r="IL36" t="s">
        <v>337</v>
      </c>
      <c r="IM36" t="s">
        <v>337</v>
      </c>
      <c r="IN36" t="s">
        <v>337</v>
      </c>
      <c r="IO36" t="s">
        <v>337</v>
      </c>
      <c r="IP36" t="s">
        <v>1675</v>
      </c>
      <c r="IQ36" t="s">
        <v>988</v>
      </c>
      <c r="IR36" t="s">
        <v>336</v>
      </c>
      <c r="IS36" t="s">
        <v>337</v>
      </c>
      <c r="IT36" t="s">
        <v>337</v>
      </c>
      <c r="IU36" t="s">
        <v>336</v>
      </c>
      <c r="IV36" t="s">
        <v>336</v>
      </c>
      <c r="IW36" t="s">
        <v>337</v>
      </c>
      <c r="IX36" t="s">
        <v>336</v>
      </c>
      <c r="IY36" t="s">
        <v>337</v>
      </c>
      <c r="IZ36" t="s">
        <v>337</v>
      </c>
      <c r="JA36" t="s">
        <v>334</v>
      </c>
      <c r="JB36" t="s">
        <v>384</v>
      </c>
      <c r="JC36" t="s">
        <v>960</v>
      </c>
      <c r="JD36" t="s">
        <v>346</v>
      </c>
      <c r="JE36" t="s">
        <v>334</v>
      </c>
      <c r="JF36" t="s">
        <v>989</v>
      </c>
      <c r="JG36" t="s">
        <v>1675</v>
      </c>
      <c r="JH36">
        <v>140067043</v>
      </c>
      <c r="JI36" t="s">
        <v>990</v>
      </c>
      <c r="JJ36" t="s">
        <v>991</v>
      </c>
      <c r="JK36" t="s">
        <v>1675</v>
      </c>
      <c r="JL36">
        <v>82</v>
      </c>
    </row>
    <row r="37" spans="1:272" x14ac:dyDescent="0.2">
      <c r="A37" t="s">
        <v>640</v>
      </c>
      <c r="B37" t="str">
        <f t="shared" si="8"/>
        <v>39193829-a26c-4851-86da-2f54da31e6da</v>
      </c>
      <c r="C37" t="s">
        <v>975</v>
      </c>
      <c r="D37" t="s">
        <v>773</v>
      </c>
      <c r="E37" t="s">
        <v>324</v>
      </c>
      <c r="F37" t="s">
        <v>945</v>
      </c>
      <c r="G37" t="s">
        <v>1675</v>
      </c>
      <c r="H37" t="s">
        <v>773</v>
      </c>
      <c r="I37" t="s">
        <v>946</v>
      </c>
      <c r="J37" t="s">
        <v>948</v>
      </c>
      <c r="K37" t="s">
        <v>1675</v>
      </c>
      <c r="L37" t="s">
        <v>949</v>
      </c>
      <c r="M37" t="s">
        <v>950</v>
      </c>
      <c r="N37" t="s">
        <v>950</v>
      </c>
      <c r="O37" t="s">
        <v>1704</v>
      </c>
      <c r="P37" t="s">
        <v>953</v>
      </c>
      <c r="Q37" t="s">
        <v>334</v>
      </c>
      <c r="R37" t="s">
        <v>1675</v>
      </c>
      <c r="S37" t="s">
        <v>334</v>
      </c>
      <c r="T37" t="s">
        <v>1675</v>
      </c>
      <c r="U37" t="s">
        <v>977</v>
      </c>
      <c r="V37" t="s">
        <v>336</v>
      </c>
      <c r="W37" t="s">
        <v>336</v>
      </c>
      <c r="X37" t="s">
        <v>336</v>
      </c>
      <c r="Y37" t="s">
        <v>336</v>
      </c>
      <c r="Z37" t="s">
        <v>337</v>
      </c>
      <c r="AA37" t="s">
        <v>340</v>
      </c>
      <c r="AB37" t="s">
        <v>336</v>
      </c>
      <c r="AC37" t="s">
        <v>337</v>
      </c>
      <c r="AD37" t="s">
        <v>337</v>
      </c>
      <c r="AE37" t="s">
        <v>337</v>
      </c>
      <c r="AF37" t="s">
        <v>337</v>
      </c>
      <c r="AG37" t="s">
        <v>337</v>
      </c>
      <c r="AH37" t="s">
        <v>337</v>
      </c>
      <c r="AI37" t="s">
        <v>1675</v>
      </c>
      <c r="AJ37" t="s">
        <v>675</v>
      </c>
      <c r="AK37" t="s">
        <v>457</v>
      </c>
      <c r="AL37" t="s">
        <v>343</v>
      </c>
      <c r="AM37">
        <v>1</v>
      </c>
      <c r="AN37">
        <v>1</v>
      </c>
      <c r="AO37">
        <v>1</v>
      </c>
      <c r="AP37">
        <v>1</v>
      </c>
      <c r="AQ37">
        <v>1</v>
      </c>
      <c r="AR37">
        <v>1</v>
      </c>
      <c r="AS37">
        <v>1</v>
      </c>
      <c r="AT37">
        <v>0</v>
      </c>
      <c r="AU37" t="s">
        <v>334</v>
      </c>
      <c r="AV37" t="s">
        <v>1675</v>
      </c>
      <c r="AW37" t="s">
        <v>1675</v>
      </c>
      <c r="AY37" t="s">
        <v>1675</v>
      </c>
      <c r="AZ37" t="s">
        <v>1675</v>
      </c>
      <c r="BB37" t="s">
        <v>334</v>
      </c>
      <c r="BC37" t="s">
        <v>346</v>
      </c>
      <c r="BD37" t="s">
        <v>1675</v>
      </c>
      <c r="BF37" t="s">
        <v>1675</v>
      </c>
      <c r="BG37" t="s">
        <v>1675</v>
      </c>
      <c r="BH37" t="s">
        <v>1675</v>
      </c>
      <c r="BI37" t="s">
        <v>334</v>
      </c>
      <c r="BJ37" t="s">
        <v>1675</v>
      </c>
      <c r="BK37" t="s">
        <v>1675</v>
      </c>
      <c r="BL37" s="15"/>
      <c r="BM37" t="s">
        <v>1675</v>
      </c>
      <c r="BN37" t="s">
        <v>1675</v>
      </c>
      <c r="BP37" t="s">
        <v>334</v>
      </c>
      <c r="BQ37" t="s">
        <v>346</v>
      </c>
      <c r="BR37" t="s">
        <v>1675</v>
      </c>
      <c r="BT37" t="s">
        <v>1675</v>
      </c>
      <c r="BU37" t="s">
        <v>1675</v>
      </c>
      <c r="BV37" t="s">
        <v>1675</v>
      </c>
      <c r="BW37" t="s">
        <v>334</v>
      </c>
      <c r="BX37" t="s">
        <v>1675</v>
      </c>
      <c r="BY37" t="s">
        <v>1675</v>
      </c>
      <c r="CA37" t="s">
        <v>1675</v>
      </c>
      <c r="CB37" t="s">
        <v>1675</v>
      </c>
      <c r="CC37" s="14"/>
      <c r="CD37" t="s">
        <v>334</v>
      </c>
      <c r="CE37" t="s">
        <v>346</v>
      </c>
      <c r="CF37" t="s">
        <v>1675</v>
      </c>
      <c r="CH37" t="s">
        <v>1675</v>
      </c>
      <c r="CI37" t="s">
        <v>1675</v>
      </c>
      <c r="CJ37" t="s">
        <v>1675</v>
      </c>
      <c r="CK37" t="s">
        <v>334</v>
      </c>
      <c r="CL37" t="s">
        <v>1675</v>
      </c>
      <c r="CM37" t="s">
        <v>1675</v>
      </c>
      <c r="CO37" t="s">
        <v>1675</v>
      </c>
      <c r="CP37" t="s">
        <v>1675</v>
      </c>
      <c r="CQ37" s="14"/>
      <c r="CR37" t="s">
        <v>334</v>
      </c>
      <c r="CS37" t="s">
        <v>346</v>
      </c>
      <c r="CT37" t="s">
        <v>1675</v>
      </c>
      <c r="CV37" t="s">
        <v>1675</v>
      </c>
      <c r="CW37" t="s">
        <v>1675</v>
      </c>
      <c r="CX37" t="s">
        <v>1675</v>
      </c>
      <c r="CY37" t="s">
        <v>334</v>
      </c>
      <c r="CZ37" t="s">
        <v>1675</v>
      </c>
      <c r="DA37" t="s">
        <v>1675</v>
      </c>
      <c r="DC37" t="s">
        <v>1675</v>
      </c>
      <c r="DD37" t="s">
        <v>1675</v>
      </c>
      <c r="DF37" t="s">
        <v>334</v>
      </c>
      <c r="DG37" t="s">
        <v>346</v>
      </c>
      <c r="DH37" t="s">
        <v>1675</v>
      </c>
      <c r="DI37" s="14"/>
      <c r="DJ37" t="s">
        <v>1675</v>
      </c>
      <c r="DK37" t="s">
        <v>1675</v>
      </c>
      <c r="DL37" t="s">
        <v>1675</v>
      </c>
      <c r="DM37" t="s">
        <v>334</v>
      </c>
      <c r="DN37" t="s">
        <v>1675</v>
      </c>
      <c r="DO37" t="s">
        <v>1675</v>
      </c>
      <c r="DQ37" t="s">
        <v>1675</v>
      </c>
      <c r="DR37" t="s">
        <v>1675</v>
      </c>
      <c r="DT37" t="s">
        <v>334</v>
      </c>
      <c r="DU37" t="s">
        <v>346</v>
      </c>
      <c r="DV37" t="s">
        <v>1675</v>
      </c>
      <c r="DW37" s="14"/>
      <c r="DX37" t="s">
        <v>1675</v>
      </c>
      <c r="DY37" t="s">
        <v>1675</v>
      </c>
      <c r="DZ37" t="s">
        <v>1675</v>
      </c>
      <c r="EA37" t="s">
        <v>334</v>
      </c>
      <c r="EB37" s="13">
        <v>400</v>
      </c>
      <c r="EC37" t="s">
        <v>1675</v>
      </c>
      <c r="ED37" t="s">
        <v>1675</v>
      </c>
      <c r="EE37" t="s">
        <v>1675</v>
      </c>
      <c r="EF37">
        <f t="shared" si="7"/>
        <v>400</v>
      </c>
      <c r="EG37" t="s">
        <v>334</v>
      </c>
      <c r="EH37" t="s">
        <v>334</v>
      </c>
      <c r="EI37" t="s">
        <v>353</v>
      </c>
      <c r="EJ37" t="s">
        <v>336</v>
      </c>
      <c r="EK37" t="s">
        <v>337</v>
      </c>
      <c r="EL37" t="s">
        <v>337</v>
      </c>
      <c r="EM37" t="s">
        <v>337</v>
      </c>
      <c r="EN37" t="s">
        <v>337</v>
      </c>
      <c r="EO37" t="s">
        <v>337</v>
      </c>
      <c r="EP37" t="s">
        <v>337</v>
      </c>
      <c r="EQ37" t="s">
        <v>337</v>
      </c>
      <c r="ER37" t="s">
        <v>337</v>
      </c>
      <c r="ES37" t="s">
        <v>337</v>
      </c>
      <c r="ET37" t="s">
        <v>337</v>
      </c>
      <c r="EU37" t="s">
        <v>337</v>
      </c>
      <c r="EV37" t="s">
        <v>337</v>
      </c>
      <c r="EW37" t="s">
        <v>337</v>
      </c>
      <c r="EX37" t="s">
        <v>337</v>
      </c>
      <c r="EY37" t="s">
        <v>337</v>
      </c>
      <c r="EZ37" t="s">
        <v>337</v>
      </c>
      <c r="FA37" t="s">
        <v>1675</v>
      </c>
      <c r="FB37" t="s">
        <v>343</v>
      </c>
      <c r="FC37" t="s">
        <v>336</v>
      </c>
      <c r="FD37" t="s">
        <v>336</v>
      </c>
      <c r="FE37" t="s">
        <v>336</v>
      </c>
      <c r="FF37" t="s">
        <v>336</v>
      </c>
      <c r="FG37" t="s">
        <v>336</v>
      </c>
      <c r="FH37" t="s">
        <v>336</v>
      </c>
      <c r="FI37" t="s">
        <v>336</v>
      </c>
      <c r="FJ37" t="s">
        <v>337</v>
      </c>
      <c r="FK37" t="s">
        <v>334</v>
      </c>
      <c r="FL37" t="s">
        <v>384</v>
      </c>
      <c r="FM37" t="s">
        <v>763</v>
      </c>
      <c r="FN37" t="s">
        <v>346</v>
      </c>
      <c r="FO37" t="s">
        <v>334</v>
      </c>
      <c r="FP37" t="s">
        <v>545</v>
      </c>
      <c r="FQ37" t="s">
        <v>1675</v>
      </c>
      <c r="FR37" t="s">
        <v>978</v>
      </c>
      <c r="FS37">
        <v>1</v>
      </c>
      <c r="FT37">
        <v>0</v>
      </c>
      <c r="FU37">
        <v>0</v>
      </c>
      <c r="FV37">
        <v>1</v>
      </c>
      <c r="FW37">
        <v>1</v>
      </c>
      <c r="FX37">
        <v>1</v>
      </c>
      <c r="FY37">
        <v>1</v>
      </c>
      <c r="FZ37">
        <v>0</v>
      </c>
      <c r="GA37">
        <v>0</v>
      </c>
      <c r="GB37" t="s">
        <v>334</v>
      </c>
      <c r="GC37" s="13">
        <v>25</v>
      </c>
      <c r="GD37" t="s">
        <v>1675</v>
      </c>
      <c r="GE37" t="s">
        <v>1675</v>
      </c>
      <c r="GF37">
        <f t="shared" si="5"/>
        <v>25</v>
      </c>
      <c r="GG37" t="s">
        <v>334</v>
      </c>
      <c r="GH37" t="s">
        <v>1675</v>
      </c>
      <c r="GI37" t="s">
        <v>1675</v>
      </c>
      <c r="GJ37" t="s">
        <v>1675</v>
      </c>
      <c r="GK37" t="s">
        <v>1675</v>
      </c>
      <c r="GL37" t="s">
        <v>1675</v>
      </c>
      <c r="GM37" t="s">
        <v>1675</v>
      </c>
      <c r="GN37" t="s">
        <v>1675</v>
      </c>
      <c r="GO37" t="s">
        <v>1675</v>
      </c>
      <c r="GP37" t="s">
        <v>1675</v>
      </c>
      <c r="GR37" t="s">
        <v>1675</v>
      </c>
      <c r="GS37" t="s">
        <v>334</v>
      </c>
      <c r="GT37" t="s">
        <v>1675</v>
      </c>
      <c r="GU37" t="s">
        <v>1675</v>
      </c>
      <c r="GV37" t="s">
        <v>1675</v>
      </c>
      <c r="GW37" t="s">
        <v>334</v>
      </c>
      <c r="GX37" t="s">
        <v>334</v>
      </c>
      <c r="GY37" s="13">
        <v>75</v>
      </c>
      <c r="GZ37" t="s">
        <v>1675</v>
      </c>
      <c r="HA37" t="s">
        <v>1675</v>
      </c>
      <c r="HB37" t="s">
        <v>346</v>
      </c>
      <c r="HC37" t="s">
        <v>346</v>
      </c>
      <c r="HD37" t="s">
        <v>1675</v>
      </c>
      <c r="HE37" t="s">
        <v>678</v>
      </c>
      <c r="HF37">
        <v>1</v>
      </c>
      <c r="HG37" s="13">
        <v>0.5</v>
      </c>
      <c r="HH37" s="13">
        <v>25</v>
      </c>
      <c r="HI37" s="14">
        <f>(HH37/(HF37*HG37))*(5*3.785)</f>
        <v>946.25</v>
      </c>
      <c r="HJ37" t="s">
        <v>346</v>
      </c>
      <c r="HK37" t="s">
        <v>346</v>
      </c>
      <c r="HL37" t="s">
        <v>1675</v>
      </c>
      <c r="HM37" t="s">
        <v>689</v>
      </c>
      <c r="HN37" s="13">
        <v>1</v>
      </c>
      <c r="HO37" s="13">
        <v>400</v>
      </c>
      <c r="HP37" s="14">
        <f>HO37/(HN37*3.765)</f>
        <v>106.24169986719787</v>
      </c>
      <c r="HQ37" t="s">
        <v>334</v>
      </c>
      <c r="HR37" t="s">
        <v>1675</v>
      </c>
      <c r="HS37" t="s">
        <v>1675</v>
      </c>
      <c r="HT37" t="s">
        <v>1675</v>
      </c>
      <c r="HU37" t="s">
        <v>1675</v>
      </c>
      <c r="HW37" t="s">
        <v>1675</v>
      </c>
      <c r="HX37" t="s">
        <v>334</v>
      </c>
      <c r="HY37" t="s">
        <v>353</v>
      </c>
      <c r="HZ37" t="s">
        <v>336</v>
      </c>
      <c r="IA37" t="s">
        <v>337</v>
      </c>
      <c r="IB37" t="s">
        <v>337</v>
      </c>
      <c r="IC37" t="s">
        <v>337</v>
      </c>
      <c r="ID37" t="s">
        <v>337</v>
      </c>
      <c r="IE37" t="s">
        <v>337</v>
      </c>
      <c r="IF37" t="s">
        <v>337</v>
      </c>
      <c r="IG37" t="s">
        <v>337</v>
      </c>
      <c r="IH37" t="s">
        <v>337</v>
      </c>
      <c r="II37" t="s">
        <v>337</v>
      </c>
      <c r="IJ37" t="s">
        <v>337</v>
      </c>
      <c r="IK37" t="s">
        <v>337</v>
      </c>
      <c r="IL37" t="s">
        <v>337</v>
      </c>
      <c r="IM37" t="s">
        <v>337</v>
      </c>
      <c r="IN37" t="s">
        <v>337</v>
      </c>
      <c r="IO37" t="s">
        <v>337</v>
      </c>
      <c r="IP37" t="s">
        <v>1675</v>
      </c>
      <c r="IQ37" t="s">
        <v>978</v>
      </c>
      <c r="IR37" t="s">
        <v>336</v>
      </c>
      <c r="IS37" t="s">
        <v>337</v>
      </c>
      <c r="IT37" t="s">
        <v>337</v>
      </c>
      <c r="IU37" t="s">
        <v>336</v>
      </c>
      <c r="IV37" t="s">
        <v>336</v>
      </c>
      <c r="IW37" t="s">
        <v>336</v>
      </c>
      <c r="IX37" t="s">
        <v>336</v>
      </c>
      <c r="IY37" t="s">
        <v>337</v>
      </c>
      <c r="IZ37" t="s">
        <v>337</v>
      </c>
      <c r="JA37" t="s">
        <v>334</v>
      </c>
      <c r="JB37" t="s">
        <v>384</v>
      </c>
      <c r="JC37" t="s">
        <v>960</v>
      </c>
      <c r="JD37" t="s">
        <v>346</v>
      </c>
      <c r="JE37" t="s">
        <v>334</v>
      </c>
      <c r="JF37" t="s">
        <v>980</v>
      </c>
      <c r="JG37" t="s">
        <v>1675</v>
      </c>
      <c r="JH37">
        <v>140067041</v>
      </c>
      <c r="JI37" t="s">
        <v>981</v>
      </c>
      <c r="JJ37" t="s">
        <v>982</v>
      </c>
      <c r="JK37" t="s">
        <v>1675</v>
      </c>
      <c r="JL37">
        <v>81</v>
      </c>
    </row>
    <row r="38" spans="1:272" x14ac:dyDescent="0.2">
      <c r="A38" t="s">
        <v>659</v>
      </c>
      <c r="B38" t="str">
        <f t="shared" si="8"/>
        <v>5c2ab90b-47da-44d8-9fa3-94842c027af7</v>
      </c>
      <c r="C38" t="s">
        <v>1175</v>
      </c>
      <c r="D38" t="s">
        <v>1027</v>
      </c>
      <c r="E38" t="s">
        <v>324</v>
      </c>
      <c r="F38" t="s">
        <v>1121</v>
      </c>
      <c r="G38" t="s">
        <v>1675</v>
      </c>
      <c r="H38" t="s">
        <v>1027</v>
      </c>
      <c r="I38" t="s">
        <v>1122</v>
      </c>
      <c r="J38" t="s">
        <v>1124</v>
      </c>
      <c r="K38" t="s">
        <v>1675</v>
      </c>
      <c r="L38" t="s">
        <v>328</v>
      </c>
      <c r="M38" t="s">
        <v>1125</v>
      </c>
      <c r="N38" t="s">
        <v>1161</v>
      </c>
      <c r="O38" t="s">
        <v>1704</v>
      </c>
      <c r="P38" t="s">
        <v>1162</v>
      </c>
      <c r="Q38" t="s">
        <v>334</v>
      </c>
      <c r="R38" t="s">
        <v>1675</v>
      </c>
      <c r="S38" t="s">
        <v>334</v>
      </c>
      <c r="T38" t="s">
        <v>1675</v>
      </c>
      <c r="U38" t="s">
        <v>493</v>
      </c>
      <c r="V38" t="s">
        <v>337</v>
      </c>
      <c r="W38" t="s">
        <v>336</v>
      </c>
      <c r="X38" t="s">
        <v>337</v>
      </c>
      <c r="Y38" t="s">
        <v>337</v>
      </c>
      <c r="Z38" t="s">
        <v>337</v>
      </c>
      <c r="AA38" t="s">
        <v>340</v>
      </c>
      <c r="AB38" t="s">
        <v>336</v>
      </c>
      <c r="AC38" t="s">
        <v>337</v>
      </c>
      <c r="AD38" t="s">
        <v>337</v>
      </c>
      <c r="AE38" t="s">
        <v>337</v>
      </c>
      <c r="AF38" t="s">
        <v>337</v>
      </c>
      <c r="AG38" t="s">
        <v>337</v>
      </c>
      <c r="AH38" t="s">
        <v>337</v>
      </c>
      <c r="AI38" t="s">
        <v>1675</v>
      </c>
      <c r="AJ38" t="s">
        <v>675</v>
      </c>
      <c r="AK38" t="s">
        <v>342</v>
      </c>
      <c r="AL38" t="s">
        <v>1675</v>
      </c>
      <c r="AM38" t="s">
        <v>1675</v>
      </c>
      <c r="AN38" t="s">
        <v>1675</v>
      </c>
      <c r="AO38" t="s">
        <v>1675</v>
      </c>
      <c r="AP38" t="s">
        <v>1675</v>
      </c>
      <c r="AQ38" t="s">
        <v>1675</v>
      </c>
      <c r="AR38" t="s">
        <v>1675</v>
      </c>
      <c r="AS38" t="s">
        <v>1675</v>
      </c>
      <c r="AT38" t="s">
        <v>1675</v>
      </c>
      <c r="AU38" t="s">
        <v>1675</v>
      </c>
      <c r="AV38" t="s">
        <v>1675</v>
      </c>
      <c r="AW38" t="s">
        <v>1675</v>
      </c>
      <c r="AY38" t="s">
        <v>1675</v>
      </c>
      <c r="AZ38" t="s">
        <v>1675</v>
      </c>
      <c r="BB38" t="s">
        <v>1675</v>
      </c>
      <c r="BC38" t="s">
        <v>1675</v>
      </c>
      <c r="BD38" t="s">
        <v>1675</v>
      </c>
      <c r="BF38" t="s">
        <v>1675</v>
      </c>
      <c r="BG38" t="s">
        <v>1675</v>
      </c>
      <c r="BH38" t="s">
        <v>1675</v>
      </c>
      <c r="BI38" t="s">
        <v>1675</v>
      </c>
      <c r="BJ38" t="s">
        <v>1675</v>
      </c>
      <c r="BK38" t="s">
        <v>1675</v>
      </c>
      <c r="BL38" s="15"/>
      <c r="BM38" t="s">
        <v>1675</v>
      </c>
      <c r="BN38" t="s">
        <v>1675</v>
      </c>
      <c r="BP38" t="s">
        <v>1675</v>
      </c>
      <c r="BQ38" t="s">
        <v>1675</v>
      </c>
      <c r="BR38" t="s">
        <v>1675</v>
      </c>
      <c r="BT38" t="s">
        <v>1675</v>
      </c>
      <c r="BU38" t="s">
        <v>1675</v>
      </c>
      <c r="BV38" t="s">
        <v>1675</v>
      </c>
      <c r="BW38" t="s">
        <v>1675</v>
      </c>
      <c r="BX38" t="s">
        <v>1675</v>
      </c>
      <c r="BY38" t="s">
        <v>1675</v>
      </c>
      <c r="CA38" t="s">
        <v>1675</v>
      </c>
      <c r="CB38" t="s">
        <v>1675</v>
      </c>
      <c r="CC38" s="14"/>
      <c r="CD38" t="s">
        <v>1675</v>
      </c>
      <c r="CE38" t="s">
        <v>1675</v>
      </c>
      <c r="CF38" t="s">
        <v>1675</v>
      </c>
      <c r="CH38" t="s">
        <v>1675</v>
      </c>
      <c r="CI38" t="s">
        <v>1675</v>
      </c>
      <c r="CJ38" t="s">
        <v>1675</v>
      </c>
      <c r="CK38" t="s">
        <v>1675</v>
      </c>
      <c r="CL38" t="s">
        <v>1675</v>
      </c>
      <c r="CM38" t="s">
        <v>1675</v>
      </c>
      <c r="CO38" t="s">
        <v>1675</v>
      </c>
      <c r="CP38" t="s">
        <v>1675</v>
      </c>
      <c r="CQ38" s="14"/>
      <c r="CR38" t="s">
        <v>1675</v>
      </c>
      <c r="CS38" t="s">
        <v>1675</v>
      </c>
      <c r="CT38" t="s">
        <v>1675</v>
      </c>
      <c r="CV38" t="s">
        <v>1675</v>
      </c>
      <c r="CW38" t="s">
        <v>1675</v>
      </c>
      <c r="CX38" t="s">
        <v>1675</v>
      </c>
      <c r="CY38" t="s">
        <v>1675</v>
      </c>
      <c r="CZ38" t="s">
        <v>1675</v>
      </c>
      <c r="DA38" t="s">
        <v>1675</v>
      </c>
      <c r="DC38" t="s">
        <v>1675</v>
      </c>
      <c r="DD38" t="s">
        <v>1675</v>
      </c>
      <c r="DF38" t="s">
        <v>1675</v>
      </c>
      <c r="DG38" t="s">
        <v>1675</v>
      </c>
      <c r="DH38" t="s">
        <v>1675</v>
      </c>
      <c r="DI38" s="14"/>
      <c r="DJ38" t="s">
        <v>1675</v>
      </c>
      <c r="DK38" t="s">
        <v>1675</v>
      </c>
      <c r="DL38" t="s">
        <v>1675</v>
      </c>
      <c r="DM38" t="s">
        <v>1675</v>
      </c>
      <c r="DN38" t="s">
        <v>1675</v>
      </c>
      <c r="DO38" t="s">
        <v>1675</v>
      </c>
      <c r="DQ38" t="s">
        <v>1675</v>
      </c>
      <c r="DR38" t="s">
        <v>1675</v>
      </c>
      <c r="DT38" t="s">
        <v>1675</v>
      </c>
      <c r="DU38" t="s">
        <v>1675</v>
      </c>
      <c r="DV38" t="s">
        <v>1675</v>
      </c>
      <c r="DW38" s="14"/>
      <c r="DX38" t="s">
        <v>1675</v>
      </c>
      <c r="DY38" t="s">
        <v>1675</v>
      </c>
      <c r="DZ38" t="s">
        <v>1675</v>
      </c>
      <c r="EA38" t="s">
        <v>1675</v>
      </c>
      <c r="EB38" t="s">
        <v>1675</v>
      </c>
      <c r="EC38" t="s">
        <v>1675</v>
      </c>
      <c r="ED38" t="s">
        <v>1675</v>
      </c>
      <c r="EE38" t="s">
        <v>1675</v>
      </c>
      <c r="EG38" t="s">
        <v>1675</v>
      </c>
      <c r="EH38" t="s">
        <v>1675</v>
      </c>
      <c r="EI38" t="s">
        <v>1675</v>
      </c>
      <c r="EJ38" t="s">
        <v>1675</v>
      </c>
      <c r="EK38" t="s">
        <v>1675</v>
      </c>
      <c r="EL38" t="s">
        <v>1675</v>
      </c>
      <c r="EM38" t="s">
        <v>1675</v>
      </c>
      <c r="EN38" t="s">
        <v>1675</v>
      </c>
      <c r="EO38" t="s">
        <v>1675</v>
      </c>
      <c r="EP38" t="s">
        <v>1675</v>
      </c>
      <c r="EQ38" t="s">
        <v>1675</v>
      </c>
      <c r="ER38" t="s">
        <v>1675</v>
      </c>
      <c r="ES38" t="s">
        <v>1675</v>
      </c>
      <c r="ET38" t="s">
        <v>1675</v>
      </c>
      <c r="EU38" t="s">
        <v>1675</v>
      </c>
      <c r="EV38" t="s">
        <v>1675</v>
      </c>
      <c r="EW38" t="s">
        <v>1675</v>
      </c>
      <c r="EX38" t="s">
        <v>1675</v>
      </c>
      <c r="EY38" t="s">
        <v>1675</v>
      </c>
      <c r="EZ38" t="s">
        <v>1675</v>
      </c>
      <c r="FA38" t="s">
        <v>1675</v>
      </c>
      <c r="FB38" t="s">
        <v>1675</v>
      </c>
      <c r="FC38" t="s">
        <v>1675</v>
      </c>
      <c r="FD38" t="s">
        <v>1675</v>
      </c>
      <c r="FE38" t="s">
        <v>1675</v>
      </c>
      <c r="FF38" t="s">
        <v>1675</v>
      </c>
      <c r="FG38" t="s">
        <v>1675</v>
      </c>
      <c r="FH38" t="s">
        <v>1675</v>
      </c>
      <c r="FI38" t="s">
        <v>1675</v>
      </c>
      <c r="FJ38" t="s">
        <v>1675</v>
      </c>
      <c r="FK38" t="s">
        <v>1675</v>
      </c>
      <c r="FL38" t="s">
        <v>1675</v>
      </c>
      <c r="FM38" t="s">
        <v>1675</v>
      </c>
      <c r="FN38" t="s">
        <v>1675</v>
      </c>
      <c r="FO38" t="s">
        <v>1675</v>
      </c>
      <c r="FP38" t="s">
        <v>1675</v>
      </c>
      <c r="FQ38" t="s">
        <v>1675</v>
      </c>
      <c r="FR38" t="s">
        <v>611</v>
      </c>
      <c r="FS38">
        <v>0</v>
      </c>
      <c r="FT38">
        <v>1</v>
      </c>
      <c r="FU38">
        <v>1</v>
      </c>
      <c r="FV38">
        <v>1</v>
      </c>
      <c r="FW38">
        <v>1</v>
      </c>
      <c r="FX38">
        <v>0</v>
      </c>
      <c r="FY38">
        <v>0</v>
      </c>
      <c r="FZ38">
        <v>1</v>
      </c>
      <c r="GA38">
        <v>0</v>
      </c>
      <c r="GB38" t="s">
        <v>1675</v>
      </c>
      <c r="GC38" t="s">
        <v>1675</v>
      </c>
      <c r="GD38" t="s">
        <v>1675</v>
      </c>
      <c r="GE38" t="s">
        <v>1675</v>
      </c>
      <c r="GF38" t="str">
        <f t="shared" si="5"/>
        <v/>
      </c>
      <c r="GG38" t="s">
        <v>1675</v>
      </c>
      <c r="GH38" t="s">
        <v>334</v>
      </c>
      <c r="GI38" s="13">
        <v>15</v>
      </c>
      <c r="GJ38" t="s">
        <v>1675</v>
      </c>
      <c r="GK38" t="s">
        <v>1675</v>
      </c>
      <c r="GL38" t="s">
        <v>334</v>
      </c>
      <c r="GM38" t="s">
        <v>334</v>
      </c>
      <c r="GN38" s="13">
        <v>75</v>
      </c>
      <c r="GO38" t="s">
        <v>1675</v>
      </c>
      <c r="GP38" t="s">
        <v>1675</v>
      </c>
      <c r="GQ38">
        <f>GN38</f>
        <v>75</v>
      </c>
      <c r="GR38" t="s">
        <v>334</v>
      </c>
      <c r="GS38" t="s">
        <v>334</v>
      </c>
      <c r="GT38" s="13">
        <v>35</v>
      </c>
      <c r="GU38" t="s">
        <v>1675</v>
      </c>
      <c r="GV38" t="s">
        <v>1675</v>
      </c>
      <c r="GW38" t="s">
        <v>334</v>
      </c>
      <c r="GX38" t="s">
        <v>334</v>
      </c>
      <c r="GY38" s="13">
        <v>50</v>
      </c>
      <c r="GZ38" t="s">
        <v>1675</v>
      </c>
      <c r="HA38" t="s">
        <v>1675</v>
      </c>
      <c r="HB38" t="s">
        <v>334</v>
      </c>
      <c r="HC38" t="s">
        <v>1675</v>
      </c>
      <c r="HD38" t="s">
        <v>1675</v>
      </c>
      <c r="HE38" t="s">
        <v>1675</v>
      </c>
      <c r="HG38" t="s">
        <v>1675</v>
      </c>
      <c r="HH38" t="s">
        <v>1675</v>
      </c>
      <c r="HI38" s="14" t="str">
        <f t="shared" ref="HI38:HI60" si="9">HD38</f>
        <v/>
      </c>
      <c r="HJ38" t="s">
        <v>1675</v>
      </c>
      <c r="HK38" t="s">
        <v>1675</v>
      </c>
      <c r="HL38" t="s">
        <v>1675</v>
      </c>
      <c r="HM38" t="s">
        <v>1675</v>
      </c>
      <c r="HN38" t="s">
        <v>1675</v>
      </c>
      <c r="HO38" t="s">
        <v>1675</v>
      </c>
      <c r="HQ38" t="s">
        <v>1675</v>
      </c>
      <c r="HR38" t="s">
        <v>334</v>
      </c>
      <c r="HS38" s="13">
        <v>25</v>
      </c>
      <c r="HT38" t="s">
        <v>1675</v>
      </c>
      <c r="HU38" t="s">
        <v>1675</v>
      </c>
      <c r="HV38">
        <f>HS38</f>
        <v>25</v>
      </c>
      <c r="HW38" t="s">
        <v>334</v>
      </c>
      <c r="HX38" t="s">
        <v>334</v>
      </c>
      <c r="HY38" t="s">
        <v>1137</v>
      </c>
      <c r="HZ38" t="s">
        <v>337</v>
      </c>
      <c r="IA38" t="s">
        <v>337</v>
      </c>
      <c r="IB38" t="s">
        <v>337</v>
      </c>
      <c r="IC38" t="s">
        <v>337</v>
      </c>
      <c r="ID38" t="s">
        <v>337</v>
      </c>
      <c r="IE38" t="s">
        <v>337</v>
      </c>
      <c r="IF38" t="s">
        <v>337</v>
      </c>
      <c r="IG38" t="s">
        <v>337</v>
      </c>
      <c r="IH38" t="s">
        <v>337</v>
      </c>
      <c r="II38" t="s">
        <v>337</v>
      </c>
      <c r="IJ38" t="s">
        <v>337</v>
      </c>
      <c r="IK38" t="s">
        <v>336</v>
      </c>
      <c r="IL38" t="s">
        <v>337</v>
      </c>
      <c r="IM38" t="s">
        <v>337</v>
      </c>
      <c r="IN38" t="s">
        <v>337</v>
      </c>
      <c r="IO38" t="s">
        <v>337</v>
      </c>
      <c r="IP38" t="s">
        <v>1675</v>
      </c>
      <c r="IQ38" t="s">
        <v>611</v>
      </c>
      <c r="IR38" t="s">
        <v>337</v>
      </c>
      <c r="IS38" t="s">
        <v>336</v>
      </c>
      <c r="IT38" t="s">
        <v>336</v>
      </c>
      <c r="IU38" t="s">
        <v>336</v>
      </c>
      <c r="IV38" t="s">
        <v>336</v>
      </c>
      <c r="IW38" t="s">
        <v>337</v>
      </c>
      <c r="IX38" t="s">
        <v>337</v>
      </c>
      <c r="IY38" t="s">
        <v>336</v>
      </c>
      <c r="IZ38" t="s">
        <v>337</v>
      </c>
      <c r="JA38" t="s">
        <v>334</v>
      </c>
      <c r="JB38" t="s">
        <v>384</v>
      </c>
      <c r="JC38" t="s">
        <v>1176</v>
      </c>
      <c r="JD38" t="s">
        <v>346</v>
      </c>
      <c r="JE38" t="s">
        <v>334</v>
      </c>
      <c r="JF38" t="s">
        <v>1675</v>
      </c>
      <c r="JG38" t="s">
        <v>1675</v>
      </c>
      <c r="JH38">
        <v>140400318</v>
      </c>
      <c r="JI38" t="s">
        <v>1177</v>
      </c>
      <c r="JJ38" t="s">
        <v>1178</v>
      </c>
      <c r="JK38" t="s">
        <v>1675</v>
      </c>
      <c r="JL38">
        <v>107</v>
      </c>
    </row>
    <row r="39" spans="1:272" x14ac:dyDescent="0.2">
      <c r="A39" t="s">
        <v>667</v>
      </c>
      <c r="B39" t="str">
        <f t="shared" si="8"/>
        <v>9310a922-9357-4962-b5c6-8f61810c2cc0</v>
      </c>
      <c r="C39" t="s">
        <v>1180</v>
      </c>
      <c r="D39" t="s">
        <v>1027</v>
      </c>
      <c r="E39" t="s">
        <v>324</v>
      </c>
      <c r="F39" t="s">
        <v>1121</v>
      </c>
      <c r="G39" t="s">
        <v>337</v>
      </c>
      <c r="H39" t="s">
        <v>1027</v>
      </c>
      <c r="I39" t="s">
        <v>1122</v>
      </c>
      <c r="J39" t="s">
        <v>1124</v>
      </c>
      <c r="K39" t="s">
        <v>1675</v>
      </c>
      <c r="L39" t="s">
        <v>328</v>
      </c>
      <c r="M39" t="s">
        <v>1125</v>
      </c>
      <c r="N39" t="s">
        <v>1161</v>
      </c>
      <c r="O39" t="s">
        <v>1704</v>
      </c>
      <c r="P39" t="s">
        <v>1162</v>
      </c>
      <c r="Q39" t="s">
        <v>334</v>
      </c>
      <c r="R39" t="s">
        <v>1675</v>
      </c>
      <c r="S39" t="s">
        <v>334</v>
      </c>
      <c r="T39" t="s">
        <v>1675</v>
      </c>
      <c r="U39" t="s">
        <v>339</v>
      </c>
      <c r="V39" t="s">
        <v>336</v>
      </c>
      <c r="W39" t="s">
        <v>337</v>
      </c>
      <c r="X39" t="s">
        <v>337</v>
      </c>
      <c r="Y39" t="s">
        <v>337</v>
      </c>
      <c r="Z39" t="s">
        <v>337</v>
      </c>
      <c r="AA39" t="s">
        <v>340</v>
      </c>
      <c r="AB39" t="s">
        <v>336</v>
      </c>
      <c r="AC39" t="s">
        <v>337</v>
      </c>
      <c r="AD39" t="s">
        <v>337</v>
      </c>
      <c r="AE39" t="s">
        <v>337</v>
      </c>
      <c r="AF39" t="s">
        <v>337</v>
      </c>
      <c r="AG39" t="s">
        <v>337</v>
      </c>
      <c r="AH39" t="s">
        <v>337</v>
      </c>
      <c r="AI39" t="s">
        <v>1675</v>
      </c>
      <c r="AJ39" t="s">
        <v>675</v>
      </c>
      <c r="AK39" t="s">
        <v>342</v>
      </c>
      <c r="AL39" t="s">
        <v>643</v>
      </c>
      <c r="AM39">
        <v>1</v>
      </c>
      <c r="AN39">
        <v>1</v>
      </c>
      <c r="AO39">
        <v>1</v>
      </c>
      <c r="AP39">
        <v>1</v>
      </c>
      <c r="AQ39">
        <v>0</v>
      </c>
      <c r="AR39">
        <v>0</v>
      </c>
      <c r="AS39">
        <v>1</v>
      </c>
      <c r="AT39">
        <v>0</v>
      </c>
      <c r="AU39" t="s">
        <v>334</v>
      </c>
      <c r="AV39" t="s">
        <v>1675</v>
      </c>
      <c r="AW39" t="s">
        <v>1675</v>
      </c>
      <c r="AY39" t="s">
        <v>1675</v>
      </c>
      <c r="AZ39" t="s">
        <v>1675</v>
      </c>
      <c r="BB39" t="s">
        <v>334</v>
      </c>
      <c r="BC39" t="s">
        <v>334</v>
      </c>
      <c r="BD39" s="13">
        <v>120</v>
      </c>
      <c r="BE39" s="14">
        <f>BD39/2</f>
        <v>60</v>
      </c>
      <c r="BF39" t="s">
        <v>346</v>
      </c>
      <c r="BG39" t="s">
        <v>1675</v>
      </c>
      <c r="BH39" t="s">
        <v>1675</v>
      </c>
      <c r="BI39" t="s">
        <v>334</v>
      </c>
      <c r="BJ39" s="13">
        <v>30</v>
      </c>
      <c r="BK39" t="s">
        <v>1675</v>
      </c>
      <c r="BL39" s="15"/>
      <c r="BM39" t="s">
        <v>1675</v>
      </c>
      <c r="BN39" t="s">
        <v>1675</v>
      </c>
      <c r="BO39">
        <f t="shared" ref="BO39:BO45" si="10">BJ39</f>
        <v>30</v>
      </c>
      <c r="BP39" t="s">
        <v>334</v>
      </c>
      <c r="BQ39" t="s">
        <v>334</v>
      </c>
      <c r="BR39" s="13">
        <v>248</v>
      </c>
      <c r="BS39">
        <f>BR39/2.6</f>
        <v>95.384615384615387</v>
      </c>
      <c r="BT39" t="s">
        <v>346</v>
      </c>
      <c r="BU39" t="s">
        <v>1675</v>
      </c>
      <c r="BV39" t="s">
        <v>1675</v>
      </c>
      <c r="BW39" t="s">
        <v>334</v>
      </c>
      <c r="BX39" s="13">
        <v>35</v>
      </c>
      <c r="BY39" t="s">
        <v>1675</v>
      </c>
      <c r="CA39" t="s">
        <v>1675</v>
      </c>
      <c r="CB39" t="s">
        <v>1675</v>
      </c>
      <c r="CC39" s="14">
        <f>BX39</f>
        <v>35</v>
      </c>
      <c r="CD39" t="s">
        <v>334</v>
      </c>
      <c r="CE39" t="s">
        <v>334</v>
      </c>
      <c r="CF39" s="13">
        <v>250</v>
      </c>
      <c r="CG39" s="14">
        <f>CF39/2.3</f>
        <v>108.69565217391305</v>
      </c>
      <c r="CH39" t="s">
        <v>346</v>
      </c>
      <c r="CI39" t="s">
        <v>1675</v>
      </c>
      <c r="CJ39" t="s">
        <v>1675</v>
      </c>
      <c r="CK39" t="s">
        <v>334</v>
      </c>
      <c r="CL39" s="13">
        <v>25</v>
      </c>
      <c r="CM39" t="s">
        <v>1675</v>
      </c>
      <c r="CO39" t="s">
        <v>1675</v>
      </c>
      <c r="CP39" t="s">
        <v>1675</v>
      </c>
      <c r="CQ39" s="14">
        <f t="shared" ref="CQ39:CQ44" si="11">CL39</f>
        <v>25</v>
      </c>
      <c r="CR39" t="s">
        <v>334</v>
      </c>
      <c r="CS39" t="s">
        <v>334</v>
      </c>
      <c r="CT39" s="13">
        <v>200</v>
      </c>
      <c r="CU39" s="14">
        <f>CT39/2.9</f>
        <v>68.965517241379317</v>
      </c>
      <c r="CV39" t="s">
        <v>346</v>
      </c>
      <c r="CW39" t="s">
        <v>1675</v>
      </c>
      <c r="CX39" t="s">
        <v>1675</v>
      </c>
      <c r="CY39" t="s">
        <v>1675</v>
      </c>
      <c r="CZ39" t="s">
        <v>1675</v>
      </c>
      <c r="DA39" t="s">
        <v>1675</v>
      </c>
      <c r="DC39" t="s">
        <v>1675</v>
      </c>
      <c r="DD39" t="s">
        <v>1675</v>
      </c>
      <c r="DF39" t="s">
        <v>1675</v>
      </c>
      <c r="DG39" t="s">
        <v>1675</v>
      </c>
      <c r="DH39" t="s">
        <v>1675</v>
      </c>
      <c r="DI39" s="14"/>
      <c r="DJ39" t="s">
        <v>1675</v>
      </c>
      <c r="DK39" t="s">
        <v>1675</v>
      </c>
      <c r="DL39" t="s">
        <v>1675</v>
      </c>
      <c r="DM39" t="s">
        <v>1675</v>
      </c>
      <c r="DN39" t="s">
        <v>1675</v>
      </c>
      <c r="DO39" t="s">
        <v>1675</v>
      </c>
      <c r="DQ39" t="s">
        <v>1675</v>
      </c>
      <c r="DR39" t="s">
        <v>1675</v>
      </c>
      <c r="DT39" t="s">
        <v>1675</v>
      </c>
      <c r="DU39" t="s">
        <v>1675</v>
      </c>
      <c r="DV39" t="s">
        <v>1675</v>
      </c>
      <c r="DW39" s="14"/>
      <c r="DX39" t="s">
        <v>1675</v>
      </c>
      <c r="DY39" t="s">
        <v>1675</v>
      </c>
      <c r="DZ39" t="s">
        <v>1675</v>
      </c>
      <c r="EA39" t="s">
        <v>334</v>
      </c>
      <c r="EB39" s="13">
        <v>600</v>
      </c>
      <c r="EC39" t="s">
        <v>1675</v>
      </c>
      <c r="ED39" t="s">
        <v>1675</v>
      </c>
      <c r="EE39" t="s">
        <v>1675</v>
      </c>
      <c r="EF39">
        <f t="shared" ref="EF39:EF44" si="12">EB39</f>
        <v>600</v>
      </c>
      <c r="EG39" t="s">
        <v>334</v>
      </c>
      <c r="EH39" t="s">
        <v>334</v>
      </c>
      <c r="EI39" t="s">
        <v>1181</v>
      </c>
      <c r="EJ39" t="s">
        <v>337</v>
      </c>
      <c r="EK39" t="s">
        <v>336</v>
      </c>
      <c r="EL39" t="s">
        <v>337</v>
      </c>
      <c r="EM39" t="s">
        <v>337</v>
      </c>
      <c r="EN39" t="s">
        <v>337</v>
      </c>
      <c r="EO39" t="s">
        <v>337</v>
      </c>
      <c r="EP39" t="s">
        <v>337</v>
      </c>
      <c r="EQ39" t="s">
        <v>337</v>
      </c>
      <c r="ER39" t="s">
        <v>337</v>
      </c>
      <c r="ES39" t="s">
        <v>337</v>
      </c>
      <c r="ET39" t="s">
        <v>336</v>
      </c>
      <c r="EU39" t="s">
        <v>337</v>
      </c>
      <c r="EV39" t="s">
        <v>336</v>
      </c>
      <c r="EW39" t="s">
        <v>337</v>
      </c>
      <c r="EX39" t="s">
        <v>337</v>
      </c>
      <c r="EY39" t="s">
        <v>337</v>
      </c>
      <c r="EZ39" t="s">
        <v>337</v>
      </c>
      <c r="FA39" t="s">
        <v>1675</v>
      </c>
      <c r="FB39" t="s">
        <v>413</v>
      </c>
      <c r="FC39" t="s">
        <v>336</v>
      </c>
      <c r="FD39" t="s">
        <v>336</v>
      </c>
      <c r="FE39" t="s">
        <v>336</v>
      </c>
      <c r="FF39" t="s">
        <v>336</v>
      </c>
      <c r="FG39" t="s">
        <v>336</v>
      </c>
      <c r="FH39" t="s">
        <v>337</v>
      </c>
      <c r="FI39" t="s">
        <v>336</v>
      </c>
      <c r="FJ39" t="s">
        <v>337</v>
      </c>
      <c r="FK39" t="s">
        <v>334</v>
      </c>
      <c r="FL39" t="s">
        <v>328</v>
      </c>
      <c r="FM39" t="s">
        <v>474</v>
      </c>
      <c r="FN39" t="s">
        <v>346</v>
      </c>
      <c r="FO39" t="s">
        <v>334</v>
      </c>
      <c r="FP39" t="s">
        <v>334</v>
      </c>
      <c r="FQ39" t="s">
        <v>1182</v>
      </c>
      <c r="FR39" t="s">
        <v>1675</v>
      </c>
      <c r="FS39" t="s">
        <v>1675</v>
      </c>
      <c r="FT39" t="s">
        <v>1675</v>
      </c>
      <c r="FU39" t="s">
        <v>1675</v>
      </c>
      <c r="FV39" t="s">
        <v>1675</v>
      </c>
      <c r="FW39" t="s">
        <v>1675</v>
      </c>
      <c r="FX39" t="s">
        <v>1675</v>
      </c>
      <c r="FY39" t="s">
        <v>1675</v>
      </c>
      <c r="FZ39" t="s">
        <v>1675</v>
      </c>
      <c r="GA39" t="s">
        <v>1675</v>
      </c>
      <c r="GB39" t="s">
        <v>1675</v>
      </c>
      <c r="GC39" t="s">
        <v>1675</v>
      </c>
      <c r="GD39" t="s">
        <v>1675</v>
      </c>
      <c r="GE39" t="s">
        <v>1675</v>
      </c>
      <c r="GF39" t="str">
        <f t="shared" si="5"/>
        <v/>
      </c>
      <c r="GG39" t="s">
        <v>1675</v>
      </c>
      <c r="GH39" t="s">
        <v>1675</v>
      </c>
      <c r="GI39" t="s">
        <v>1675</v>
      </c>
      <c r="GJ39" t="s">
        <v>1675</v>
      </c>
      <c r="GK39" t="s">
        <v>1675</v>
      </c>
      <c r="GL39" t="s">
        <v>1675</v>
      </c>
      <c r="GM39" t="s">
        <v>1675</v>
      </c>
      <c r="GN39" t="s">
        <v>1675</v>
      </c>
      <c r="GO39" t="s">
        <v>1675</v>
      </c>
      <c r="GP39" t="s">
        <v>1675</v>
      </c>
      <c r="GR39" t="s">
        <v>1675</v>
      </c>
      <c r="GS39" t="s">
        <v>1675</v>
      </c>
      <c r="GT39" t="s">
        <v>1675</v>
      </c>
      <c r="GU39" t="s">
        <v>1675</v>
      </c>
      <c r="GV39" t="s">
        <v>1675</v>
      </c>
      <c r="GW39" t="s">
        <v>1675</v>
      </c>
      <c r="GX39" t="s">
        <v>1675</v>
      </c>
      <c r="GY39" t="s">
        <v>1675</v>
      </c>
      <c r="GZ39" t="s">
        <v>1675</v>
      </c>
      <c r="HA39" t="s">
        <v>1675</v>
      </c>
      <c r="HB39" t="s">
        <v>1675</v>
      </c>
      <c r="HC39" t="s">
        <v>1675</v>
      </c>
      <c r="HD39" t="s">
        <v>1675</v>
      </c>
      <c r="HE39" t="s">
        <v>1675</v>
      </c>
      <c r="HG39" t="s">
        <v>1675</v>
      </c>
      <c r="HH39" t="s">
        <v>1675</v>
      </c>
      <c r="HI39" s="14" t="str">
        <f t="shared" si="9"/>
        <v/>
      </c>
      <c r="HJ39" t="s">
        <v>1675</v>
      </c>
      <c r="HK39" t="s">
        <v>1675</v>
      </c>
      <c r="HL39" t="s">
        <v>1675</v>
      </c>
      <c r="HM39" t="s">
        <v>1675</v>
      </c>
      <c r="HN39" t="s">
        <v>1675</v>
      </c>
      <c r="HO39" t="s">
        <v>1675</v>
      </c>
      <c r="HQ39" t="s">
        <v>1675</v>
      </c>
      <c r="HR39" t="s">
        <v>1675</v>
      </c>
      <c r="HS39" t="s">
        <v>1675</v>
      </c>
      <c r="HT39" t="s">
        <v>1675</v>
      </c>
      <c r="HU39" t="s">
        <v>1675</v>
      </c>
      <c r="HW39" t="s">
        <v>1675</v>
      </c>
      <c r="HX39" t="s">
        <v>1675</v>
      </c>
      <c r="HY39" t="s">
        <v>1675</v>
      </c>
      <c r="HZ39" t="s">
        <v>1675</v>
      </c>
      <c r="IA39" t="s">
        <v>1675</v>
      </c>
      <c r="IB39" t="s">
        <v>1675</v>
      </c>
      <c r="IC39" t="s">
        <v>1675</v>
      </c>
      <c r="ID39" t="s">
        <v>1675</v>
      </c>
      <c r="IE39" t="s">
        <v>1675</v>
      </c>
      <c r="IF39" t="s">
        <v>1675</v>
      </c>
      <c r="IG39" t="s">
        <v>1675</v>
      </c>
      <c r="IH39" t="s">
        <v>1675</v>
      </c>
      <c r="II39" t="s">
        <v>1675</v>
      </c>
      <c r="IJ39" t="s">
        <v>1675</v>
      </c>
      <c r="IK39" t="s">
        <v>1675</v>
      </c>
      <c r="IL39" t="s">
        <v>1675</v>
      </c>
      <c r="IM39" t="s">
        <v>1675</v>
      </c>
      <c r="IN39" t="s">
        <v>1675</v>
      </c>
      <c r="IO39" t="s">
        <v>1675</v>
      </c>
      <c r="IP39" t="s">
        <v>1675</v>
      </c>
      <c r="IQ39" t="s">
        <v>1675</v>
      </c>
      <c r="IR39" t="s">
        <v>1675</v>
      </c>
      <c r="IS39" t="s">
        <v>1675</v>
      </c>
      <c r="IT39" t="s">
        <v>1675</v>
      </c>
      <c r="IU39" t="s">
        <v>1675</v>
      </c>
      <c r="IV39" t="s">
        <v>1675</v>
      </c>
      <c r="IW39" t="s">
        <v>1675</v>
      </c>
      <c r="IX39" t="s">
        <v>1675</v>
      </c>
      <c r="IY39" t="s">
        <v>1675</v>
      </c>
      <c r="IZ39" t="s">
        <v>1675</v>
      </c>
      <c r="JA39" t="s">
        <v>1675</v>
      </c>
      <c r="JB39" t="s">
        <v>1675</v>
      </c>
      <c r="JC39" t="s">
        <v>1675</v>
      </c>
      <c r="JD39" t="s">
        <v>1675</v>
      </c>
      <c r="JE39" t="s">
        <v>1675</v>
      </c>
      <c r="JF39" t="s">
        <v>1675</v>
      </c>
      <c r="JG39" t="s">
        <v>1675</v>
      </c>
      <c r="JH39">
        <v>140400338</v>
      </c>
      <c r="JI39" t="s">
        <v>1183</v>
      </c>
      <c r="JJ39" t="s">
        <v>1184</v>
      </c>
      <c r="JK39" t="s">
        <v>1675</v>
      </c>
      <c r="JL39">
        <v>108</v>
      </c>
    </row>
    <row r="40" spans="1:272" x14ac:dyDescent="0.2">
      <c r="A40" t="s">
        <v>710</v>
      </c>
      <c r="B40" t="str">
        <f t="shared" si="8"/>
        <v>2031100c-9f6f-4ea7-8647-e74c64e0a733</v>
      </c>
      <c r="C40" t="s">
        <v>1168</v>
      </c>
      <c r="D40" t="s">
        <v>1027</v>
      </c>
      <c r="E40" t="s">
        <v>324</v>
      </c>
      <c r="F40" t="s">
        <v>1121</v>
      </c>
      <c r="G40" t="s">
        <v>1675</v>
      </c>
      <c r="H40" t="s">
        <v>1027</v>
      </c>
      <c r="I40" t="s">
        <v>1122</v>
      </c>
      <c r="J40" t="s">
        <v>1124</v>
      </c>
      <c r="K40" t="s">
        <v>1675</v>
      </c>
      <c r="L40" t="s">
        <v>328</v>
      </c>
      <c r="M40" t="s">
        <v>1125</v>
      </c>
      <c r="N40" t="s">
        <v>1161</v>
      </c>
      <c r="O40" t="s">
        <v>1704</v>
      </c>
      <c r="P40" t="s">
        <v>1162</v>
      </c>
      <c r="Q40" t="s">
        <v>334</v>
      </c>
      <c r="R40" t="s">
        <v>1675</v>
      </c>
      <c r="S40" t="s">
        <v>334</v>
      </c>
      <c r="T40" t="s">
        <v>1675</v>
      </c>
      <c r="U40" t="s">
        <v>339</v>
      </c>
      <c r="V40" t="s">
        <v>336</v>
      </c>
      <c r="W40" t="s">
        <v>337</v>
      </c>
      <c r="X40" t="s">
        <v>337</v>
      </c>
      <c r="Y40" t="s">
        <v>337</v>
      </c>
      <c r="Z40" t="s">
        <v>337</v>
      </c>
      <c r="AA40" t="s">
        <v>340</v>
      </c>
      <c r="AB40" t="s">
        <v>336</v>
      </c>
      <c r="AC40" t="s">
        <v>337</v>
      </c>
      <c r="AD40" t="s">
        <v>337</v>
      </c>
      <c r="AE40" t="s">
        <v>337</v>
      </c>
      <c r="AF40" t="s">
        <v>337</v>
      </c>
      <c r="AG40" t="s">
        <v>337</v>
      </c>
      <c r="AH40" t="s">
        <v>337</v>
      </c>
      <c r="AI40" t="s">
        <v>1675</v>
      </c>
      <c r="AJ40" t="s">
        <v>675</v>
      </c>
      <c r="AK40" t="s">
        <v>342</v>
      </c>
      <c r="AL40" t="s">
        <v>413</v>
      </c>
      <c r="AM40">
        <v>1</v>
      </c>
      <c r="AN40">
        <v>1</v>
      </c>
      <c r="AO40">
        <v>1</v>
      </c>
      <c r="AP40">
        <v>1</v>
      </c>
      <c r="AQ40">
        <v>1</v>
      </c>
      <c r="AR40">
        <v>0</v>
      </c>
      <c r="AS40">
        <v>1</v>
      </c>
      <c r="AT40">
        <v>0</v>
      </c>
      <c r="AU40" t="s">
        <v>334</v>
      </c>
      <c r="AV40" t="s">
        <v>1675</v>
      </c>
      <c r="AW40" t="s">
        <v>1675</v>
      </c>
      <c r="AY40" t="s">
        <v>1675</v>
      </c>
      <c r="AZ40" t="s">
        <v>1675</v>
      </c>
      <c r="BB40" t="s">
        <v>334</v>
      </c>
      <c r="BC40" t="s">
        <v>334</v>
      </c>
      <c r="BD40" s="13">
        <v>225</v>
      </c>
      <c r="BE40" s="14">
        <f>BD40/2</f>
        <v>112.5</v>
      </c>
      <c r="BF40" t="s">
        <v>346</v>
      </c>
      <c r="BG40" t="s">
        <v>1675</v>
      </c>
      <c r="BH40" t="s">
        <v>1675</v>
      </c>
      <c r="BI40" t="s">
        <v>334</v>
      </c>
      <c r="BJ40" s="13">
        <v>30</v>
      </c>
      <c r="BK40" t="s">
        <v>1675</v>
      </c>
      <c r="BL40" s="15"/>
      <c r="BM40" t="s">
        <v>1675</v>
      </c>
      <c r="BN40" t="s">
        <v>1675</v>
      </c>
      <c r="BO40">
        <f t="shared" si="10"/>
        <v>30</v>
      </c>
      <c r="BP40" t="s">
        <v>334</v>
      </c>
      <c r="BQ40" t="s">
        <v>334</v>
      </c>
      <c r="BR40" s="13">
        <v>225</v>
      </c>
      <c r="BS40">
        <f>BR40/2.6</f>
        <v>86.538461538461533</v>
      </c>
      <c r="BT40" t="s">
        <v>346</v>
      </c>
      <c r="BU40" t="s">
        <v>1675</v>
      </c>
      <c r="BV40" t="s">
        <v>1675</v>
      </c>
      <c r="BW40" t="s">
        <v>334</v>
      </c>
      <c r="BX40" s="13">
        <v>25</v>
      </c>
      <c r="BY40" t="s">
        <v>1675</v>
      </c>
      <c r="CA40" t="s">
        <v>1675</v>
      </c>
      <c r="CB40" t="s">
        <v>1675</v>
      </c>
      <c r="CC40" s="14">
        <f>BX40</f>
        <v>25</v>
      </c>
      <c r="CD40" t="s">
        <v>334</v>
      </c>
      <c r="CE40" t="s">
        <v>334</v>
      </c>
      <c r="CF40" s="13">
        <v>225</v>
      </c>
      <c r="CG40" s="14">
        <f>CF40/2.3</f>
        <v>97.826086956521749</v>
      </c>
      <c r="CH40" t="s">
        <v>346</v>
      </c>
      <c r="CI40" t="s">
        <v>1675</v>
      </c>
      <c r="CJ40" t="s">
        <v>1675</v>
      </c>
      <c r="CK40" t="s">
        <v>334</v>
      </c>
      <c r="CL40" s="13">
        <v>25</v>
      </c>
      <c r="CM40" t="s">
        <v>1675</v>
      </c>
      <c r="CO40" t="s">
        <v>1675</v>
      </c>
      <c r="CP40" t="s">
        <v>1675</v>
      </c>
      <c r="CQ40" s="14">
        <f t="shared" si="11"/>
        <v>25</v>
      </c>
      <c r="CR40" t="s">
        <v>334</v>
      </c>
      <c r="CS40" t="s">
        <v>334</v>
      </c>
      <c r="CT40" s="13">
        <v>175</v>
      </c>
      <c r="CU40" s="14">
        <f>CT40/2.9</f>
        <v>60.344827586206897</v>
      </c>
      <c r="CV40" t="s">
        <v>346</v>
      </c>
      <c r="CW40" t="s">
        <v>1675</v>
      </c>
      <c r="CX40" t="s">
        <v>1675</v>
      </c>
      <c r="CY40" t="s">
        <v>334</v>
      </c>
      <c r="CZ40" s="13">
        <v>65</v>
      </c>
      <c r="DA40" t="s">
        <v>1675</v>
      </c>
      <c r="DC40" t="s">
        <v>1675</v>
      </c>
      <c r="DD40" t="s">
        <v>1675</v>
      </c>
      <c r="DE40">
        <f>CZ40</f>
        <v>65</v>
      </c>
      <c r="DF40" t="s">
        <v>334</v>
      </c>
      <c r="DG40" t="s">
        <v>334</v>
      </c>
      <c r="DH40" s="13">
        <v>500</v>
      </c>
      <c r="DI40" s="14">
        <f>DH40/2.4</f>
        <v>208.33333333333334</v>
      </c>
      <c r="DJ40" t="s">
        <v>346</v>
      </c>
      <c r="DK40" t="s">
        <v>1675</v>
      </c>
      <c r="DL40" t="s">
        <v>1675</v>
      </c>
      <c r="DM40" t="s">
        <v>1675</v>
      </c>
      <c r="DN40" t="s">
        <v>1675</v>
      </c>
      <c r="DO40" t="s">
        <v>1675</v>
      </c>
      <c r="DQ40" t="s">
        <v>1675</v>
      </c>
      <c r="DR40" t="s">
        <v>1675</v>
      </c>
      <c r="DT40" t="s">
        <v>1675</v>
      </c>
      <c r="DU40" t="s">
        <v>1675</v>
      </c>
      <c r="DV40" t="s">
        <v>1675</v>
      </c>
      <c r="DW40" s="14"/>
      <c r="DX40" t="s">
        <v>1675</v>
      </c>
      <c r="DY40" t="s">
        <v>1675</v>
      </c>
      <c r="DZ40" t="s">
        <v>1675</v>
      </c>
      <c r="EA40" t="s">
        <v>334</v>
      </c>
      <c r="EB40" s="13">
        <v>600</v>
      </c>
      <c r="EC40" t="s">
        <v>1675</v>
      </c>
      <c r="ED40" t="s">
        <v>1675</v>
      </c>
      <c r="EE40" t="s">
        <v>1675</v>
      </c>
      <c r="EF40">
        <f t="shared" si="12"/>
        <v>600</v>
      </c>
      <c r="EG40" t="s">
        <v>334</v>
      </c>
      <c r="EH40" t="s">
        <v>334</v>
      </c>
      <c r="EI40" t="s">
        <v>1170</v>
      </c>
      <c r="EJ40" t="s">
        <v>337</v>
      </c>
      <c r="EK40" t="s">
        <v>337</v>
      </c>
      <c r="EL40" t="s">
        <v>336</v>
      </c>
      <c r="EM40" t="s">
        <v>337</v>
      </c>
      <c r="EN40" t="s">
        <v>337</v>
      </c>
      <c r="EO40" t="s">
        <v>337</v>
      </c>
      <c r="EP40" t="s">
        <v>337</v>
      </c>
      <c r="EQ40" t="s">
        <v>337</v>
      </c>
      <c r="ER40" t="s">
        <v>337</v>
      </c>
      <c r="ES40" t="s">
        <v>337</v>
      </c>
      <c r="ET40" t="s">
        <v>337</v>
      </c>
      <c r="EU40" t="s">
        <v>337</v>
      </c>
      <c r="EV40" t="s">
        <v>336</v>
      </c>
      <c r="EW40" t="s">
        <v>337</v>
      </c>
      <c r="EX40" t="s">
        <v>337</v>
      </c>
      <c r="EY40" t="s">
        <v>337</v>
      </c>
      <c r="EZ40" t="s">
        <v>337</v>
      </c>
      <c r="FA40" t="s">
        <v>1675</v>
      </c>
      <c r="FB40" t="s">
        <v>413</v>
      </c>
      <c r="FC40" t="s">
        <v>336</v>
      </c>
      <c r="FD40" t="s">
        <v>336</v>
      </c>
      <c r="FE40" t="s">
        <v>336</v>
      </c>
      <c r="FF40" t="s">
        <v>336</v>
      </c>
      <c r="FG40" t="s">
        <v>336</v>
      </c>
      <c r="FH40" t="s">
        <v>337</v>
      </c>
      <c r="FI40" t="s">
        <v>336</v>
      </c>
      <c r="FJ40" t="s">
        <v>337</v>
      </c>
      <c r="FK40" t="s">
        <v>334</v>
      </c>
      <c r="FL40" t="s">
        <v>384</v>
      </c>
      <c r="FM40" t="s">
        <v>385</v>
      </c>
      <c r="FN40" t="s">
        <v>346</v>
      </c>
      <c r="FO40" t="s">
        <v>346</v>
      </c>
      <c r="FP40" t="s">
        <v>334</v>
      </c>
      <c r="FQ40" t="s">
        <v>1171</v>
      </c>
      <c r="FR40" t="s">
        <v>1675</v>
      </c>
      <c r="FS40" t="s">
        <v>1675</v>
      </c>
      <c r="FT40" t="s">
        <v>1675</v>
      </c>
      <c r="FU40" t="s">
        <v>1675</v>
      </c>
      <c r="FV40" t="s">
        <v>1675</v>
      </c>
      <c r="FW40" t="s">
        <v>1675</v>
      </c>
      <c r="FX40" t="s">
        <v>1675</v>
      </c>
      <c r="FY40" t="s">
        <v>1675</v>
      </c>
      <c r="FZ40" t="s">
        <v>1675</v>
      </c>
      <c r="GA40" t="s">
        <v>1675</v>
      </c>
      <c r="GB40" t="s">
        <v>1675</v>
      </c>
      <c r="GC40" t="s">
        <v>1675</v>
      </c>
      <c r="GD40" t="s">
        <v>1675</v>
      </c>
      <c r="GE40" t="s">
        <v>1675</v>
      </c>
      <c r="GF40" t="str">
        <f t="shared" si="5"/>
        <v/>
      </c>
      <c r="GG40" t="s">
        <v>1675</v>
      </c>
      <c r="GH40" t="s">
        <v>1675</v>
      </c>
      <c r="GI40" t="s">
        <v>1675</v>
      </c>
      <c r="GJ40" t="s">
        <v>1675</v>
      </c>
      <c r="GK40" t="s">
        <v>1675</v>
      </c>
      <c r="GL40" t="s">
        <v>1675</v>
      </c>
      <c r="GM40" t="s">
        <v>1675</v>
      </c>
      <c r="GN40" t="s">
        <v>1675</v>
      </c>
      <c r="GO40" t="s">
        <v>1675</v>
      </c>
      <c r="GP40" t="s">
        <v>1675</v>
      </c>
      <c r="GR40" t="s">
        <v>1675</v>
      </c>
      <c r="GS40" t="s">
        <v>1675</v>
      </c>
      <c r="GT40" t="s">
        <v>1675</v>
      </c>
      <c r="GU40" t="s">
        <v>1675</v>
      </c>
      <c r="GV40" t="s">
        <v>1675</v>
      </c>
      <c r="GW40" t="s">
        <v>1675</v>
      </c>
      <c r="GX40" t="s">
        <v>1675</v>
      </c>
      <c r="GY40" t="s">
        <v>1675</v>
      </c>
      <c r="GZ40" t="s">
        <v>1675</v>
      </c>
      <c r="HA40" t="s">
        <v>1675</v>
      </c>
      <c r="HB40" t="s">
        <v>1675</v>
      </c>
      <c r="HC40" t="s">
        <v>1675</v>
      </c>
      <c r="HD40" t="s">
        <v>1675</v>
      </c>
      <c r="HE40" t="s">
        <v>1675</v>
      </c>
      <c r="HG40" t="s">
        <v>1675</v>
      </c>
      <c r="HH40" t="s">
        <v>1675</v>
      </c>
      <c r="HI40" s="14" t="str">
        <f t="shared" si="9"/>
        <v/>
      </c>
      <c r="HJ40" t="s">
        <v>1675</v>
      </c>
      <c r="HK40" t="s">
        <v>1675</v>
      </c>
      <c r="HL40" t="s">
        <v>1675</v>
      </c>
      <c r="HM40" t="s">
        <v>1675</v>
      </c>
      <c r="HN40" t="s">
        <v>1675</v>
      </c>
      <c r="HO40" t="s">
        <v>1675</v>
      </c>
      <c r="HQ40" t="s">
        <v>1675</v>
      </c>
      <c r="HR40" t="s">
        <v>1675</v>
      </c>
      <c r="HS40" t="s">
        <v>1675</v>
      </c>
      <c r="HT40" t="s">
        <v>1675</v>
      </c>
      <c r="HU40" t="s">
        <v>1675</v>
      </c>
      <c r="HW40" t="s">
        <v>1675</v>
      </c>
      <c r="HX40" t="s">
        <v>1675</v>
      </c>
      <c r="HY40" t="s">
        <v>1675</v>
      </c>
      <c r="HZ40" t="s">
        <v>1675</v>
      </c>
      <c r="IA40" t="s">
        <v>1675</v>
      </c>
      <c r="IB40" t="s">
        <v>1675</v>
      </c>
      <c r="IC40" t="s">
        <v>1675</v>
      </c>
      <c r="ID40" t="s">
        <v>1675</v>
      </c>
      <c r="IE40" t="s">
        <v>1675</v>
      </c>
      <c r="IF40" t="s">
        <v>1675</v>
      </c>
      <c r="IG40" t="s">
        <v>1675</v>
      </c>
      <c r="IH40" t="s">
        <v>1675</v>
      </c>
      <c r="II40" t="s">
        <v>1675</v>
      </c>
      <c r="IJ40" t="s">
        <v>1675</v>
      </c>
      <c r="IK40" t="s">
        <v>1675</v>
      </c>
      <c r="IL40" t="s">
        <v>1675</v>
      </c>
      <c r="IM40" t="s">
        <v>1675</v>
      </c>
      <c r="IN40" t="s">
        <v>1675</v>
      </c>
      <c r="IO40" t="s">
        <v>1675</v>
      </c>
      <c r="IP40" t="s">
        <v>1675</v>
      </c>
      <c r="IQ40" t="s">
        <v>1675</v>
      </c>
      <c r="IR40" t="s">
        <v>1675</v>
      </c>
      <c r="IS40" t="s">
        <v>1675</v>
      </c>
      <c r="IT40" t="s">
        <v>1675</v>
      </c>
      <c r="IU40" t="s">
        <v>1675</v>
      </c>
      <c r="IV40" t="s">
        <v>1675</v>
      </c>
      <c r="IW40" t="s">
        <v>1675</v>
      </c>
      <c r="IX40" t="s">
        <v>1675</v>
      </c>
      <c r="IY40" t="s">
        <v>1675</v>
      </c>
      <c r="IZ40" t="s">
        <v>1675</v>
      </c>
      <c r="JA40" t="s">
        <v>1675</v>
      </c>
      <c r="JB40" t="s">
        <v>1675</v>
      </c>
      <c r="JC40" t="s">
        <v>1675</v>
      </c>
      <c r="JD40" t="s">
        <v>1675</v>
      </c>
      <c r="JE40" t="s">
        <v>1675</v>
      </c>
      <c r="JF40" t="s">
        <v>1675</v>
      </c>
      <c r="JG40" t="s">
        <v>1675</v>
      </c>
      <c r="JH40">
        <v>140400317</v>
      </c>
      <c r="JI40" t="s">
        <v>1172</v>
      </c>
      <c r="JJ40" t="s">
        <v>1173</v>
      </c>
      <c r="JK40" t="s">
        <v>1675</v>
      </c>
      <c r="JL40">
        <v>106</v>
      </c>
    </row>
    <row r="41" spans="1:272" x14ac:dyDescent="0.2">
      <c r="A41" t="s">
        <v>699</v>
      </c>
      <c r="B41" t="str">
        <f t="shared" si="8"/>
        <v>9a10c580-66d3-4e34-8482-b8a3f8c36f76</v>
      </c>
      <c r="C41" t="s">
        <v>1160</v>
      </c>
      <c r="D41" t="s">
        <v>1027</v>
      </c>
      <c r="E41" t="s">
        <v>324</v>
      </c>
      <c r="F41" t="s">
        <v>1121</v>
      </c>
      <c r="G41" t="s">
        <v>1675</v>
      </c>
      <c r="H41" t="s">
        <v>1027</v>
      </c>
      <c r="I41" t="s">
        <v>1122</v>
      </c>
      <c r="J41" t="s">
        <v>1124</v>
      </c>
      <c r="K41" t="s">
        <v>1675</v>
      </c>
      <c r="L41" t="s">
        <v>328</v>
      </c>
      <c r="M41" t="s">
        <v>1125</v>
      </c>
      <c r="N41" t="s">
        <v>1161</v>
      </c>
      <c r="O41" t="s">
        <v>1704</v>
      </c>
      <c r="P41" t="s">
        <v>1162</v>
      </c>
      <c r="Q41" t="s">
        <v>334</v>
      </c>
      <c r="R41" t="s">
        <v>1675</v>
      </c>
      <c r="S41" t="s">
        <v>334</v>
      </c>
      <c r="T41" t="s">
        <v>1675</v>
      </c>
      <c r="U41" t="s">
        <v>339</v>
      </c>
      <c r="V41" t="s">
        <v>336</v>
      </c>
      <c r="W41" t="s">
        <v>337</v>
      </c>
      <c r="X41" t="s">
        <v>337</v>
      </c>
      <c r="Y41" t="s">
        <v>337</v>
      </c>
      <c r="Z41" t="s">
        <v>337</v>
      </c>
      <c r="AA41" t="s">
        <v>340</v>
      </c>
      <c r="AB41" t="s">
        <v>336</v>
      </c>
      <c r="AC41" t="s">
        <v>337</v>
      </c>
      <c r="AD41" t="s">
        <v>337</v>
      </c>
      <c r="AE41" t="s">
        <v>337</v>
      </c>
      <c r="AF41" t="s">
        <v>337</v>
      </c>
      <c r="AG41" t="s">
        <v>337</v>
      </c>
      <c r="AH41" t="s">
        <v>337</v>
      </c>
      <c r="AI41" t="s">
        <v>1675</v>
      </c>
      <c r="AJ41" t="s">
        <v>675</v>
      </c>
      <c r="AK41" t="s">
        <v>342</v>
      </c>
      <c r="AL41" t="s">
        <v>1163</v>
      </c>
      <c r="AM41">
        <v>1</v>
      </c>
      <c r="AN41">
        <v>1</v>
      </c>
      <c r="AO41">
        <v>1</v>
      </c>
      <c r="AP41">
        <v>1</v>
      </c>
      <c r="AQ41">
        <v>0</v>
      </c>
      <c r="AR41">
        <v>0</v>
      </c>
      <c r="AS41">
        <v>1</v>
      </c>
      <c r="AT41">
        <v>0</v>
      </c>
      <c r="AU41" t="s">
        <v>334</v>
      </c>
      <c r="AV41" t="s">
        <v>1675</v>
      </c>
      <c r="AW41" t="s">
        <v>1675</v>
      </c>
      <c r="AY41" t="s">
        <v>1675</v>
      </c>
      <c r="AZ41" t="s">
        <v>1675</v>
      </c>
      <c r="BB41" t="s">
        <v>334</v>
      </c>
      <c r="BC41" t="s">
        <v>334</v>
      </c>
      <c r="BD41" s="13">
        <v>120</v>
      </c>
      <c r="BE41" s="14">
        <f>BD41/2</f>
        <v>60</v>
      </c>
      <c r="BF41" t="s">
        <v>346</v>
      </c>
      <c r="BG41" t="s">
        <v>1675</v>
      </c>
      <c r="BH41" t="s">
        <v>1675</v>
      </c>
      <c r="BI41" t="s">
        <v>334</v>
      </c>
      <c r="BJ41" s="13">
        <v>30</v>
      </c>
      <c r="BK41" t="s">
        <v>1675</v>
      </c>
      <c r="BL41" s="15"/>
      <c r="BM41" t="s">
        <v>1675</v>
      </c>
      <c r="BN41" t="s">
        <v>1675</v>
      </c>
      <c r="BO41">
        <f t="shared" si="10"/>
        <v>30</v>
      </c>
      <c r="BP41" t="s">
        <v>334</v>
      </c>
      <c r="BQ41" t="s">
        <v>334</v>
      </c>
      <c r="BR41" s="13">
        <v>225</v>
      </c>
      <c r="BS41">
        <f>BR41/2.6</f>
        <v>86.538461538461533</v>
      </c>
      <c r="BT41" t="s">
        <v>346</v>
      </c>
      <c r="BU41" t="s">
        <v>1675</v>
      </c>
      <c r="BV41" t="s">
        <v>1675</v>
      </c>
      <c r="BW41" t="s">
        <v>334</v>
      </c>
      <c r="BX41" s="13">
        <v>30</v>
      </c>
      <c r="BY41" t="s">
        <v>1675</v>
      </c>
      <c r="CA41" t="s">
        <v>1675</v>
      </c>
      <c r="CB41" t="s">
        <v>1675</v>
      </c>
      <c r="CC41" s="14">
        <f>BX41</f>
        <v>30</v>
      </c>
      <c r="CD41" t="s">
        <v>334</v>
      </c>
      <c r="CE41" t="s">
        <v>334</v>
      </c>
      <c r="CF41" s="13">
        <v>225</v>
      </c>
      <c r="CG41" s="14">
        <f>CF41/2.3</f>
        <v>97.826086956521749</v>
      </c>
      <c r="CH41" t="s">
        <v>346</v>
      </c>
      <c r="CI41" t="s">
        <v>1675</v>
      </c>
      <c r="CJ41" t="s">
        <v>1675</v>
      </c>
      <c r="CK41" t="s">
        <v>334</v>
      </c>
      <c r="CL41" s="13">
        <v>25</v>
      </c>
      <c r="CM41" t="s">
        <v>1675</v>
      </c>
      <c r="CO41" t="s">
        <v>1675</v>
      </c>
      <c r="CP41" t="s">
        <v>1675</v>
      </c>
      <c r="CQ41" s="14">
        <f t="shared" si="11"/>
        <v>25</v>
      </c>
      <c r="CR41" t="s">
        <v>334</v>
      </c>
      <c r="CS41" t="s">
        <v>334</v>
      </c>
      <c r="CT41" s="13">
        <v>225</v>
      </c>
      <c r="CU41" s="14">
        <f>CT41/2.9</f>
        <v>77.58620689655173</v>
      </c>
      <c r="CV41" t="s">
        <v>346</v>
      </c>
      <c r="CW41" t="s">
        <v>1675</v>
      </c>
      <c r="CX41" t="s">
        <v>1675</v>
      </c>
      <c r="CY41" t="s">
        <v>1675</v>
      </c>
      <c r="CZ41" t="s">
        <v>1675</v>
      </c>
      <c r="DA41" t="s">
        <v>1675</v>
      </c>
      <c r="DC41" t="s">
        <v>1675</v>
      </c>
      <c r="DD41" t="s">
        <v>1675</v>
      </c>
      <c r="DF41" t="s">
        <v>1675</v>
      </c>
      <c r="DG41" t="s">
        <v>1675</v>
      </c>
      <c r="DH41" t="s">
        <v>1675</v>
      </c>
      <c r="DI41" s="14"/>
      <c r="DJ41" t="s">
        <v>1675</v>
      </c>
      <c r="DK41" t="s">
        <v>1675</v>
      </c>
      <c r="DL41" t="s">
        <v>1675</v>
      </c>
      <c r="DM41" t="s">
        <v>1675</v>
      </c>
      <c r="DN41" t="s">
        <v>1675</v>
      </c>
      <c r="DO41" t="s">
        <v>1675</v>
      </c>
      <c r="DQ41" t="s">
        <v>1675</v>
      </c>
      <c r="DR41" t="s">
        <v>1675</v>
      </c>
      <c r="DT41" t="s">
        <v>1675</v>
      </c>
      <c r="DU41" t="s">
        <v>1675</v>
      </c>
      <c r="DV41" t="s">
        <v>1675</v>
      </c>
      <c r="DW41" s="14"/>
      <c r="DX41" t="s">
        <v>1675</v>
      </c>
      <c r="DY41" t="s">
        <v>1675</v>
      </c>
      <c r="DZ41" t="s">
        <v>1675</v>
      </c>
      <c r="EA41" t="s">
        <v>334</v>
      </c>
      <c r="EB41" s="13">
        <v>375</v>
      </c>
      <c r="EC41" t="s">
        <v>1675</v>
      </c>
      <c r="ED41" t="s">
        <v>1675</v>
      </c>
      <c r="EE41" t="s">
        <v>1675</v>
      </c>
      <c r="EF41">
        <f t="shared" si="12"/>
        <v>375</v>
      </c>
      <c r="EG41" t="s">
        <v>334</v>
      </c>
      <c r="EH41" t="s">
        <v>346</v>
      </c>
      <c r="EI41" t="s">
        <v>1675</v>
      </c>
      <c r="EJ41" t="s">
        <v>1675</v>
      </c>
      <c r="EK41" t="s">
        <v>1675</v>
      </c>
      <c r="EL41" t="s">
        <v>1675</v>
      </c>
      <c r="EM41" t="s">
        <v>1675</v>
      </c>
      <c r="EN41" t="s">
        <v>1675</v>
      </c>
      <c r="EO41" t="s">
        <v>1675</v>
      </c>
      <c r="EP41" t="s">
        <v>1675</v>
      </c>
      <c r="EQ41" t="s">
        <v>1675</v>
      </c>
      <c r="ER41" t="s">
        <v>1675</v>
      </c>
      <c r="ES41" t="s">
        <v>1675</v>
      </c>
      <c r="ET41" t="s">
        <v>1675</v>
      </c>
      <c r="EU41" t="s">
        <v>1675</v>
      </c>
      <c r="EV41" t="s">
        <v>1675</v>
      </c>
      <c r="EW41" t="s">
        <v>1675</v>
      </c>
      <c r="EX41" t="s">
        <v>1675</v>
      </c>
      <c r="EY41" t="s">
        <v>1675</v>
      </c>
      <c r="EZ41" t="s">
        <v>1675</v>
      </c>
      <c r="FA41" t="s">
        <v>1675</v>
      </c>
      <c r="FB41" t="s">
        <v>1675</v>
      </c>
      <c r="FC41" t="s">
        <v>1675</v>
      </c>
      <c r="FD41" t="s">
        <v>1675</v>
      </c>
      <c r="FE41" t="s">
        <v>1675</v>
      </c>
      <c r="FF41" t="s">
        <v>1675</v>
      </c>
      <c r="FG41" t="s">
        <v>1675</v>
      </c>
      <c r="FH41" t="s">
        <v>1675</v>
      </c>
      <c r="FI41" t="s">
        <v>1675</v>
      </c>
      <c r="FJ41" t="s">
        <v>1675</v>
      </c>
      <c r="FK41" t="s">
        <v>334</v>
      </c>
      <c r="FL41" t="s">
        <v>328</v>
      </c>
      <c r="FM41" t="s">
        <v>474</v>
      </c>
      <c r="FN41" t="s">
        <v>346</v>
      </c>
      <c r="FO41" t="s">
        <v>334</v>
      </c>
      <c r="FP41" t="s">
        <v>334</v>
      </c>
      <c r="FQ41" t="s">
        <v>1164</v>
      </c>
      <c r="FR41" t="s">
        <v>1675</v>
      </c>
      <c r="FS41" t="s">
        <v>1675</v>
      </c>
      <c r="FT41" t="s">
        <v>1675</v>
      </c>
      <c r="FU41" t="s">
        <v>1675</v>
      </c>
      <c r="FV41" t="s">
        <v>1675</v>
      </c>
      <c r="FW41" t="s">
        <v>1675</v>
      </c>
      <c r="FX41" t="s">
        <v>1675</v>
      </c>
      <c r="FY41" t="s">
        <v>1675</v>
      </c>
      <c r="FZ41" t="s">
        <v>1675</v>
      </c>
      <c r="GA41" t="s">
        <v>1675</v>
      </c>
      <c r="GB41" t="s">
        <v>1675</v>
      </c>
      <c r="GC41" t="s">
        <v>1675</v>
      </c>
      <c r="GD41" t="s">
        <v>1675</v>
      </c>
      <c r="GE41" t="s">
        <v>1675</v>
      </c>
      <c r="GF41" t="str">
        <f t="shared" si="5"/>
        <v/>
      </c>
      <c r="GG41" t="s">
        <v>1675</v>
      </c>
      <c r="GH41" t="s">
        <v>1675</v>
      </c>
      <c r="GI41" t="s">
        <v>1675</v>
      </c>
      <c r="GJ41" t="s">
        <v>1675</v>
      </c>
      <c r="GK41" t="s">
        <v>1675</v>
      </c>
      <c r="GL41" t="s">
        <v>1675</v>
      </c>
      <c r="GM41" t="s">
        <v>1675</v>
      </c>
      <c r="GN41" t="s">
        <v>1675</v>
      </c>
      <c r="GO41" t="s">
        <v>1675</v>
      </c>
      <c r="GP41" t="s">
        <v>1675</v>
      </c>
      <c r="GR41" t="s">
        <v>1675</v>
      </c>
      <c r="GS41" t="s">
        <v>1675</v>
      </c>
      <c r="GT41" t="s">
        <v>1675</v>
      </c>
      <c r="GU41" t="s">
        <v>1675</v>
      </c>
      <c r="GV41" t="s">
        <v>1675</v>
      </c>
      <c r="GW41" t="s">
        <v>1675</v>
      </c>
      <c r="GX41" t="s">
        <v>1675</v>
      </c>
      <c r="GY41" t="s">
        <v>1675</v>
      </c>
      <c r="GZ41" t="s">
        <v>1675</v>
      </c>
      <c r="HA41" t="s">
        <v>1675</v>
      </c>
      <c r="HB41" t="s">
        <v>1675</v>
      </c>
      <c r="HC41" t="s">
        <v>1675</v>
      </c>
      <c r="HD41" t="s">
        <v>1675</v>
      </c>
      <c r="HE41" t="s">
        <v>1675</v>
      </c>
      <c r="HG41" t="s">
        <v>1675</v>
      </c>
      <c r="HH41" t="s">
        <v>1675</v>
      </c>
      <c r="HI41" s="14" t="str">
        <f t="shared" si="9"/>
        <v/>
      </c>
      <c r="HJ41" t="s">
        <v>1675</v>
      </c>
      <c r="HK41" t="s">
        <v>1675</v>
      </c>
      <c r="HL41" t="s">
        <v>1675</v>
      </c>
      <c r="HM41" t="s">
        <v>1675</v>
      </c>
      <c r="HN41" t="s">
        <v>1675</v>
      </c>
      <c r="HO41" t="s">
        <v>1675</v>
      </c>
      <c r="HQ41" t="s">
        <v>1675</v>
      </c>
      <c r="HR41" t="s">
        <v>1675</v>
      </c>
      <c r="HS41" t="s">
        <v>1675</v>
      </c>
      <c r="HT41" t="s">
        <v>1675</v>
      </c>
      <c r="HU41" t="s">
        <v>1675</v>
      </c>
      <c r="HW41" t="s">
        <v>1675</v>
      </c>
      <c r="HX41" t="s">
        <v>1675</v>
      </c>
      <c r="HY41" t="s">
        <v>1675</v>
      </c>
      <c r="HZ41" t="s">
        <v>1675</v>
      </c>
      <c r="IA41" t="s">
        <v>1675</v>
      </c>
      <c r="IB41" t="s">
        <v>1675</v>
      </c>
      <c r="IC41" t="s">
        <v>1675</v>
      </c>
      <c r="ID41" t="s">
        <v>1675</v>
      </c>
      <c r="IE41" t="s">
        <v>1675</v>
      </c>
      <c r="IF41" t="s">
        <v>1675</v>
      </c>
      <c r="IG41" t="s">
        <v>1675</v>
      </c>
      <c r="IH41" t="s">
        <v>1675</v>
      </c>
      <c r="II41" t="s">
        <v>1675</v>
      </c>
      <c r="IJ41" t="s">
        <v>1675</v>
      </c>
      <c r="IK41" t="s">
        <v>1675</v>
      </c>
      <c r="IL41" t="s">
        <v>1675</v>
      </c>
      <c r="IM41" t="s">
        <v>1675</v>
      </c>
      <c r="IN41" t="s">
        <v>1675</v>
      </c>
      <c r="IO41" t="s">
        <v>1675</v>
      </c>
      <c r="IP41" t="s">
        <v>1675</v>
      </c>
      <c r="IQ41" t="s">
        <v>1675</v>
      </c>
      <c r="IR41" t="s">
        <v>1675</v>
      </c>
      <c r="IS41" t="s">
        <v>1675</v>
      </c>
      <c r="IT41" t="s">
        <v>1675</v>
      </c>
      <c r="IU41" t="s">
        <v>1675</v>
      </c>
      <c r="IV41" t="s">
        <v>1675</v>
      </c>
      <c r="IW41" t="s">
        <v>1675</v>
      </c>
      <c r="IX41" t="s">
        <v>1675</v>
      </c>
      <c r="IY41" t="s">
        <v>1675</v>
      </c>
      <c r="IZ41" t="s">
        <v>1675</v>
      </c>
      <c r="JA41" t="s">
        <v>1675</v>
      </c>
      <c r="JB41" t="s">
        <v>1675</v>
      </c>
      <c r="JC41" t="s">
        <v>1675</v>
      </c>
      <c r="JD41" t="s">
        <v>1675</v>
      </c>
      <c r="JE41" t="s">
        <v>1675</v>
      </c>
      <c r="JF41" t="s">
        <v>1675</v>
      </c>
      <c r="JG41" t="s">
        <v>1675</v>
      </c>
      <c r="JH41">
        <v>140400304</v>
      </c>
      <c r="JI41" t="s">
        <v>1165</v>
      </c>
      <c r="JJ41" t="s">
        <v>1166</v>
      </c>
      <c r="JK41" t="s">
        <v>1675</v>
      </c>
      <c r="JL41">
        <v>105</v>
      </c>
    </row>
    <row r="42" spans="1:272" x14ac:dyDescent="0.2">
      <c r="A42" t="s">
        <v>706</v>
      </c>
      <c r="B42" t="str">
        <f t="shared" si="8"/>
        <v>c6ed6328-a612-4c19-91d7-7477b366e99b</v>
      </c>
      <c r="C42" t="s">
        <v>1150</v>
      </c>
      <c r="D42" t="s">
        <v>1027</v>
      </c>
      <c r="E42" t="s">
        <v>324</v>
      </c>
      <c r="F42" t="s">
        <v>1121</v>
      </c>
      <c r="G42" t="s">
        <v>337</v>
      </c>
      <c r="H42" t="s">
        <v>1027</v>
      </c>
      <c r="I42" t="s">
        <v>1122</v>
      </c>
      <c r="J42" t="s">
        <v>1124</v>
      </c>
      <c r="K42" t="s">
        <v>1675</v>
      </c>
      <c r="L42" t="s">
        <v>328</v>
      </c>
      <c r="M42" t="s">
        <v>1125</v>
      </c>
      <c r="N42" t="s">
        <v>1151</v>
      </c>
      <c r="O42" t="s">
        <v>1705</v>
      </c>
      <c r="P42" t="s">
        <v>1128</v>
      </c>
      <c r="Q42" t="s">
        <v>334</v>
      </c>
      <c r="R42" t="s">
        <v>1675</v>
      </c>
      <c r="S42" t="s">
        <v>334</v>
      </c>
      <c r="T42" t="s">
        <v>1675</v>
      </c>
      <c r="U42" t="s">
        <v>1152</v>
      </c>
      <c r="V42" t="s">
        <v>336</v>
      </c>
      <c r="W42" t="s">
        <v>336</v>
      </c>
      <c r="X42" t="s">
        <v>337</v>
      </c>
      <c r="Y42" t="s">
        <v>336</v>
      </c>
      <c r="Z42" t="s">
        <v>337</v>
      </c>
      <c r="AA42" t="s">
        <v>340</v>
      </c>
      <c r="AB42" t="s">
        <v>336</v>
      </c>
      <c r="AC42" t="s">
        <v>337</v>
      </c>
      <c r="AD42" t="s">
        <v>337</v>
      </c>
      <c r="AE42" t="s">
        <v>337</v>
      </c>
      <c r="AF42" t="s">
        <v>337</v>
      </c>
      <c r="AG42" t="s">
        <v>337</v>
      </c>
      <c r="AH42" t="s">
        <v>337</v>
      </c>
      <c r="AI42" t="s">
        <v>1675</v>
      </c>
      <c r="AJ42" t="s">
        <v>675</v>
      </c>
      <c r="AK42" t="s">
        <v>642</v>
      </c>
      <c r="AL42" t="s">
        <v>1153</v>
      </c>
      <c r="AM42">
        <v>1</v>
      </c>
      <c r="AN42">
        <v>1</v>
      </c>
      <c r="AO42">
        <v>1</v>
      </c>
      <c r="AP42">
        <v>1</v>
      </c>
      <c r="AQ42">
        <v>1</v>
      </c>
      <c r="AR42">
        <v>0</v>
      </c>
      <c r="AS42">
        <v>1</v>
      </c>
      <c r="AT42">
        <v>0</v>
      </c>
      <c r="AU42" t="s">
        <v>346</v>
      </c>
      <c r="AV42" t="s">
        <v>1675</v>
      </c>
      <c r="AW42" t="s">
        <v>626</v>
      </c>
      <c r="AX42">
        <v>1</v>
      </c>
      <c r="AY42" s="13">
        <v>25</v>
      </c>
      <c r="AZ42" s="13">
        <v>1200</v>
      </c>
      <c r="BA42" s="14">
        <f>AZ42/(AX42*AY42)</f>
        <v>48</v>
      </c>
      <c r="BB42" t="s">
        <v>334</v>
      </c>
      <c r="BC42" t="s">
        <v>334</v>
      </c>
      <c r="BD42" s="13">
        <v>125</v>
      </c>
      <c r="BE42" s="14">
        <f>BD42/2</f>
        <v>62.5</v>
      </c>
      <c r="BF42" t="s">
        <v>346</v>
      </c>
      <c r="BG42" t="s">
        <v>1675</v>
      </c>
      <c r="BH42" t="s">
        <v>1675</v>
      </c>
      <c r="BI42" t="s">
        <v>334</v>
      </c>
      <c r="BJ42" s="13">
        <v>25</v>
      </c>
      <c r="BK42" t="s">
        <v>1675</v>
      </c>
      <c r="BL42" s="15"/>
      <c r="BM42" t="s">
        <v>1675</v>
      </c>
      <c r="BN42" t="s">
        <v>1675</v>
      </c>
      <c r="BO42">
        <f t="shared" si="10"/>
        <v>25</v>
      </c>
      <c r="BP42" t="s">
        <v>334</v>
      </c>
      <c r="BQ42" t="s">
        <v>334</v>
      </c>
      <c r="BR42" s="13">
        <v>200</v>
      </c>
      <c r="BS42">
        <f>BR42/2.6</f>
        <v>76.92307692307692</v>
      </c>
      <c r="BT42" t="s">
        <v>346</v>
      </c>
      <c r="BU42" t="s">
        <v>1675</v>
      </c>
      <c r="BV42" t="s">
        <v>1675</v>
      </c>
      <c r="BW42" t="s">
        <v>346</v>
      </c>
      <c r="BX42" t="s">
        <v>1675</v>
      </c>
      <c r="BY42" t="s">
        <v>891</v>
      </c>
      <c r="BZ42">
        <v>0.54</v>
      </c>
      <c r="CA42">
        <v>1</v>
      </c>
      <c r="CB42" s="13">
        <v>20</v>
      </c>
      <c r="CC42" s="14">
        <f>CB42/(BZ42*CA42)</f>
        <v>37.037037037037038</v>
      </c>
      <c r="CD42" t="s">
        <v>334</v>
      </c>
      <c r="CE42" t="s">
        <v>334</v>
      </c>
      <c r="CF42" s="13">
        <v>160</v>
      </c>
      <c r="CG42" s="14">
        <f>CF42/2.3</f>
        <v>69.565217391304358</v>
      </c>
      <c r="CH42" t="s">
        <v>346</v>
      </c>
      <c r="CI42" t="s">
        <v>1675</v>
      </c>
      <c r="CJ42" t="s">
        <v>1675</v>
      </c>
      <c r="CK42" t="s">
        <v>334</v>
      </c>
      <c r="CL42" s="13">
        <v>25</v>
      </c>
      <c r="CM42" t="s">
        <v>1675</v>
      </c>
      <c r="CO42" t="s">
        <v>1675</v>
      </c>
      <c r="CP42" t="s">
        <v>1675</v>
      </c>
      <c r="CQ42" s="14">
        <f t="shared" si="11"/>
        <v>25</v>
      </c>
      <c r="CR42" t="s">
        <v>334</v>
      </c>
      <c r="CS42" t="s">
        <v>334</v>
      </c>
      <c r="CT42" s="13">
        <v>200</v>
      </c>
      <c r="CU42" s="14">
        <f>CT42/2.9</f>
        <v>68.965517241379317</v>
      </c>
      <c r="CV42" t="s">
        <v>346</v>
      </c>
      <c r="CW42" t="s">
        <v>1675</v>
      </c>
      <c r="CX42" t="s">
        <v>1675</v>
      </c>
      <c r="CY42" t="s">
        <v>334</v>
      </c>
      <c r="CZ42" s="13">
        <v>65</v>
      </c>
      <c r="DA42" t="s">
        <v>1675</v>
      </c>
      <c r="DC42" t="s">
        <v>1675</v>
      </c>
      <c r="DD42" t="s">
        <v>1675</v>
      </c>
      <c r="DE42">
        <f>CZ42</f>
        <v>65</v>
      </c>
      <c r="DF42" t="s">
        <v>346</v>
      </c>
      <c r="DG42" t="s">
        <v>334</v>
      </c>
      <c r="DH42" s="13">
        <v>520</v>
      </c>
      <c r="DI42" s="14">
        <f>DH42/2.4</f>
        <v>216.66666666666669</v>
      </c>
      <c r="DJ42" t="s">
        <v>346</v>
      </c>
      <c r="DK42" t="s">
        <v>1675</v>
      </c>
      <c r="DL42" t="s">
        <v>1675</v>
      </c>
      <c r="DM42" t="s">
        <v>1675</v>
      </c>
      <c r="DN42" t="s">
        <v>1675</v>
      </c>
      <c r="DO42" t="s">
        <v>1675</v>
      </c>
      <c r="DQ42" t="s">
        <v>1675</v>
      </c>
      <c r="DR42" t="s">
        <v>1675</v>
      </c>
      <c r="DT42" t="s">
        <v>1675</v>
      </c>
      <c r="DU42" t="s">
        <v>1675</v>
      </c>
      <c r="DV42" t="s">
        <v>1675</v>
      </c>
      <c r="DW42" s="14"/>
      <c r="DX42" t="s">
        <v>1675</v>
      </c>
      <c r="DY42" t="s">
        <v>1675</v>
      </c>
      <c r="DZ42" t="s">
        <v>1675</v>
      </c>
      <c r="EA42" t="s">
        <v>334</v>
      </c>
      <c r="EB42" s="13">
        <v>350</v>
      </c>
      <c r="EC42" t="s">
        <v>1675</v>
      </c>
      <c r="ED42" t="s">
        <v>1675</v>
      </c>
      <c r="EE42" t="s">
        <v>1675</v>
      </c>
      <c r="EF42">
        <f t="shared" si="12"/>
        <v>350</v>
      </c>
      <c r="EG42" t="s">
        <v>334</v>
      </c>
      <c r="EH42" t="s">
        <v>334</v>
      </c>
      <c r="EI42" t="s">
        <v>1154</v>
      </c>
      <c r="EJ42" t="s">
        <v>337</v>
      </c>
      <c r="EK42" t="s">
        <v>337</v>
      </c>
      <c r="EL42" t="s">
        <v>337</v>
      </c>
      <c r="EM42" t="s">
        <v>336</v>
      </c>
      <c r="EN42" t="s">
        <v>337</v>
      </c>
      <c r="EO42" t="s">
        <v>337</v>
      </c>
      <c r="EP42" t="s">
        <v>337</v>
      </c>
      <c r="EQ42" t="s">
        <v>337</v>
      </c>
      <c r="ER42" t="s">
        <v>337</v>
      </c>
      <c r="ES42" t="s">
        <v>337</v>
      </c>
      <c r="ET42" t="s">
        <v>337</v>
      </c>
      <c r="EU42" t="s">
        <v>336</v>
      </c>
      <c r="EV42" t="s">
        <v>337</v>
      </c>
      <c r="EW42" t="s">
        <v>337</v>
      </c>
      <c r="EX42" t="s">
        <v>337</v>
      </c>
      <c r="EY42" t="s">
        <v>337</v>
      </c>
      <c r="EZ42" t="s">
        <v>337</v>
      </c>
      <c r="FA42" t="s">
        <v>1675</v>
      </c>
      <c r="FB42" t="s">
        <v>1155</v>
      </c>
      <c r="FC42" t="s">
        <v>336</v>
      </c>
      <c r="FD42" t="s">
        <v>336</v>
      </c>
      <c r="FE42" t="s">
        <v>336</v>
      </c>
      <c r="FF42" t="s">
        <v>336</v>
      </c>
      <c r="FG42" t="s">
        <v>336</v>
      </c>
      <c r="FH42" t="s">
        <v>337</v>
      </c>
      <c r="FI42" t="s">
        <v>336</v>
      </c>
      <c r="FJ42" t="s">
        <v>337</v>
      </c>
      <c r="FK42" t="s">
        <v>334</v>
      </c>
      <c r="FL42" t="s">
        <v>328</v>
      </c>
      <c r="FM42" t="s">
        <v>474</v>
      </c>
      <c r="FN42" t="s">
        <v>346</v>
      </c>
      <c r="FO42" t="s">
        <v>346</v>
      </c>
      <c r="FP42" t="s">
        <v>334</v>
      </c>
      <c r="FQ42" t="s">
        <v>1156</v>
      </c>
      <c r="FR42" t="s">
        <v>443</v>
      </c>
      <c r="FS42">
        <v>1</v>
      </c>
      <c r="FT42">
        <v>1</v>
      </c>
      <c r="FU42">
        <v>1</v>
      </c>
      <c r="FV42">
        <v>1</v>
      </c>
      <c r="FW42">
        <v>1</v>
      </c>
      <c r="FX42">
        <v>0</v>
      </c>
      <c r="FY42">
        <v>0</v>
      </c>
      <c r="FZ42">
        <v>1</v>
      </c>
      <c r="GA42">
        <v>0</v>
      </c>
      <c r="GB42" t="s">
        <v>334</v>
      </c>
      <c r="GC42" s="13">
        <v>20</v>
      </c>
      <c r="GD42" t="s">
        <v>1675</v>
      </c>
      <c r="GE42" t="s">
        <v>1675</v>
      </c>
      <c r="GF42">
        <f t="shared" si="5"/>
        <v>20</v>
      </c>
      <c r="GG42" t="s">
        <v>334</v>
      </c>
      <c r="GH42" t="s">
        <v>334</v>
      </c>
      <c r="GI42" s="13">
        <v>25</v>
      </c>
      <c r="GJ42" t="s">
        <v>1675</v>
      </c>
      <c r="GK42" t="s">
        <v>1675</v>
      </c>
      <c r="GL42" t="s">
        <v>334</v>
      </c>
      <c r="GM42" t="s">
        <v>334</v>
      </c>
      <c r="GN42" s="13">
        <v>75</v>
      </c>
      <c r="GO42" t="s">
        <v>1675</v>
      </c>
      <c r="GP42" t="s">
        <v>1675</v>
      </c>
      <c r="GQ42">
        <f>GN42</f>
        <v>75</v>
      </c>
      <c r="GR42" t="s">
        <v>334</v>
      </c>
      <c r="GS42" t="s">
        <v>334</v>
      </c>
      <c r="GT42" s="13">
        <v>50</v>
      </c>
      <c r="GU42" t="s">
        <v>1675</v>
      </c>
      <c r="GV42" t="s">
        <v>1675</v>
      </c>
      <c r="GW42" t="s">
        <v>334</v>
      </c>
      <c r="GX42" t="s">
        <v>334</v>
      </c>
      <c r="GY42" s="13">
        <v>75</v>
      </c>
      <c r="GZ42" t="s">
        <v>1675</v>
      </c>
      <c r="HA42" t="s">
        <v>1675</v>
      </c>
      <c r="HB42" t="s">
        <v>334</v>
      </c>
      <c r="HC42" t="s">
        <v>1675</v>
      </c>
      <c r="HD42" t="s">
        <v>1675</v>
      </c>
      <c r="HE42" t="s">
        <v>1675</v>
      </c>
      <c r="HG42" t="s">
        <v>1675</v>
      </c>
      <c r="HH42" t="s">
        <v>1675</v>
      </c>
      <c r="HI42" s="14" t="str">
        <f t="shared" si="9"/>
        <v/>
      </c>
      <c r="HJ42" t="s">
        <v>1675</v>
      </c>
      <c r="HK42" t="s">
        <v>1675</v>
      </c>
      <c r="HL42" t="s">
        <v>1675</v>
      </c>
      <c r="HM42" t="s">
        <v>1675</v>
      </c>
      <c r="HN42" t="s">
        <v>1675</v>
      </c>
      <c r="HO42" t="s">
        <v>1675</v>
      </c>
      <c r="HQ42" t="s">
        <v>1675</v>
      </c>
      <c r="HR42" t="s">
        <v>334</v>
      </c>
      <c r="HS42" s="13">
        <v>50</v>
      </c>
      <c r="HT42" t="s">
        <v>1675</v>
      </c>
      <c r="HU42" t="s">
        <v>1675</v>
      </c>
      <c r="HV42">
        <f>HS42</f>
        <v>50</v>
      </c>
      <c r="HW42" t="s">
        <v>334</v>
      </c>
      <c r="HX42" t="s">
        <v>334</v>
      </c>
      <c r="HY42" t="s">
        <v>1144</v>
      </c>
      <c r="HZ42" t="s">
        <v>337</v>
      </c>
      <c r="IA42" t="s">
        <v>337</v>
      </c>
      <c r="IB42" t="s">
        <v>337</v>
      </c>
      <c r="IC42" t="s">
        <v>336</v>
      </c>
      <c r="ID42" t="s">
        <v>337</v>
      </c>
      <c r="IE42" t="s">
        <v>337</v>
      </c>
      <c r="IF42" t="s">
        <v>337</v>
      </c>
      <c r="IG42" t="s">
        <v>337</v>
      </c>
      <c r="IH42" t="s">
        <v>337</v>
      </c>
      <c r="II42" t="s">
        <v>337</v>
      </c>
      <c r="IJ42" t="s">
        <v>337</v>
      </c>
      <c r="IK42" t="s">
        <v>336</v>
      </c>
      <c r="IL42" t="s">
        <v>337</v>
      </c>
      <c r="IM42" t="s">
        <v>337</v>
      </c>
      <c r="IN42" t="s">
        <v>337</v>
      </c>
      <c r="IO42" t="s">
        <v>337</v>
      </c>
      <c r="IP42" t="s">
        <v>1675</v>
      </c>
      <c r="IQ42" t="s">
        <v>443</v>
      </c>
      <c r="IR42" t="s">
        <v>336</v>
      </c>
      <c r="IS42" t="s">
        <v>336</v>
      </c>
      <c r="IT42" t="s">
        <v>336</v>
      </c>
      <c r="IU42" t="s">
        <v>336</v>
      </c>
      <c r="IV42" t="s">
        <v>336</v>
      </c>
      <c r="IW42" t="s">
        <v>337</v>
      </c>
      <c r="IX42" t="s">
        <v>337</v>
      </c>
      <c r="IY42" t="s">
        <v>336</v>
      </c>
      <c r="IZ42" t="s">
        <v>337</v>
      </c>
      <c r="JA42" t="s">
        <v>334</v>
      </c>
      <c r="JB42" t="s">
        <v>328</v>
      </c>
      <c r="JC42" t="s">
        <v>474</v>
      </c>
      <c r="JD42" t="s">
        <v>346</v>
      </c>
      <c r="JE42" t="s">
        <v>346</v>
      </c>
      <c r="JF42" t="s">
        <v>1675</v>
      </c>
      <c r="JG42" t="s">
        <v>1675</v>
      </c>
      <c r="JH42">
        <v>140400282</v>
      </c>
      <c r="JI42" t="s">
        <v>1157</v>
      </c>
      <c r="JJ42" t="s">
        <v>1158</v>
      </c>
      <c r="JK42" t="s">
        <v>1675</v>
      </c>
      <c r="JL42">
        <v>104</v>
      </c>
    </row>
    <row r="43" spans="1:272" x14ac:dyDescent="0.2">
      <c r="A43" t="s">
        <v>648</v>
      </c>
      <c r="B43" t="str">
        <f t="shared" si="8"/>
        <v>8d66163a-9503-4f8b-9441-77351fd16575</v>
      </c>
      <c r="C43" t="s">
        <v>1120</v>
      </c>
      <c r="D43" t="s">
        <v>1027</v>
      </c>
      <c r="E43" t="s">
        <v>324</v>
      </c>
      <c r="F43" t="s">
        <v>1121</v>
      </c>
      <c r="G43" t="s">
        <v>337</v>
      </c>
      <c r="H43" t="s">
        <v>1027</v>
      </c>
      <c r="I43" t="s">
        <v>1122</v>
      </c>
      <c r="J43" t="s">
        <v>1124</v>
      </c>
      <c r="K43" t="s">
        <v>1675</v>
      </c>
      <c r="L43" t="s">
        <v>328</v>
      </c>
      <c r="M43" t="s">
        <v>1125</v>
      </c>
      <c r="N43" t="s">
        <v>1151</v>
      </c>
      <c r="O43" t="s">
        <v>1705</v>
      </c>
      <c r="P43" t="s">
        <v>1128</v>
      </c>
      <c r="Q43" t="s">
        <v>334</v>
      </c>
      <c r="R43" t="s">
        <v>1675</v>
      </c>
      <c r="S43" t="s">
        <v>334</v>
      </c>
      <c r="T43" t="s">
        <v>1675</v>
      </c>
      <c r="U43" t="s">
        <v>335</v>
      </c>
      <c r="V43" t="s">
        <v>336</v>
      </c>
      <c r="W43" t="s">
        <v>336</v>
      </c>
      <c r="X43" t="s">
        <v>337</v>
      </c>
      <c r="Y43" t="s">
        <v>337</v>
      </c>
      <c r="Z43" t="s">
        <v>337</v>
      </c>
      <c r="AA43" t="s">
        <v>394</v>
      </c>
      <c r="AB43" t="s">
        <v>336</v>
      </c>
      <c r="AC43" t="s">
        <v>337</v>
      </c>
      <c r="AD43" t="s">
        <v>337</v>
      </c>
      <c r="AE43" t="s">
        <v>336</v>
      </c>
      <c r="AF43" t="s">
        <v>337</v>
      </c>
      <c r="AG43" t="s">
        <v>337</v>
      </c>
      <c r="AH43" t="s">
        <v>337</v>
      </c>
      <c r="AI43" t="s">
        <v>1675</v>
      </c>
      <c r="AJ43" t="s">
        <v>675</v>
      </c>
      <c r="AK43" t="s">
        <v>342</v>
      </c>
      <c r="AL43" t="s">
        <v>643</v>
      </c>
      <c r="AM43">
        <v>1</v>
      </c>
      <c r="AN43">
        <v>1</v>
      </c>
      <c r="AO43">
        <v>1</v>
      </c>
      <c r="AP43">
        <v>1</v>
      </c>
      <c r="AQ43">
        <v>0</v>
      </c>
      <c r="AR43">
        <v>0</v>
      </c>
      <c r="AS43">
        <v>1</v>
      </c>
      <c r="AT43">
        <v>0</v>
      </c>
      <c r="AU43" t="s">
        <v>334</v>
      </c>
      <c r="AV43" s="13">
        <v>50</v>
      </c>
      <c r="AW43" t="s">
        <v>1675</v>
      </c>
      <c r="AY43" t="s">
        <v>1675</v>
      </c>
      <c r="AZ43" t="s">
        <v>1675</v>
      </c>
      <c r="BA43">
        <f>AV43</f>
        <v>50</v>
      </c>
      <c r="BB43" t="s">
        <v>334</v>
      </c>
      <c r="BC43" t="s">
        <v>334</v>
      </c>
      <c r="BD43" s="13">
        <v>200</v>
      </c>
      <c r="BE43" s="14">
        <f>BD43/2</f>
        <v>100</v>
      </c>
      <c r="BF43" t="s">
        <v>346</v>
      </c>
      <c r="BG43" t="s">
        <v>1675</v>
      </c>
      <c r="BH43" t="s">
        <v>1675</v>
      </c>
      <c r="BI43" t="s">
        <v>334</v>
      </c>
      <c r="BJ43" s="13">
        <v>60</v>
      </c>
      <c r="BK43" t="s">
        <v>1675</v>
      </c>
      <c r="BL43" s="15"/>
      <c r="BM43" t="s">
        <v>1675</v>
      </c>
      <c r="BN43" t="s">
        <v>1675</v>
      </c>
      <c r="BO43">
        <f t="shared" si="10"/>
        <v>60</v>
      </c>
      <c r="BP43" t="s">
        <v>334</v>
      </c>
      <c r="BQ43" t="s">
        <v>334</v>
      </c>
      <c r="BR43" s="13">
        <v>200</v>
      </c>
      <c r="BS43">
        <f>BR43/2.6</f>
        <v>76.92307692307692</v>
      </c>
      <c r="BT43" t="s">
        <v>346</v>
      </c>
      <c r="BU43" t="s">
        <v>1675</v>
      </c>
      <c r="BV43" t="s">
        <v>1675</v>
      </c>
      <c r="BW43" t="s">
        <v>346</v>
      </c>
      <c r="BX43" t="s">
        <v>1675</v>
      </c>
      <c r="BY43" t="s">
        <v>626</v>
      </c>
      <c r="BZ43">
        <v>1</v>
      </c>
      <c r="CA43" s="13">
        <v>25</v>
      </c>
      <c r="CB43" s="13">
        <v>1150</v>
      </c>
      <c r="CC43" s="14">
        <f>CB43/(BZ43*CA43)</f>
        <v>46</v>
      </c>
      <c r="CD43" t="s">
        <v>334</v>
      </c>
      <c r="CE43" t="s">
        <v>346</v>
      </c>
      <c r="CF43" t="s">
        <v>1675</v>
      </c>
      <c r="CH43" t="s">
        <v>1675</v>
      </c>
      <c r="CI43" t="s">
        <v>1675</v>
      </c>
      <c r="CJ43" t="s">
        <v>1675</v>
      </c>
      <c r="CK43" t="s">
        <v>334</v>
      </c>
      <c r="CL43" s="13">
        <v>25</v>
      </c>
      <c r="CM43" t="s">
        <v>1675</v>
      </c>
      <c r="CO43" t="s">
        <v>1675</v>
      </c>
      <c r="CP43" t="s">
        <v>1675</v>
      </c>
      <c r="CQ43" s="14">
        <f t="shared" si="11"/>
        <v>25</v>
      </c>
      <c r="CR43" t="s">
        <v>334</v>
      </c>
      <c r="CS43" t="s">
        <v>334</v>
      </c>
      <c r="CT43" s="13">
        <v>200</v>
      </c>
      <c r="CU43" s="14">
        <f>CT43/2.9</f>
        <v>68.965517241379317</v>
      </c>
      <c r="CV43" t="s">
        <v>346</v>
      </c>
      <c r="CW43" t="s">
        <v>1675</v>
      </c>
      <c r="CX43" t="s">
        <v>1675</v>
      </c>
      <c r="CY43" t="s">
        <v>1675</v>
      </c>
      <c r="CZ43" t="s">
        <v>1675</v>
      </c>
      <c r="DA43" t="s">
        <v>1675</v>
      </c>
      <c r="DC43" t="s">
        <v>1675</v>
      </c>
      <c r="DD43" t="s">
        <v>1675</v>
      </c>
      <c r="DF43" t="s">
        <v>1675</v>
      </c>
      <c r="DG43" t="s">
        <v>1675</v>
      </c>
      <c r="DH43" t="s">
        <v>1675</v>
      </c>
      <c r="DI43" s="14"/>
      <c r="DJ43" t="s">
        <v>1675</v>
      </c>
      <c r="DK43" t="s">
        <v>1675</v>
      </c>
      <c r="DL43" t="s">
        <v>1675</v>
      </c>
      <c r="DM43" t="s">
        <v>1675</v>
      </c>
      <c r="DN43" t="s">
        <v>1675</v>
      </c>
      <c r="DO43" t="s">
        <v>1675</v>
      </c>
      <c r="DQ43" t="s">
        <v>1675</v>
      </c>
      <c r="DR43" t="s">
        <v>1675</v>
      </c>
      <c r="DT43" t="s">
        <v>1675</v>
      </c>
      <c r="DU43" t="s">
        <v>1675</v>
      </c>
      <c r="DV43" t="s">
        <v>1675</v>
      </c>
      <c r="DW43" s="14"/>
      <c r="DX43" t="s">
        <v>1675</v>
      </c>
      <c r="DY43" t="s">
        <v>1675</v>
      </c>
      <c r="DZ43" t="s">
        <v>1675</v>
      </c>
      <c r="EA43" t="s">
        <v>334</v>
      </c>
      <c r="EB43" s="13">
        <v>600</v>
      </c>
      <c r="EC43" t="s">
        <v>1675</v>
      </c>
      <c r="ED43" t="s">
        <v>1675</v>
      </c>
      <c r="EE43" t="s">
        <v>1675</v>
      </c>
      <c r="EF43">
        <f t="shared" si="12"/>
        <v>600</v>
      </c>
      <c r="EG43" t="s">
        <v>334</v>
      </c>
      <c r="EH43" t="s">
        <v>346</v>
      </c>
      <c r="EI43" t="s">
        <v>1675</v>
      </c>
      <c r="EJ43" t="s">
        <v>1675</v>
      </c>
      <c r="EK43" t="s">
        <v>1675</v>
      </c>
      <c r="EL43" t="s">
        <v>1675</v>
      </c>
      <c r="EM43" t="s">
        <v>1675</v>
      </c>
      <c r="EN43" t="s">
        <v>1675</v>
      </c>
      <c r="EO43" t="s">
        <v>1675</v>
      </c>
      <c r="EP43" t="s">
        <v>1675</v>
      </c>
      <c r="EQ43" t="s">
        <v>1675</v>
      </c>
      <c r="ER43" t="s">
        <v>1675</v>
      </c>
      <c r="ES43" t="s">
        <v>1675</v>
      </c>
      <c r="ET43" t="s">
        <v>1675</v>
      </c>
      <c r="EU43" t="s">
        <v>1675</v>
      </c>
      <c r="EV43" t="s">
        <v>1675</v>
      </c>
      <c r="EW43" t="s">
        <v>1675</v>
      </c>
      <c r="EX43" t="s">
        <v>1675</v>
      </c>
      <c r="EY43" t="s">
        <v>1675</v>
      </c>
      <c r="EZ43" t="s">
        <v>1675</v>
      </c>
      <c r="FA43" t="s">
        <v>1675</v>
      </c>
      <c r="FB43" t="s">
        <v>1675</v>
      </c>
      <c r="FC43" t="s">
        <v>1675</v>
      </c>
      <c r="FD43" t="s">
        <v>1675</v>
      </c>
      <c r="FE43" t="s">
        <v>1675</v>
      </c>
      <c r="FF43" t="s">
        <v>1675</v>
      </c>
      <c r="FG43" t="s">
        <v>1675</v>
      </c>
      <c r="FH43" t="s">
        <v>1675</v>
      </c>
      <c r="FI43" t="s">
        <v>1675</v>
      </c>
      <c r="FJ43" t="s">
        <v>1675</v>
      </c>
      <c r="FK43" t="s">
        <v>334</v>
      </c>
      <c r="FL43" t="s">
        <v>328</v>
      </c>
      <c r="FM43" t="s">
        <v>1125</v>
      </c>
      <c r="FN43" t="s">
        <v>334</v>
      </c>
      <c r="FO43" t="s">
        <v>346</v>
      </c>
      <c r="FP43" t="s">
        <v>334</v>
      </c>
      <c r="FQ43" t="s">
        <v>1675</v>
      </c>
      <c r="FR43" t="s">
        <v>1129</v>
      </c>
      <c r="FS43">
        <v>0</v>
      </c>
      <c r="FT43">
        <v>0</v>
      </c>
      <c r="FU43">
        <v>0</v>
      </c>
      <c r="FV43">
        <v>1</v>
      </c>
      <c r="FW43">
        <v>1</v>
      </c>
      <c r="FX43">
        <v>0</v>
      </c>
      <c r="FY43">
        <v>0</v>
      </c>
      <c r="FZ43">
        <v>0</v>
      </c>
      <c r="GA43">
        <v>0</v>
      </c>
      <c r="GB43" t="s">
        <v>1675</v>
      </c>
      <c r="GC43" t="s">
        <v>1675</v>
      </c>
      <c r="GD43" t="s">
        <v>1675</v>
      </c>
      <c r="GE43" t="s">
        <v>1675</v>
      </c>
      <c r="GF43" t="str">
        <f t="shared" si="5"/>
        <v/>
      </c>
      <c r="GG43" t="s">
        <v>1675</v>
      </c>
      <c r="GH43" t="s">
        <v>1675</v>
      </c>
      <c r="GI43" t="s">
        <v>1675</v>
      </c>
      <c r="GJ43" t="s">
        <v>1675</v>
      </c>
      <c r="GK43" t="s">
        <v>1675</v>
      </c>
      <c r="GL43" t="s">
        <v>1675</v>
      </c>
      <c r="GM43" t="s">
        <v>1675</v>
      </c>
      <c r="GN43" t="s">
        <v>1675</v>
      </c>
      <c r="GO43" t="s">
        <v>1675</v>
      </c>
      <c r="GP43" t="s">
        <v>1675</v>
      </c>
      <c r="GR43" t="s">
        <v>1675</v>
      </c>
      <c r="GS43" t="s">
        <v>334</v>
      </c>
      <c r="GT43" s="13">
        <v>50</v>
      </c>
      <c r="GU43" t="s">
        <v>1675</v>
      </c>
      <c r="GV43" t="s">
        <v>1675</v>
      </c>
      <c r="GW43" t="s">
        <v>334</v>
      </c>
      <c r="GX43" t="s">
        <v>334</v>
      </c>
      <c r="GY43" s="13">
        <v>50</v>
      </c>
      <c r="GZ43" t="s">
        <v>1675</v>
      </c>
      <c r="HA43" t="s">
        <v>1675</v>
      </c>
      <c r="HB43" t="s">
        <v>334</v>
      </c>
      <c r="HC43" t="s">
        <v>1675</v>
      </c>
      <c r="HD43" t="s">
        <v>1675</v>
      </c>
      <c r="HE43" t="s">
        <v>1675</v>
      </c>
      <c r="HG43" t="s">
        <v>1675</v>
      </c>
      <c r="HH43" t="s">
        <v>1675</v>
      </c>
      <c r="HI43" s="14" t="str">
        <f t="shared" si="9"/>
        <v/>
      </c>
      <c r="HJ43" t="s">
        <v>1675</v>
      </c>
      <c r="HK43" t="s">
        <v>1675</v>
      </c>
      <c r="HL43" t="s">
        <v>1675</v>
      </c>
      <c r="HM43" t="s">
        <v>1675</v>
      </c>
      <c r="HN43" t="s">
        <v>1675</v>
      </c>
      <c r="HO43" t="s">
        <v>1675</v>
      </c>
      <c r="HQ43" t="s">
        <v>1675</v>
      </c>
      <c r="HR43" t="s">
        <v>1675</v>
      </c>
      <c r="HS43" t="s">
        <v>1675</v>
      </c>
      <c r="HT43" t="s">
        <v>1675</v>
      </c>
      <c r="HU43" t="s">
        <v>1675</v>
      </c>
      <c r="HW43" t="s">
        <v>1675</v>
      </c>
      <c r="HX43" t="s">
        <v>346</v>
      </c>
      <c r="HY43" t="s">
        <v>1675</v>
      </c>
      <c r="HZ43" t="s">
        <v>1675</v>
      </c>
      <c r="IA43" t="s">
        <v>1675</v>
      </c>
      <c r="IB43" t="s">
        <v>1675</v>
      </c>
      <c r="IC43" t="s">
        <v>1675</v>
      </c>
      <c r="ID43" t="s">
        <v>1675</v>
      </c>
      <c r="IE43" t="s">
        <v>1675</v>
      </c>
      <c r="IF43" t="s">
        <v>1675</v>
      </c>
      <c r="IG43" t="s">
        <v>1675</v>
      </c>
      <c r="IH43" t="s">
        <v>1675</v>
      </c>
      <c r="II43" t="s">
        <v>1675</v>
      </c>
      <c r="IJ43" t="s">
        <v>1675</v>
      </c>
      <c r="IK43" t="s">
        <v>1675</v>
      </c>
      <c r="IL43" t="s">
        <v>1675</v>
      </c>
      <c r="IM43" t="s">
        <v>1675</v>
      </c>
      <c r="IN43" t="s">
        <v>1675</v>
      </c>
      <c r="IO43" t="s">
        <v>1675</v>
      </c>
      <c r="IP43" t="s">
        <v>1675</v>
      </c>
      <c r="IQ43" t="s">
        <v>1675</v>
      </c>
      <c r="IR43" t="s">
        <v>1675</v>
      </c>
      <c r="IS43" t="s">
        <v>1675</v>
      </c>
      <c r="IT43" t="s">
        <v>1675</v>
      </c>
      <c r="IU43" t="s">
        <v>1675</v>
      </c>
      <c r="IV43" t="s">
        <v>1675</v>
      </c>
      <c r="IW43" t="s">
        <v>1675</v>
      </c>
      <c r="IX43" t="s">
        <v>1675</v>
      </c>
      <c r="IY43" t="s">
        <v>1675</v>
      </c>
      <c r="IZ43" t="s">
        <v>1675</v>
      </c>
      <c r="JA43" t="s">
        <v>334</v>
      </c>
      <c r="JB43" t="s">
        <v>328</v>
      </c>
      <c r="JC43" t="s">
        <v>1125</v>
      </c>
      <c r="JD43" t="s">
        <v>334</v>
      </c>
      <c r="JE43" t="s">
        <v>346</v>
      </c>
      <c r="JF43" t="s">
        <v>1675</v>
      </c>
      <c r="JG43" t="s">
        <v>1675</v>
      </c>
      <c r="JH43">
        <v>140400256</v>
      </c>
      <c r="JI43" t="s">
        <v>1130</v>
      </c>
      <c r="JJ43" t="s">
        <v>1131</v>
      </c>
      <c r="JK43" t="s">
        <v>1675</v>
      </c>
      <c r="JL43">
        <v>101</v>
      </c>
    </row>
    <row r="44" spans="1:272" x14ac:dyDescent="0.2">
      <c r="A44" t="s">
        <v>1533</v>
      </c>
      <c r="B44" t="str">
        <f t="shared" si="8"/>
        <v>4683b5d9-8849-4ae3-a3e5-6bf032a95eb4</v>
      </c>
      <c r="C44" t="s">
        <v>1142</v>
      </c>
      <c r="D44" t="s">
        <v>1027</v>
      </c>
      <c r="E44" t="s">
        <v>324</v>
      </c>
      <c r="F44" t="s">
        <v>1143</v>
      </c>
      <c r="G44" t="s">
        <v>337</v>
      </c>
      <c r="H44" t="s">
        <v>1027</v>
      </c>
      <c r="I44" t="s">
        <v>1122</v>
      </c>
      <c r="J44" t="s">
        <v>1124</v>
      </c>
      <c r="K44" t="s">
        <v>1675</v>
      </c>
      <c r="L44" t="s">
        <v>328</v>
      </c>
      <c r="M44" t="s">
        <v>1125</v>
      </c>
      <c r="N44" t="s">
        <v>1151</v>
      </c>
      <c r="O44" t="s">
        <v>1705</v>
      </c>
      <c r="P44" t="s">
        <v>1128</v>
      </c>
      <c r="Q44" t="s">
        <v>334</v>
      </c>
      <c r="R44" t="s">
        <v>1675</v>
      </c>
      <c r="S44" t="s">
        <v>334</v>
      </c>
      <c r="T44" t="s">
        <v>1675</v>
      </c>
      <c r="U44" t="s">
        <v>335</v>
      </c>
      <c r="V44" t="s">
        <v>336</v>
      </c>
      <c r="W44" t="s">
        <v>336</v>
      </c>
      <c r="X44" t="s">
        <v>337</v>
      </c>
      <c r="Y44" t="s">
        <v>337</v>
      </c>
      <c r="Z44" t="s">
        <v>337</v>
      </c>
      <c r="AA44" t="s">
        <v>340</v>
      </c>
      <c r="AB44" t="s">
        <v>336</v>
      </c>
      <c r="AC44" t="s">
        <v>337</v>
      </c>
      <c r="AD44" t="s">
        <v>337</v>
      </c>
      <c r="AE44" t="s">
        <v>337</v>
      </c>
      <c r="AF44" t="s">
        <v>337</v>
      </c>
      <c r="AG44" t="s">
        <v>337</v>
      </c>
      <c r="AH44" t="s">
        <v>337</v>
      </c>
      <c r="AI44" t="s">
        <v>1675</v>
      </c>
      <c r="AJ44" t="s">
        <v>675</v>
      </c>
      <c r="AK44" t="s">
        <v>342</v>
      </c>
      <c r="AL44" t="s">
        <v>450</v>
      </c>
      <c r="AM44">
        <v>0</v>
      </c>
      <c r="AN44">
        <v>1</v>
      </c>
      <c r="AO44">
        <v>1</v>
      </c>
      <c r="AP44">
        <v>1</v>
      </c>
      <c r="AQ44">
        <v>0</v>
      </c>
      <c r="AR44">
        <v>0</v>
      </c>
      <c r="AS44">
        <v>1</v>
      </c>
      <c r="AT44">
        <v>0</v>
      </c>
      <c r="AU44" t="s">
        <v>1675</v>
      </c>
      <c r="AV44" t="s">
        <v>1675</v>
      </c>
      <c r="AW44" t="s">
        <v>1675</v>
      </c>
      <c r="AY44" t="s">
        <v>1675</v>
      </c>
      <c r="AZ44" t="s">
        <v>1675</v>
      </c>
      <c r="BB44" t="s">
        <v>1675</v>
      </c>
      <c r="BC44" t="s">
        <v>1675</v>
      </c>
      <c r="BD44" t="s">
        <v>1675</v>
      </c>
      <c r="BF44" t="s">
        <v>1675</v>
      </c>
      <c r="BG44" t="s">
        <v>1675</v>
      </c>
      <c r="BH44" t="s">
        <v>1675</v>
      </c>
      <c r="BI44" t="s">
        <v>334</v>
      </c>
      <c r="BJ44" s="13">
        <v>75</v>
      </c>
      <c r="BK44" t="s">
        <v>1675</v>
      </c>
      <c r="BL44" s="15"/>
      <c r="BM44" t="s">
        <v>1675</v>
      </c>
      <c r="BN44" t="s">
        <v>1675</v>
      </c>
      <c r="BO44">
        <f t="shared" si="10"/>
        <v>75</v>
      </c>
      <c r="BP44" t="s">
        <v>334</v>
      </c>
      <c r="BQ44" t="s">
        <v>346</v>
      </c>
      <c r="BR44" t="s">
        <v>1675</v>
      </c>
      <c r="BT44" t="s">
        <v>1675</v>
      </c>
      <c r="BU44" t="s">
        <v>1675</v>
      </c>
      <c r="BV44" t="s">
        <v>1675</v>
      </c>
      <c r="BW44" t="s">
        <v>334</v>
      </c>
      <c r="BX44" s="13">
        <v>55</v>
      </c>
      <c r="BY44" t="s">
        <v>1675</v>
      </c>
      <c r="CA44" t="s">
        <v>1675</v>
      </c>
      <c r="CB44" t="s">
        <v>1675</v>
      </c>
      <c r="CC44" s="14">
        <f>BX44</f>
        <v>55</v>
      </c>
      <c r="CD44" t="s">
        <v>334</v>
      </c>
      <c r="CE44" t="s">
        <v>346</v>
      </c>
      <c r="CF44" t="s">
        <v>1675</v>
      </c>
      <c r="CH44" t="s">
        <v>1675</v>
      </c>
      <c r="CI44" t="s">
        <v>1675</v>
      </c>
      <c r="CJ44" t="s">
        <v>1675</v>
      </c>
      <c r="CK44" t="s">
        <v>334</v>
      </c>
      <c r="CL44" s="13">
        <v>65</v>
      </c>
      <c r="CM44" t="s">
        <v>1675</v>
      </c>
      <c r="CO44" t="s">
        <v>1675</v>
      </c>
      <c r="CP44" t="s">
        <v>1675</v>
      </c>
      <c r="CQ44" s="14">
        <f t="shared" si="11"/>
        <v>65</v>
      </c>
      <c r="CR44" t="s">
        <v>334</v>
      </c>
      <c r="CS44" t="s">
        <v>346</v>
      </c>
      <c r="CT44" t="s">
        <v>1675</v>
      </c>
      <c r="CV44" t="s">
        <v>1675</v>
      </c>
      <c r="CW44" t="s">
        <v>1675</v>
      </c>
      <c r="CX44" t="s">
        <v>1675</v>
      </c>
      <c r="CY44" t="s">
        <v>1675</v>
      </c>
      <c r="CZ44" t="s">
        <v>1675</v>
      </c>
      <c r="DA44" t="s">
        <v>1675</v>
      </c>
      <c r="DC44" t="s">
        <v>1675</v>
      </c>
      <c r="DD44" t="s">
        <v>1675</v>
      </c>
      <c r="DF44" t="s">
        <v>1675</v>
      </c>
      <c r="DG44" t="s">
        <v>1675</v>
      </c>
      <c r="DH44" t="s">
        <v>1675</v>
      </c>
      <c r="DI44" s="14"/>
      <c r="DJ44" t="s">
        <v>1675</v>
      </c>
      <c r="DK44" t="s">
        <v>1675</v>
      </c>
      <c r="DL44" t="s">
        <v>1675</v>
      </c>
      <c r="DM44" t="s">
        <v>1675</v>
      </c>
      <c r="DN44" t="s">
        <v>1675</v>
      </c>
      <c r="DO44" t="s">
        <v>1675</v>
      </c>
      <c r="DQ44" t="s">
        <v>1675</v>
      </c>
      <c r="DR44" t="s">
        <v>1675</v>
      </c>
      <c r="DT44" t="s">
        <v>1675</v>
      </c>
      <c r="DU44" t="s">
        <v>1675</v>
      </c>
      <c r="DV44" t="s">
        <v>1675</v>
      </c>
      <c r="DW44" s="14"/>
      <c r="DX44" t="s">
        <v>1675</v>
      </c>
      <c r="DY44" t="s">
        <v>1675</v>
      </c>
      <c r="DZ44" t="s">
        <v>1675</v>
      </c>
      <c r="EA44" t="s">
        <v>334</v>
      </c>
      <c r="EB44" s="13">
        <v>500</v>
      </c>
      <c r="EC44" t="s">
        <v>1675</v>
      </c>
      <c r="ED44" t="s">
        <v>1675</v>
      </c>
      <c r="EE44" t="s">
        <v>1675</v>
      </c>
      <c r="EF44">
        <f t="shared" si="12"/>
        <v>500</v>
      </c>
      <c r="EG44" t="s">
        <v>334</v>
      </c>
      <c r="EH44" t="s">
        <v>334</v>
      </c>
      <c r="EI44" t="s">
        <v>1144</v>
      </c>
      <c r="EJ44" t="s">
        <v>337</v>
      </c>
      <c r="EK44" t="s">
        <v>337</v>
      </c>
      <c r="EL44" t="s">
        <v>337</v>
      </c>
      <c r="EM44" t="s">
        <v>336</v>
      </c>
      <c r="EN44" t="s">
        <v>337</v>
      </c>
      <c r="EO44" t="s">
        <v>337</v>
      </c>
      <c r="EP44" t="s">
        <v>337</v>
      </c>
      <c r="EQ44" t="s">
        <v>337</v>
      </c>
      <c r="ER44" t="s">
        <v>337</v>
      </c>
      <c r="ES44" t="s">
        <v>337</v>
      </c>
      <c r="ET44" t="s">
        <v>337</v>
      </c>
      <c r="EU44" t="s">
        <v>337</v>
      </c>
      <c r="EV44" t="s">
        <v>336</v>
      </c>
      <c r="EW44" t="s">
        <v>337</v>
      </c>
      <c r="EX44" t="s">
        <v>337</v>
      </c>
      <c r="EY44" t="s">
        <v>337</v>
      </c>
      <c r="EZ44" t="s">
        <v>337</v>
      </c>
      <c r="FA44" t="s">
        <v>1675</v>
      </c>
      <c r="FB44" t="s">
        <v>450</v>
      </c>
      <c r="FC44" t="s">
        <v>337</v>
      </c>
      <c r="FD44" t="s">
        <v>336</v>
      </c>
      <c r="FE44" t="s">
        <v>336</v>
      </c>
      <c r="FF44" t="s">
        <v>336</v>
      </c>
      <c r="FG44" t="s">
        <v>337</v>
      </c>
      <c r="FH44" t="s">
        <v>337</v>
      </c>
      <c r="FI44" t="s">
        <v>336</v>
      </c>
      <c r="FJ44" t="s">
        <v>337</v>
      </c>
      <c r="FK44" t="s">
        <v>334</v>
      </c>
      <c r="FL44" t="s">
        <v>384</v>
      </c>
      <c r="FM44" t="s">
        <v>385</v>
      </c>
      <c r="FN44" t="s">
        <v>334</v>
      </c>
      <c r="FO44" t="s">
        <v>346</v>
      </c>
      <c r="FP44" t="s">
        <v>545</v>
      </c>
      <c r="FQ44" t="s">
        <v>1675</v>
      </c>
      <c r="FR44" t="s">
        <v>373</v>
      </c>
      <c r="FS44">
        <v>1</v>
      </c>
      <c r="FT44">
        <v>0</v>
      </c>
      <c r="FU44">
        <v>0</v>
      </c>
      <c r="FV44">
        <v>0</v>
      </c>
      <c r="FW44">
        <v>0</v>
      </c>
      <c r="FX44">
        <v>0</v>
      </c>
      <c r="FY44">
        <v>0</v>
      </c>
      <c r="FZ44">
        <v>0</v>
      </c>
      <c r="GA44">
        <v>0</v>
      </c>
      <c r="GB44" t="s">
        <v>346</v>
      </c>
      <c r="GC44" t="s">
        <v>1675</v>
      </c>
      <c r="GD44" t="s">
        <v>1675</v>
      </c>
      <c r="GE44" t="s">
        <v>1675</v>
      </c>
      <c r="GF44" t="str">
        <f t="shared" si="5"/>
        <v/>
      </c>
      <c r="GG44" t="s">
        <v>334</v>
      </c>
      <c r="GH44" t="s">
        <v>1675</v>
      </c>
      <c r="GI44" t="s">
        <v>1675</v>
      </c>
      <c r="GJ44" t="s">
        <v>1675</v>
      </c>
      <c r="GK44" t="s">
        <v>1675</v>
      </c>
      <c r="GL44" t="s">
        <v>1675</v>
      </c>
      <c r="GM44" t="s">
        <v>1675</v>
      </c>
      <c r="GN44" t="s">
        <v>1675</v>
      </c>
      <c r="GO44" t="s">
        <v>1675</v>
      </c>
      <c r="GP44" t="s">
        <v>1675</v>
      </c>
      <c r="GR44" t="s">
        <v>1675</v>
      </c>
      <c r="GS44" t="s">
        <v>1675</v>
      </c>
      <c r="GT44" t="s">
        <v>1675</v>
      </c>
      <c r="GU44" t="s">
        <v>1675</v>
      </c>
      <c r="GV44" t="s">
        <v>1675</v>
      </c>
      <c r="GW44" t="s">
        <v>1675</v>
      </c>
      <c r="GX44" t="s">
        <v>1675</v>
      </c>
      <c r="GY44" t="s">
        <v>1675</v>
      </c>
      <c r="GZ44" t="s">
        <v>1675</v>
      </c>
      <c r="HA44" t="s">
        <v>1675</v>
      </c>
      <c r="HB44" t="s">
        <v>1675</v>
      </c>
      <c r="HC44" t="s">
        <v>1675</v>
      </c>
      <c r="HD44" t="s">
        <v>1675</v>
      </c>
      <c r="HE44" t="s">
        <v>1675</v>
      </c>
      <c r="HG44" t="s">
        <v>1675</v>
      </c>
      <c r="HH44" t="s">
        <v>1675</v>
      </c>
      <c r="HI44" s="14" t="str">
        <f t="shared" si="9"/>
        <v/>
      </c>
      <c r="HJ44" t="s">
        <v>1675</v>
      </c>
      <c r="HK44" t="s">
        <v>1675</v>
      </c>
      <c r="HL44" t="s">
        <v>1675</v>
      </c>
      <c r="HM44" t="s">
        <v>1675</v>
      </c>
      <c r="HN44" t="s">
        <v>1675</v>
      </c>
      <c r="HO44" t="s">
        <v>1675</v>
      </c>
      <c r="HQ44" t="s">
        <v>1675</v>
      </c>
      <c r="HR44" t="s">
        <v>1675</v>
      </c>
      <c r="HS44" t="s">
        <v>1675</v>
      </c>
      <c r="HT44" t="s">
        <v>1675</v>
      </c>
      <c r="HU44" t="s">
        <v>1675</v>
      </c>
      <c r="HW44" t="s">
        <v>1675</v>
      </c>
      <c r="HX44" t="s">
        <v>334</v>
      </c>
      <c r="HY44" t="s">
        <v>1146</v>
      </c>
      <c r="HZ44" t="s">
        <v>337</v>
      </c>
      <c r="IA44" t="s">
        <v>337</v>
      </c>
      <c r="IB44" t="s">
        <v>337</v>
      </c>
      <c r="IC44" t="s">
        <v>336</v>
      </c>
      <c r="ID44" t="s">
        <v>337</v>
      </c>
      <c r="IE44" t="s">
        <v>337</v>
      </c>
      <c r="IF44" t="s">
        <v>337</v>
      </c>
      <c r="IG44" t="s">
        <v>337</v>
      </c>
      <c r="IH44" t="s">
        <v>337</v>
      </c>
      <c r="II44" t="s">
        <v>337</v>
      </c>
      <c r="IJ44" t="s">
        <v>337</v>
      </c>
      <c r="IK44" t="s">
        <v>336</v>
      </c>
      <c r="IL44" t="s">
        <v>337</v>
      </c>
      <c r="IM44" t="s">
        <v>337</v>
      </c>
      <c r="IN44" t="s">
        <v>337</v>
      </c>
      <c r="IO44" t="s">
        <v>337</v>
      </c>
      <c r="IP44" t="s">
        <v>1675</v>
      </c>
      <c r="IQ44" t="s">
        <v>373</v>
      </c>
      <c r="IR44" t="s">
        <v>336</v>
      </c>
      <c r="IS44" t="s">
        <v>337</v>
      </c>
      <c r="IT44" t="s">
        <v>337</v>
      </c>
      <c r="IU44" t="s">
        <v>337</v>
      </c>
      <c r="IV44" t="s">
        <v>337</v>
      </c>
      <c r="IW44" t="s">
        <v>337</v>
      </c>
      <c r="IX44" t="s">
        <v>337</v>
      </c>
      <c r="IY44" t="s">
        <v>337</v>
      </c>
      <c r="IZ44" t="s">
        <v>337</v>
      </c>
      <c r="JA44" t="s">
        <v>334</v>
      </c>
      <c r="JB44" t="s">
        <v>328</v>
      </c>
      <c r="JC44" t="s">
        <v>1125</v>
      </c>
      <c r="JD44" t="s">
        <v>334</v>
      </c>
      <c r="JE44" t="s">
        <v>346</v>
      </c>
      <c r="JF44" t="s">
        <v>1675</v>
      </c>
      <c r="JG44" t="s">
        <v>1675</v>
      </c>
      <c r="JH44">
        <v>140400259</v>
      </c>
      <c r="JI44" t="s">
        <v>1147</v>
      </c>
      <c r="JJ44" t="s">
        <v>1148</v>
      </c>
      <c r="JK44" t="s">
        <v>1675</v>
      </c>
      <c r="JL44">
        <v>103</v>
      </c>
    </row>
    <row r="45" spans="1:272" x14ac:dyDescent="0.2">
      <c r="A45" t="s">
        <v>1510</v>
      </c>
      <c r="B45" t="str">
        <f t="shared" si="8"/>
        <v>224fed9c-4d79-42b1-96fd-bdc965d4a4f6</v>
      </c>
      <c r="C45" t="s">
        <v>1133</v>
      </c>
      <c r="D45" t="s">
        <v>1027</v>
      </c>
      <c r="E45" t="s">
        <v>324</v>
      </c>
      <c r="F45" t="s">
        <v>1121</v>
      </c>
      <c r="G45" t="s">
        <v>337</v>
      </c>
      <c r="H45" t="s">
        <v>1027</v>
      </c>
      <c r="I45" t="s">
        <v>1122</v>
      </c>
      <c r="J45" t="s">
        <v>1124</v>
      </c>
      <c r="K45" t="s">
        <v>1675</v>
      </c>
      <c r="L45" t="s">
        <v>328</v>
      </c>
      <c r="M45" t="s">
        <v>1125</v>
      </c>
      <c r="N45" t="s">
        <v>1151</v>
      </c>
      <c r="O45" t="s">
        <v>1705</v>
      </c>
      <c r="P45" t="s">
        <v>1128</v>
      </c>
      <c r="Q45" t="s">
        <v>334</v>
      </c>
      <c r="R45" t="s">
        <v>1675</v>
      </c>
      <c r="S45" t="s">
        <v>334</v>
      </c>
      <c r="T45" t="s">
        <v>1675</v>
      </c>
      <c r="U45" t="s">
        <v>335</v>
      </c>
      <c r="V45" t="s">
        <v>336</v>
      </c>
      <c r="W45" t="s">
        <v>336</v>
      </c>
      <c r="X45" t="s">
        <v>337</v>
      </c>
      <c r="Y45" t="s">
        <v>337</v>
      </c>
      <c r="Z45" t="s">
        <v>337</v>
      </c>
      <c r="AA45" t="s">
        <v>340</v>
      </c>
      <c r="AB45" t="s">
        <v>336</v>
      </c>
      <c r="AC45" t="s">
        <v>337</v>
      </c>
      <c r="AD45" t="s">
        <v>337</v>
      </c>
      <c r="AE45" t="s">
        <v>337</v>
      </c>
      <c r="AF45" t="s">
        <v>337</v>
      </c>
      <c r="AG45" t="s">
        <v>337</v>
      </c>
      <c r="AH45" t="s">
        <v>337</v>
      </c>
      <c r="AI45" t="s">
        <v>1675</v>
      </c>
      <c r="AJ45" t="s">
        <v>440</v>
      </c>
      <c r="AK45" t="s">
        <v>342</v>
      </c>
      <c r="AL45" t="s">
        <v>1135</v>
      </c>
      <c r="AM45">
        <v>1</v>
      </c>
      <c r="AN45">
        <v>1</v>
      </c>
      <c r="AO45">
        <v>1</v>
      </c>
      <c r="AP45">
        <v>0</v>
      </c>
      <c r="AQ45">
        <v>0</v>
      </c>
      <c r="AR45">
        <v>0</v>
      </c>
      <c r="AS45">
        <v>0</v>
      </c>
      <c r="AT45">
        <v>0</v>
      </c>
      <c r="AU45" t="s">
        <v>334</v>
      </c>
      <c r="AV45" s="13">
        <v>30</v>
      </c>
      <c r="AW45" t="s">
        <v>1675</v>
      </c>
      <c r="AY45" t="s">
        <v>1675</v>
      </c>
      <c r="AZ45" t="s">
        <v>1675</v>
      </c>
      <c r="BA45">
        <f>AV45</f>
        <v>30</v>
      </c>
      <c r="BB45" t="s">
        <v>334</v>
      </c>
      <c r="BC45" t="s">
        <v>346</v>
      </c>
      <c r="BD45" t="s">
        <v>1675</v>
      </c>
      <c r="BF45" t="s">
        <v>1675</v>
      </c>
      <c r="BG45" t="s">
        <v>1675</v>
      </c>
      <c r="BH45" t="s">
        <v>1675</v>
      </c>
      <c r="BI45" t="s">
        <v>334</v>
      </c>
      <c r="BJ45" s="13">
        <v>60</v>
      </c>
      <c r="BK45" t="s">
        <v>1675</v>
      </c>
      <c r="BL45" s="15"/>
      <c r="BM45" t="s">
        <v>1675</v>
      </c>
      <c r="BN45" t="s">
        <v>1675</v>
      </c>
      <c r="BO45">
        <f t="shared" si="10"/>
        <v>60</v>
      </c>
      <c r="BP45" t="s">
        <v>334</v>
      </c>
      <c r="BQ45" t="s">
        <v>346</v>
      </c>
      <c r="BR45" t="s">
        <v>1675</v>
      </c>
      <c r="BT45" t="s">
        <v>1675</v>
      </c>
      <c r="BU45" t="s">
        <v>1675</v>
      </c>
      <c r="BV45" t="s">
        <v>1675</v>
      </c>
      <c r="BW45" t="s">
        <v>334</v>
      </c>
      <c r="BX45" s="13">
        <v>60</v>
      </c>
      <c r="BY45" t="s">
        <v>1675</v>
      </c>
      <c r="CA45" t="s">
        <v>1675</v>
      </c>
      <c r="CB45" t="s">
        <v>1675</v>
      </c>
      <c r="CC45" s="14">
        <f>BX45</f>
        <v>60</v>
      </c>
      <c r="CD45" t="s">
        <v>334</v>
      </c>
      <c r="CE45" t="s">
        <v>346</v>
      </c>
      <c r="CF45" t="s">
        <v>1675</v>
      </c>
      <c r="CH45" t="s">
        <v>1675</v>
      </c>
      <c r="CI45" t="s">
        <v>1675</v>
      </c>
      <c r="CJ45" t="s">
        <v>1675</v>
      </c>
      <c r="CK45" t="s">
        <v>1675</v>
      </c>
      <c r="CL45" t="s">
        <v>1675</v>
      </c>
      <c r="CM45" t="s">
        <v>1675</v>
      </c>
      <c r="CO45" t="s">
        <v>1675</v>
      </c>
      <c r="CP45" t="s">
        <v>1675</v>
      </c>
      <c r="CQ45" s="14"/>
      <c r="CR45" t="s">
        <v>1675</v>
      </c>
      <c r="CS45" t="s">
        <v>1675</v>
      </c>
      <c r="CT45" t="s">
        <v>1675</v>
      </c>
      <c r="CV45" t="s">
        <v>1675</v>
      </c>
      <c r="CW45" t="s">
        <v>1675</v>
      </c>
      <c r="CX45" t="s">
        <v>1675</v>
      </c>
      <c r="CY45" t="s">
        <v>1675</v>
      </c>
      <c r="CZ45" t="s">
        <v>1675</v>
      </c>
      <c r="DA45" t="s">
        <v>1675</v>
      </c>
      <c r="DC45" t="s">
        <v>1675</v>
      </c>
      <c r="DD45" t="s">
        <v>1675</v>
      </c>
      <c r="DF45" t="s">
        <v>1675</v>
      </c>
      <c r="DG45" t="s">
        <v>1675</v>
      </c>
      <c r="DH45" t="s">
        <v>1675</v>
      </c>
      <c r="DI45" s="14"/>
      <c r="DJ45" t="s">
        <v>1675</v>
      </c>
      <c r="DK45" t="s">
        <v>1675</v>
      </c>
      <c r="DL45" t="s">
        <v>1675</v>
      </c>
      <c r="DM45" t="s">
        <v>1675</v>
      </c>
      <c r="DN45" t="s">
        <v>1675</v>
      </c>
      <c r="DO45" t="s">
        <v>1675</v>
      </c>
      <c r="DQ45" t="s">
        <v>1675</v>
      </c>
      <c r="DR45" t="s">
        <v>1675</v>
      </c>
      <c r="DT45" t="s">
        <v>1675</v>
      </c>
      <c r="DU45" t="s">
        <v>1675</v>
      </c>
      <c r="DV45" t="s">
        <v>1675</v>
      </c>
      <c r="DW45" s="14"/>
      <c r="DX45" t="s">
        <v>1675</v>
      </c>
      <c r="DY45" t="s">
        <v>1675</v>
      </c>
      <c r="DZ45" t="s">
        <v>1675</v>
      </c>
      <c r="EA45" t="s">
        <v>1675</v>
      </c>
      <c r="EB45" t="s">
        <v>1675</v>
      </c>
      <c r="EC45" t="s">
        <v>1675</v>
      </c>
      <c r="ED45" t="s">
        <v>1675</v>
      </c>
      <c r="EE45" t="s">
        <v>1675</v>
      </c>
      <c r="EG45" t="s">
        <v>1675</v>
      </c>
      <c r="EH45" t="s">
        <v>334</v>
      </c>
      <c r="EI45" t="s">
        <v>1136</v>
      </c>
      <c r="EJ45" t="s">
        <v>337</v>
      </c>
      <c r="EK45" t="s">
        <v>337</v>
      </c>
      <c r="EL45" t="s">
        <v>337</v>
      </c>
      <c r="EM45" t="s">
        <v>336</v>
      </c>
      <c r="EN45" t="s">
        <v>336</v>
      </c>
      <c r="EO45" t="s">
        <v>337</v>
      </c>
      <c r="EP45" t="s">
        <v>337</v>
      </c>
      <c r="EQ45" t="s">
        <v>337</v>
      </c>
      <c r="ER45" t="s">
        <v>337</v>
      </c>
      <c r="ES45" t="s">
        <v>337</v>
      </c>
      <c r="ET45" t="s">
        <v>337</v>
      </c>
      <c r="EU45" t="s">
        <v>337</v>
      </c>
      <c r="EV45" t="s">
        <v>336</v>
      </c>
      <c r="EW45" t="s">
        <v>337</v>
      </c>
      <c r="EX45" t="s">
        <v>337</v>
      </c>
      <c r="EY45" t="s">
        <v>337</v>
      </c>
      <c r="EZ45" t="s">
        <v>337</v>
      </c>
      <c r="FA45" t="s">
        <v>1675</v>
      </c>
      <c r="FB45" t="s">
        <v>643</v>
      </c>
      <c r="FC45" t="s">
        <v>336</v>
      </c>
      <c r="FD45" t="s">
        <v>336</v>
      </c>
      <c r="FE45" t="s">
        <v>336</v>
      </c>
      <c r="FF45" t="s">
        <v>336</v>
      </c>
      <c r="FG45" t="s">
        <v>337</v>
      </c>
      <c r="FH45" t="s">
        <v>337</v>
      </c>
      <c r="FI45" t="s">
        <v>336</v>
      </c>
      <c r="FJ45" t="s">
        <v>337</v>
      </c>
      <c r="FK45" t="s">
        <v>334</v>
      </c>
      <c r="FL45" t="s">
        <v>328</v>
      </c>
      <c r="FM45" t="s">
        <v>1125</v>
      </c>
      <c r="FN45" t="s">
        <v>334</v>
      </c>
      <c r="FO45" t="s">
        <v>346</v>
      </c>
      <c r="FP45" t="s">
        <v>346</v>
      </c>
      <c r="FQ45" t="s">
        <v>1675</v>
      </c>
      <c r="FR45" t="s">
        <v>373</v>
      </c>
      <c r="FS45">
        <v>1</v>
      </c>
      <c r="FT45">
        <v>0</v>
      </c>
      <c r="FU45">
        <v>0</v>
      </c>
      <c r="FV45">
        <v>0</v>
      </c>
      <c r="FW45">
        <v>0</v>
      </c>
      <c r="FX45">
        <v>0</v>
      </c>
      <c r="FY45">
        <v>0</v>
      </c>
      <c r="FZ45">
        <v>0</v>
      </c>
      <c r="GA45">
        <v>0</v>
      </c>
      <c r="GB45" t="s">
        <v>334</v>
      </c>
      <c r="GC45" s="13">
        <v>25</v>
      </c>
      <c r="GD45" t="s">
        <v>1675</v>
      </c>
      <c r="GE45" t="s">
        <v>1675</v>
      </c>
      <c r="GF45">
        <f t="shared" si="5"/>
        <v>25</v>
      </c>
      <c r="GG45" t="s">
        <v>334</v>
      </c>
      <c r="GH45" t="s">
        <v>1675</v>
      </c>
      <c r="GI45" t="s">
        <v>1675</v>
      </c>
      <c r="GJ45" t="s">
        <v>1675</v>
      </c>
      <c r="GK45" t="s">
        <v>1675</v>
      </c>
      <c r="GL45" t="s">
        <v>1675</v>
      </c>
      <c r="GM45" t="s">
        <v>1675</v>
      </c>
      <c r="GN45" t="s">
        <v>1675</v>
      </c>
      <c r="GO45" t="s">
        <v>1675</v>
      </c>
      <c r="GP45" t="s">
        <v>1675</v>
      </c>
      <c r="GR45" t="s">
        <v>1675</v>
      </c>
      <c r="GS45" t="s">
        <v>1675</v>
      </c>
      <c r="GT45" t="s">
        <v>1675</v>
      </c>
      <c r="GU45" t="s">
        <v>1675</v>
      </c>
      <c r="GV45" t="s">
        <v>1675</v>
      </c>
      <c r="GW45" t="s">
        <v>1675</v>
      </c>
      <c r="GX45" t="s">
        <v>1675</v>
      </c>
      <c r="GY45" t="s">
        <v>1675</v>
      </c>
      <c r="GZ45" t="s">
        <v>1675</v>
      </c>
      <c r="HA45" t="s">
        <v>1675</v>
      </c>
      <c r="HB45" t="s">
        <v>1675</v>
      </c>
      <c r="HC45" t="s">
        <v>1675</v>
      </c>
      <c r="HD45" t="s">
        <v>1675</v>
      </c>
      <c r="HE45" t="s">
        <v>1675</v>
      </c>
      <c r="HG45" t="s">
        <v>1675</v>
      </c>
      <c r="HH45" t="s">
        <v>1675</v>
      </c>
      <c r="HI45" s="14" t="str">
        <f t="shared" si="9"/>
        <v/>
      </c>
      <c r="HJ45" t="s">
        <v>1675</v>
      </c>
      <c r="HK45" t="s">
        <v>1675</v>
      </c>
      <c r="HL45" t="s">
        <v>1675</v>
      </c>
      <c r="HM45" t="s">
        <v>1675</v>
      </c>
      <c r="HN45" t="s">
        <v>1675</v>
      </c>
      <c r="HO45" t="s">
        <v>1675</v>
      </c>
      <c r="HQ45" t="s">
        <v>1675</v>
      </c>
      <c r="HR45" t="s">
        <v>1675</v>
      </c>
      <c r="HS45" t="s">
        <v>1675</v>
      </c>
      <c r="HT45" t="s">
        <v>1675</v>
      </c>
      <c r="HU45" t="s">
        <v>1675</v>
      </c>
      <c r="HW45" t="s">
        <v>1675</v>
      </c>
      <c r="HX45" t="s">
        <v>334</v>
      </c>
      <c r="HY45" t="s">
        <v>1137</v>
      </c>
      <c r="HZ45" t="s">
        <v>337</v>
      </c>
      <c r="IA45" t="s">
        <v>337</v>
      </c>
      <c r="IB45" t="s">
        <v>337</v>
      </c>
      <c r="IC45" t="s">
        <v>337</v>
      </c>
      <c r="ID45" t="s">
        <v>337</v>
      </c>
      <c r="IE45" t="s">
        <v>337</v>
      </c>
      <c r="IF45" t="s">
        <v>337</v>
      </c>
      <c r="IG45" t="s">
        <v>337</v>
      </c>
      <c r="IH45" t="s">
        <v>337</v>
      </c>
      <c r="II45" t="s">
        <v>337</v>
      </c>
      <c r="IJ45" t="s">
        <v>337</v>
      </c>
      <c r="IK45" t="s">
        <v>336</v>
      </c>
      <c r="IL45" t="s">
        <v>337</v>
      </c>
      <c r="IM45" t="s">
        <v>337</v>
      </c>
      <c r="IN45" t="s">
        <v>337</v>
      </c>
      <c r="IO45" t="s">
        <v>337</v>
      </c>
      <c r="IP45" t="s">
        <v>1675</v>
      </c>
      <c r="IQ45" t="s">
        <v>373</v>
      </c>
      <c r="IR45" t="s">
        <v>336</v>
      </c>
      <c r="IS45" t="s">
        <v>337</v>
      </c>
      <c r="IT45" t="s">
        <v>337</v>
      </c>
      <c r="IU45" t="s">
        <v>337</v>
      </c>
      <c r="IV45" t="s">
        <v>337</v>
      </c>
      <c r="IW45" t="s">
        <v>337</v>
      </c>
      <c r="IX45" t="s">
        <v>337</v>
      </c>
      <c r="IY45" t="s">
        <v>337</v>
      </c>
      <c r="IZ45" t="s">
        <v>337</v>
      </c>
      <c r="JA45" t="s">
        <v>334</v>
      </c>
      <c r="JB45" t="s">
        <v>328</v>
      </c>
      <c r="JC45" t="s">
        <v>1125</v>
      </c>
      <c r="JD45" t="s">
        <v>334</v>
      </c>
      <c r="JE45" t="s">
        <v>346</v>
      </c>
      <c r="JF45" t="s">
        <v>1138</v>
      </c>
      <c r="JG45" t="s">
        <v>1675</v>
      </c>
      <c r="JH45">
        <v>140400258</v>
      </c>
      <c r="JI45" t="s">
        <v>1139</v>
      </c>
      <c r="JJ45" t="s">
        <v>1140</v>
      </c>
      <c r="JK45" t="s">
        <v>1675</v>
      </c>
      <c r="JL45">
        <v>102</v>
      </c>
    </row>
    <row r="46" spans="1:272" x14ac:dyDescent="0.2">
      <c r="A46" t="s">
        <v>1524</v>
      </c>
      <c r="B46" t="str">
        <f t="shared" si="8"/>
        <v>097c06aa-253f-484b-8d37-552176ad2d5f</v>
      </c>
      <c r="C46" t="s">
        <v>1186</v>
      </c>
      <c r="D46" t="s">
        <v>1027</v>
      </c>
      <c r="E46" t="s">
        <v>324</v>
      </c>
      <c r="F46" t="s">
        <v>1675</v>
      </c>
      <c r="G46" t="s">
        <v>1675</v>
      </c>
      <c r="H46" t="s">
        <v>1027</v>
      </c>
      <c r="I46" t="s">
        <v>1028</v>
      </c>
      <c r="J46" t="s">
        <v>1030</v>
      </c>
      <c r="K46" t="s">
        <v>1675</v>
      </c>
      <c r="L46" t="s">
        <v>1031</v>
      </c>
      <c r="M46" t="s">
        <v>1032</v>
      </c>
      <c r="N46" t="s">
        <v>1032</v>
      </c>
      <c r="O46" t="s">
        <v>1705</v>
      </c>
      <c r="P46" t="s">
        <v>1034</v>
      </c>
      <c r="Q46" t="s">
        <v>334</v>
      </c>
      <c r="R46" t="s">
        <v>1675</v>
      </c>
      <c r="S46" t="s">
        <v>334</v>
      </c>
      <c r="T46" t="s">
        <v>1675</v>
      </c>
      <c r="U46" t="s">
        <v>335</v>
      </c>
      <c r="V46" t="s">
        <v>336</v>
      </c>
      <c r="W46" t="s">
        <v>336</v>
      </c>
      <c r="X46" t="s">
        <v>337</v>
      </c>
      <c r="Y46" t="s">
        <v>337</v>
      </c>
      <c r="Z46" t="s">
        <v>337</v>
      </c>
      <c r="AA46" t="s">
        <v>394</v>
      </c>
      <c r="AB46" t="s">
        <v>336</v>
      </c>
      <c r="AC46" t="s">
        <v>337</v>
      </c>
      <c r="AD46" t="s">
        <v>337</v>
      </c>
      <c r="AE46" t="s">
        <v>336</v>
      </c>
      <c r="AF46" t="s">
        <v>337</v>
      </c>
      <c r="AG46" t="s">
        <v>337</v>
      </c>
      <c r="AH46" t="s">
        <v>337</v>
      </c>
      <c r="AI46" t="s">
        <v>1675</v>
      </c>
      <c r="AJ46" t="s">
        <v>341</v>
      </c>
      <c r="AK46" t="s">
        <v>342</v>
      </c>
      <c r="AL46" t="s">
        <v>1187</v>
      </c>
      <c r="AM46">
        <v>1</v>
      </c>
      <c r="AN46">
        <v>1</v>
      </c>
      <c r="AO46">
        <v>1</v>
      </c>
      <c r="AP46">
        <v>1</v>
      </c>
      <c r="AQ46">
        <v>1</v>
      </c>
      <c r="AR46">
        <v>1</v>
      </c>
      <c r="AS46">
        <v>1</v>
      </c>
      <c r="AT46">
        <v>0</v>
      </c>
      <c r="AU46" t="s">
        <v>346</v>
      </c>
      <c r="AV46" t="s">
        <v>1675</v>
      </c>
      <c r="AW46" t="s">
        <v>1675</v>
      </c>
      <c r="AY46" t="s">
        <v>1675</v>
      </c>
      <c r="AZ46" t="s">
        <v>1675</v>
      </c>
      <c r="BB46" t="s">
        <v>334</v>
      </c>
      <c r="BC46" t="s">
        <v>334</v>
      </c>
      <c r="BD46" s="13">
        <v>180</v>
      </c>
      <c r="BE46" s="14">
        <f>BD46/2</f>
        <v>90</v>
      </c>
      <c r="BF46" t="s">
        <v>346</v>
      </c>
      <c r="BG46" t="s">
        <v>1675</v>
      </c>
      <c r="BH46" t="s">
        <v>1675</v>
      </c>
      <c r="BI46" t="s">
        <v>346</v>
      </c>
      <c r="BJ46" t="s">
        <v>1675</v>
      </c>
      <c r="BK46" t="s">
        <v>1675</v>
      </c>
      <c r="BL46" s="15"/>
      <c r="BM46" t="s">
        <v>1675</v>
      </c>
      <c r="BN46" t="s">
        <v>1675</v>
      </c>
      <c r="BP46" t="s">
        <v>334</v>
      </c>
      <c r="BQ46" t="s">
        <v>334</v>
      </c>
      <c r="BR46" s="13">
        <v>210</v>
      </c>
      <c r="BS46">
        <f>BR46/2.6</f>
        <v>80.769230769230759</v>
      </c>
      <c r="BT46" t="s">
        <v>346</v>
      </c>
      <c r="BU46" t="s">
        <v>1675</v>
      </c>
      <c r="BV46" t="s">
        <v>1675</v>
      </c>
      <c r="BW46" t="s">
        <v>346</v>
      </c>
      <c r="BX46" t="s">
        <v>1675</v>
      </c>
      <c r="BY46" t="s">
        <v>1675</v>
      </c>
      <c r="CA46" t="s">
        <v>1675</v>
      </c>
      <c r="CB46" t="s">
        <v>1675</v>
      </c>
      <c r="CC46" s="14"/>
      <c r="CD46" t="s">
        <v>334</v>
      </c>
      <c r="CE46" t="s">
        <v>334</v>
      </c>
      <c r="CF46" s="13">
        <v>180</v>
      </c>
      <c r="CG46" s="14">
        <f>CF46/2.3</f>
        <v>78.260869565217391</v>
      </c>
      <c r="CH46" t="s">
        <v>346</v>
      </c>
      <c r="CI46" t="s">
        <v>1675</v>
      </c>
      <c r="CJ46" t="s">
        <v>1675</v>
      </c>
      <c r="CK46" t="s">
        <v>346</v>
      </c>
      <c r="CL46" t="s">
        <v>1675</v>
      </c>
      <c r="CM46" t="s">
        <v>1675</v>
      </c>
      <c r="CO46" t="s">
        <v>1675</v>
      </c>
      <c r="CP46" t="s">
        <v>1675</v>
      </c>
      <c r="CQ46" s="14"/>
      <c r="CR46" t="s">
        <v>334</v>
      </c>
      <c r="CS46" t="s">
        <v>334</v>
      </c>
      <c r="CT46" s="13">
        <v>180</v>
      </c>
      <c r="CU46" s="14">
        <f>CT46/2.9</f>
        <v>62.068965517241381</v>
      </c>
      <c r="CV46" t="s">
        <v>346</v>
      </c>
      <c r="CW46" t="s">
        <v>1675</v>
      </c>
      <c r="CX46" t="s">
        <v>1675</v>
      </c>
      <c r="CY46" t="s">
        <v>346</v>
      </c>
      <c r="CZ46" t="s">
        <v>1675</v>
      </c>
      <c r="DA46" t="s">
        <v>1675</v>
      </c>
      <c r="DC46" t="s">
        <v>1675</v>
      </c>
      <c r="DD46" t="s">
        <v>1675</v>
      </c>
      <c r="DF46" t="s">
        <v>334</v>
      </c>
      <c r="DG46" t="s">
        <v>334</v>
      </c>
      <c r="DH46" s="13">
        <v>420</v>
      </c>
      <c r="DI46" s="14">
        <f>DH46/2.4</f>
        <v>175</v>
      </c>
      <c r="DJ46" t="s">
        <v>346</v>
      </c>
      <c r="DK46" t="s">
        <v>1675</v>
      </c>
      <c r="DL46" t="s">
        <v>1675</v>
      </c>
      <c r="DM46" t="s">
        <v>346</v>
      </c>
      <c r="DN46" t="s">
        <v>1675</v>
      </c>
      <c r="DO46" t="s">
        <v>1675</v>
      </c>
      <c r="DQ46" t="s">
        <v>1675</v>
      </c>
      <c r="DR46" t="s">
        <v>1675</v>
      </c>
      <c r="DT46" t="s">
        <v>334</v>
      </c>
      <c r="DU46" t="s">
        <v>334</v>
      </c>
      <c r="DV46" s="13">
        <v>420</v>
      </c>
      <c r="DW46" s="14">
        <f>DV46/2.4</f>
        <v>175</v>
      </c>
      <c r="DX46" t="s">
        <v>346</v>
      </c>
      <c r="DY46" t="s">
        <v>1675</v>
      </c>
      <c r="DZ46" t="s">
        <v>1675</v>
      </c>
      <c r="EA46" t="s">
        <v>334</v>
      </c>
      <c r="EB46" s="13">
        <v>470</v>
      </c>
      <c r="EC46" t="s">
        <v>1675</v>
      </c>
      <c r="ED46" t="s">
        <v>1675</v>
      </c>
      <c r="EE46" t="s">
        <v>1675</v>
      </c>
      <c r="EF46">
        <f>EB46</f>
        <v>470</v>
      </c>
      <c r="EG46" t="s">
        <v>334</v>
      </c>
      <c r="EH46" t="s">
        <v>346</v>
      </c>
      <c r="EI46" t="s">
        <v>1675</v>
      </c>
      <c r="EJ46" t="s">
        <v>1675</v>
      </c>
      <c r="EK46" t="s">
        <v>1675</v>
      </c>
      <c r="EL46" t="s">
        <v>1675</v>
      </c>
      <c r="EM46" t="s">
        <v>1675</v>
      </c>
      <c r="EN46" t="s">
        <v>1675</v>
      </c>
      <c r="EO46" t="s">
        <v>1675</v>
      </c>
      <c r="EP46" t="s">
        <v>1675</v>
      </c>
      <c r="EQ46" t="s">
        <v>1675</v>
      </c>
      <c r="ER46" t="s">
        <v>1675</v>
      </c>
      <c r="ES46" t="s">
        <v>1675</v>
      </c>
      <c r="ET46" t="s">
        <v>1675</v>
      </c>
      <c r="EU46" t="s">
        <v>1675</v>
      </c>
      <c r="EV46" t="s">
        <v>1675</v>
      </c>
      <c r="EW46" t="s">
        <v>1675</v>
      </c>
      <c r="EX46" t="s">
        <v>1675</v>
      </c>
      <c r="EY46" t="s">
        <v>1675</v>
      </c>
      <c r="EZ46" t="s">
        <v>1675</v>
      </c>
      <c r="FA46" t="s">
        <v>1675</v>
      </c>
      <c r="FB46" t="s">
        <v>1675</v>
      </c>
      <c r="FC46" t="s">
        <v>1675</v>
      </c>
      <c r="FD46" t="s">
        <v>1675</v>
      </c>
      <c r="FE46" t="s">
        <v>1675</v>
      </c>
      <c r="FF46" t="s">
        <v>1675</v>
      </c>
      <c r="FG46" t="s">
        <v>1675</v>
      </c>
      <c r="FH46" t="s">
        <v>1675</v>
      </c>
      <c r="FI46" t="s">
        <v>1675</v>
      </c>
      <c r="FJ46" t="s">
        <v>1675</v>
      </c>
      <c r="FK46" t="s">
        <v>334</v>
      </c>
      <c r="FL46" t="s">
        <v>1031</v>
      </c>
      <c r="FM46" t="s">
        <v>1036</v>
      </c>
      <c r="FN46" t="s">
        <v>346</v>
      </c>
      <c r="FO46" t="s">
        <v>334</v>
      </c>
      <c r="FP46" t="s">
        <v>334</v>
      </c>
      <c r="FQ46" t="s">
        <v>1188</v>
      </c>
      <c r="FR46" t="s">
        <v>718</v>
      </c>
      <c r="FS46">
        <v>1</v>
      </c>
      <c r="FT46">
        <v>1</v>
      </c>
      <c r="FU46">
        <v>1</v>
      </c>
      <c r="FV46">
        <v>1</v>
      </c>
      <c r="FW46">
        <v>1</v>
      </c>
      <c r="FX46">
        <v>0</v>
      </c>
      <c r="FY46">
        <v>1</v>
      </c>
      <c r="FZ46">
        <v>1</v>
      </c>
      <c r="GA46">
        <v>0</v>
      </c>
      <c r="GB46" t="s">
        <v>334</v>
      </c>
      <c r="GC46" s="13">
        <v>25</v>
      </c>
      <c r="GD46" t="s">
        <v>1675</v>
      </c>
      <c r="GE46" t="s">
        <v>1675</v>
      </c>
      <c r="GF46">
        <f t="shared" si="5"/>
        <v>25</v>
      </c>
      <c r="GG46" t="s">
        <v>334</v>
      </c>
      <c r="GH46" t="s">
        <v>334</v>
      </c>
      <c r="GI46" s="13">
        <v>10</v>
      </c>
      <c r="GJ46" t="s">
        <v>1675</v>
      </c>
      <c r="GK46" t="s">
        <v>1675</v>
      </c>
      <c r="GL46" t="s">
        <v>334</v>
      </c>
      <c r="GM46" t="s">
        <v>334</v>
      </c>
      <c r="GN46" s="13">
        <v>75</v>
      </c>
      <c r="GO46" t="s">
        <v>1675</v>
      </c>
      <c r="GP46" t="s">
        <v>1675</v>
      </c>
      <c r="GQ46">
        <f t="shared" ref="GQ46:GQ51" si="13">GN46</f>
        <v>75</v>
      </c>
      <c r="GR46" t="s">
        <v>334</v>
      </c>
      <c r="GS46" t="s">
        <v>334</v>
      </c>
      <c r="GT46" s="13">
        <v>25</v>
      </c>
      <c r="GU46" t="s">
        <v>1675</v>
      </c>
      <c r="GV46" t="s">
        <v>1675</v>
      </c>
      <c r="GW46" t="s">
        <v>334</v>
      </c>
      <c r="GX46" t="s">
        <v>334</v>
      </c>
      <c r="GY46" s="13"/>
      <c r="GZ46" t="s">
        <v>1675</v>
      </c>
      <c r="HA46" t="s">
        <v>1675</v>
      </c>
      <c r="HB46" t="s">
        <v>334</v>
      </c>
      <c r="HC46" t="s">
        <v>1675</v>
      </c>
      <c r="HD46" t="s">
        <v>1675</v>
      </c>
      <c r="HE46" t="s">
        <v>1675</v>
      </c>
      <c r="HG46" t="s">
        <v>1675</v>
      </c>
      <c r="HH46" t="s">
        <v>1675</v>
      </c>
      <c r="HI46" s="14" t="str">
        <f t="shared" si="9"/>
        <v/>
      </c>
      <c r="HJ46" t="s">
        <v>1675</v>
      </c>
      <c r="HK46" t="s">
        <v>334</v>
      </c>
      <c r="HL46" s="13">
        <v>100</v>
      </c>
      <c r="HM46" t="s">
        <v>1675</v>
      </c>
      <c r="HN46" t="s">
        <v>1675</v>
      </c>
      <c r="HO46" t="s">
        <v>1675</v>
      </c>
      <c r="HP46">
        <f t="shared" ref="HP46:HP51" si="14">HL46</f>
        <v>100</v>
      </c>
      <c r="HQ46" t="s">
        <v>334</v>
      </c>
      <c r="HR46" t="s">
        <v>334</v>
      </c>
      <c r="HS46" s="13">
        <v>25</v>
      </c>
      <c r="HT46" t="s">
        <v>1675</v>
      </c>
      <c r="HU46" t="s">
        <v>1675</v>
      </c>
      <c r="HV46">
        <f t="shared" ref="HV46:HV51" si="15">HS46</f>
        <v>25</v>
      </c>
      <c r="HW46" t="s">
        <v>334</v>
      </c>
      <c r="HX46" t="s">
        <v>346</v>
      </c>
      <c r="HY46" t="s">
        <v>1675</v>
      </c>
      <c r="HZ46" t="s">
        <v>1675</v>
      </c>
      <c r="IA46" t="s">
        <v>1675</v>
      </c>
      <c r="IB46" t="s">
        <v>1675</v>
      </c>
      <c r="IC46" t="s">
        <v>1675</v>
      </c>
      <c r="ID46" t="s">
        <v>1675</v>
      </c>
      <c r="IE46" t="s">
        <v>1675</v>
      </c>
      <c r="IF46" t="s">
        <v>1675</v>
      </c>
      <c r="IG46" t="s">
        <v>1675</v>
      </c>
      <c r="IH46" t="s">
        <v>1675</v>
      </c>
      <c r="II46" t="s">
        <v>1675</v>
      </c>
      <c r="IJ46" t="s">
        <v>1675</v>
      </c>
      <c r="IK46" t="s">
        <v>1675</v>
      </c>
      <c r="IL46" t="s">
        <v>1675</v>
      </c>
      <c r="IM46" t="s">
        <v>1675</v>
      </c>
      <c r="IN46" t="s">
        <v>1675</v>
      </c>
      <c r="IO46" t="s">
        <v>1675</v>
      </c>
      <c r="IP46" t="s">
        <v>1675</v>
      </c>
      <c r="IQ46" t="s">
        <v>1675</v>
      </c>
      <c r="IR46" t="s">
        <v>1675</v>
      </c>
      <c r="IS46" t="s">
        <v>1675</v>
      </c>
      <c r="IT46" t="s">
        <v>1675</v>
      </c>
      <c r="IU46" t="s">
        <v>1675</v>
      </c>
      <c r="IV46" t="s">
        <v>1675</v>
      </c>
      <c r="IW46" t="s">
        <v>1675</v>
      </c>
      <c r="IX46" t="s">
        <v>1675</v>
      </c>
      <c r="IY46" t="s">
        <v>1675</v>
      </c>
      <c r="IZ46" t="s">
        <v>1675</v>
      </c>
      <c r="JA46" t="s">
        <v>334</v>
      </c>
      <c r="JB46" t="s">
        <v>1031</v>
      </c>
      <c r="JC46" t="s">
        <v>1036</v>
      </c>
      <c r="JD46" t="s">
        <v>346</v>
      </c>
      <c r="JE46" t="s">
        <v>334</v>
      </c>
      <c r="JF46" t="s">
        <v>1675</v>
      </c>
      <c r="JG46" t="s">
        <v>1675</v>
      </c>
      <c r="JH46">
        <v>140407246</v>
      </c>
      <c r="JI46" t="s">
        <v>1189</v>
      </c>
      <c r="JJ46" t="s">
        <v>1190</v>
      </c>
      <c r="JK46" t="s">
        <v>1675</v>
      </c>
      <c r="JL46">
        <v>109</v>
      </c>
    </row>
    <row r="47" spans="1:272" x14ac:dyDescent="0.2">
      <c r="A47" t="s">
        <v>1544</v>
      </c>
      <c r="B47" t="str">
        <f t="shared" si="8"/>
        <v>c2b14dde-0765-4384-9108-8d723e40c4ca</v>
      </c>
      <c r="C47" t="s">
        <v>1339</v>
      </c>
      <c r="D47" t="s">
        <v>1027</v>
      </c>
      <c r="E47" t="s">
        <v>324</v>
      </c>
      <c r="F47" t="s">
        <v>1675</v>
      </c>
      <c r="G47" t="s">
        <v>1675</v>
      </c>
      <c r="H47" t="s">
        <v>1217</v>
      </c>
      <c r="I47" t="s">
        <v>1028</v>
      </c>
      <c r="J47" t="s">
        <v>1030</v>
      </c>
      <c r="K47" t="s">
        <v>1675</v>
      </c>
      <c r="L47" t="s">
        <v>1031</v>
      </c>
      <c r="M47" t="s">
        <v>1032</v>
      </c>
      <c r="N47" t="s">
        <v>1032</v>
      </c>
      <c r="O47" t="s">
        <v>1705</v>
      </c>
      <c r="P47" t="s">
        <v>1034</v>
      </c>
      <c r="Q47" t="s">
        <v>334</v>
      </c>
      <c r="R47" t="s">
        <v>1675</v>
      </c>
      <c r="S47" t="s">
        <v>334</v>
      </c>
      <c r="T47" t="s">
        <v>1675</v>
      </c>
      <c r="U47" t="s">
        <v>493</v>
      </c>
      <c r="V47" t="s">
        <v>337</v>
      </c>
      <c r="W47" t="s">
        <v>336</v>
      </c>
      <c r="X47" t="s">
        <v>337</v>
      </c>
      <c r="Y47" t="s">
        <v>337</v>
      </c>
      <c r="Z47" t="s">
        <v>337</v>
      </c>
      <c r="AA47" t="s">
        <v>340</v>
      </c>
      <c r="AB47" t="s">
        <v>336</v>
      </c>
      <c r="AC47" t="s">
        <v>337</v>
      </c>
      <c r="AD47" t="s">
        <v>337</v>
      </c>
      <c r="AE47" t="s">
        <v>337</v>
      </c>
      <c r="AF47" t="s">
        <v>337</v>
      </c>
      <c r="AG47" t="s">
        <v>337</v>
      </c>
      <c r="AH47" t="s">
        <v>337</v>
      </c>
      <c r="AI47" t="s">
        <v>1675</v>
      </c>
      <c r="AJ47" t="s">
        <v>440</v>
      </c>
      <c r="AK47" t="s">
        <v>342</v>
      </c>
      <c r="AL47" t="s">
        <v>1675</v>
      </c>
      <c r="AM47" t="s">
        <v>1675</v>
      </c>
      <c r="AN47" t="s">
        <v>1675</v>
      </c>
      <c r="AO47" t="s">
        <v>1675</v>
      </c>
      <c r="AP47" t="s">
        <v>1675</v>
      </c>
      <c r="AQ47" t="s">
        <v>1675</v>
      </c>
      <c r="AR47" t="s">
        <v>1675</v>
      </c>
      <c r="AS47" t="s">
        <v>1675</v>
      </c>
      <c r="AT47" t="s">
        <v>1675</v>
      </c>
      <c r="AU47" t="s">
        <v>1675</v>
      </c>
      <c r="AV47" t="s">
        <v>1675</v>
      </c>
      <c r="AW47" t="s">
        <v>1675</v>
      </c>
      <c r="AY47" t="s">
        <v>1675</v>
      </c>
      <c r="AZ47" t="s">
        <v>1675</v>
      </c>
      <c r="BB47" t="s">
        <v>1675</v>
      </c>
      <c r="BC47" t="s">
        <v>1675</v>
      </c>
      <c r="BD47" t="s">
        <v>1675</v>
      </c>
      <c r="BF47" t="s">
        <v>1675</v>
      </c>
      <c r="BG47" t="s">
        <v>1675</v>
      </c>
      <c r="BH47" t="s">
        <v>1675</v>
      </c>
      <c r="BI47" t="s">
        <v>1675</v>
      </c>
      <c r="BJ47" t="s">
        <v>1675</v>
      </c>
      <c r="BK47" t="s">
        <v>1675</v>
      </c>
      <c r="BL47" s="15"/>
      <c r="BM47" t="s">
        <v>1675</v>
      </c>
      <c r="BN47" t="s">
        <v>1675</v>
      </c>
      <c r="BP47" t="s">
        <v>1675</v>
      </c>
      <c r="BQ47" t="s">
        <v>1675</v>
      </c>
      <c r="BR47" t="s">
        <v>1675</v>
      </c>
      <c r="BT47" t="s">
        <v>1675</v>
      </c>
      <c r="BU47" t="s">
        <v>1675</v>
      </c>
      <c r="BV47" t="s">
        <v>1675</v>
      </c>
      <c r="BW47" t="s">
        <v>1675</v>
      </c>
      <c r="BX47" t="s">
        <v>1675</v>
      </c>
      <c r="BY47" t="s">
        <v>1675</v>
      </c>
      <c r="CA47" t="s">
        <v>1675</v>
      </c>
      <c r="CB47" t="s">
        <v>1675</v>
      </c>
      <c r="CC47" s="14"/>
      <c r="CD47" t="s">
        <v>1675</v>
      </c>
      <c r="CE47" t="s">
        <v>1675</v>
      </c>
      <c r="CF47" t="s">
        <v>1675</v>
      </c>
      <c r="CH47" t="s">
        <v>1675</v>
      </c>
      <c r="CI47" t="s">
        <v>1675</v>
      </c>
      <c r="CJ47" t="s">
        <v>1675</v>
      </c>
      <c r="CK47" t="s">
        <v>1675</v>
      </c>
      <c r="CL47" t="s">
        <v>1675</v>
      </c>
      <c r="CM47" t="s">
        <v>1675</v>
      </c>
      <c r="CO47" t="s">
        <v>1675</v>
      </c>
      <c r="CP47" t="s">
        <v>1675</v>
      </c>
      <c r="CQ47" s="14"/>
      <c r="CR47" t="s">
        <v>1675</v>
      </c>
      <c r="CS47" t="s">
        <v>1675</v>
      </c>
      <c r="CT47" t="s">
        <v>1675</v>
      </c>
      <c r="CV47" t="s">
        <v>1675</v>
      </c>
      <c r="CW47" t="s">
        <v>1675</v>
      </c>
      <c r="CX47" t="s">
        <v>1675</v>
      </c>
      <c r="CY47" t="s">
        <v>1675</v>
      </c>
      <c r="CZ47" t="s">
        <v>1675</v>
      </c>
      <c r="DA47" t="s">
        <v>1675</v>
      </c>
      <c r="DC47" t="s">
        <v>1675</v>
      </c>
      <c r="DD47" t="s">
        <v>1675</v>
      </c>
      <c r="DF47" t="s">
        <v>1675</v>
      </c>
      <c r="DG47" t="s">
        <v>1675</v>
      </c>
      <c r="DH47" t="s">
        <v>1675</v>
      </c>
      <c r="DI47" s="14"/>
      <c r="DJ47" t="s">
        <v>1675</v>
      </c>
      <c r="DK47" t="s">
        <v>1675</v>
      </c>
      <c r="DL47" t="s">
        <v>1675</v>
      </c>
      <c r="DM47" t="s">
        <v>1675</v>
      </c>
      <c r="DN47" t="s">
        <v>1675</v>
      </c>
      <c r="DO47" t="s">
        <v>1675</v>
      </c>
      <c r="DQ47" t="s">
        <v>1675</v>
      </c>
      <c r="DR47" t="s">
        <v>1675</v>
      </c>
      <c r="DT47" t="s">
        <v>1675</v>
      </c>
      <c r="DU47" t="s">
        <v>1675</v>
      </c>
      <c r="DV47" t="s">
        <v>1675</v>
      </c>
      <c r="DW47" s="14"/>
      <c r="DX47" t="s">
        <v>1675</v>
      </c>
      <c r="DY47" t="s">
        <v>1675</v>
      </c>
      <c r="DZ47" t="s">
        <v>1675</v>
      </c>
      <c r="EA47" t="s">
        <v>1675</v>
      </c>
      <c r="EB47" t="s">
        <v>1675</v>
      </c>
      <c r="EC47" t="s">
        <v>1675</v>
      </c>
      <c r="ED47" t="s">
        <v>1675</v>
      </c>
      <c r="EE47" t="s">
        <v>1675</v>
      </c>
      <c r="EG47" t="s">
        <v>1675</v>
      </c>
      <c r="EH47" t="s">
        <v>1675</v>
      </c>
      <c r="EI47" t="s">
        <v>1675</v>
      </c>
      <c r="EJ47" t="s">
        <v>1675</v>
      </c>
      <c r="EK47" t="s">
        <v>1675</v>
      </c>
      <c r="EL47" t="s">
        <v>1675</v>
      </c>
      <c r="EM47" t="s">
        <v>1675</v>
      </c>
      <c r="EN47" t="s">
        <v>1675</v>
      </c>
      <c r="EO47" t="s">
        <v>1675</v>
      </c>
      <c r="EP47" t="s">
        <v>1675</v>
      </c>
      <c r="EQ47" t="s">
        <v>1675</v>
      </c>
      <c r="ER47" t="s">
        <v>1675</v>
      </c>
      <c r="ES47" t="s">
        <v>1675</v>
      </c>
      <c r="ET47" t="s">
        <v>1675</v>
      </c>
      <c r="EU47" t="s">
        <v>1675</v>
      </c>
      <c r="EV47" t="s">
        <v>1675</v>
      </c>
      <c r="EW47" t="s">
        <v>1675</v>
      </c>
      <c r="EX47" t="s">
        <v>1675</v>
      </c>
      <c r="EY47" t="s">
        <v>1675</v>
      </c>
      <c r="EZ47" t="s">
        <v>1675</v>
      </c>
      <c r="FA47" t="s">
        <v>1675</v>
      </c>
      <c r="FB47" t="s">
        <v>1675</v>
      </c>
      <c r="FC47" t="s">
        <v>1675</v>
      </c>
      <c r="FD47" t="s">
        <v>1675</v>
      </c>
      <c r="FE47" t="s">
        <v>1675</v>
      </c>
      <c r="FF47" t="s">
        <v>1675</v>
      </c>
      <c r="FG47" t="s">
        <v>1675</v>
      </c>
      <c r="FH47" t="s">
        <v>1675</v>
      </c>
      <c r="FI47" t="s">
        <v>1675</v>
      </c>
      <c r="FJ47" t="s">
        <v>1675</v>
      </c>
      <c r="FK47" t="s">
        <v>1675</v>
      </c>
      <c r="FL47" t="s">
        <v>1675</v>
      </c>
      <c r="FM47" t="s">
        <v>1675</v>
      </c>
      <c r="FN47" t="s">
        <v>1675</v>
      </c>
      <c r="FO47" t="s">
        <v>1675</v>
      </c>
      <c r="FP47" t="s">
        <v>1675</v>
      </c>
      <c r="FQ47" t="s">
        <v>1675</v>
      </c>
      <c r="FR47" t="s">
        <v>1340</v>
      </c>
      <c r="FS47">
        <v>1</v>
      </c>
      <c r="FT47">
        <v>1</v>
      </c>
      <c r="FU47">
        <v>1</v>
      </c>
      <c r="FV47">
        <v>1</v>
      </c>
      <c r="FW47">
        <v>1</v>
      </c>
      <c r="FX47">
        <v>1</v>
      </c>
      <c r="FY47">
        <v>1</v>
      </c>
      <c r="FZ47">
        <v>1</v>
      </c>
      <c r="GA47">
        <v>0</v>
      </c>
      <c r="GB47" t="s">
        <v>334</v>
      </c>
      <c r="GC47" s="13">
        <v>25</v>
      </c>
      <c r="GD47" t="s">
        <v>1675</v>
      </c>
      <c r="GE47" t="s">
        <v>1675</v>
      </c>
      <c r="GF47">
        <f t="shared" ref="GF47:GF78" si="16">GC47</f>
        <v>25</v>
      </c>
      <c r="GG47" t="s">
        <v>334</v>
      </c>
      <c r="GH47" t="s">
        <v>334</v>
      </c>
      <c r="GI47" s="13">
        <v>25</v>
      </c>
      <c r="GJ47" t="s">
        <v>1675</v>
      </c>
      <c r="GK47" t="s">
        <v>1675</v>
      </c>
      <c r="GL47" t="s">
        <v>334</v>
      </c>
      <c r="GM47" t="s">
        <v>334</v>
      </c>
      <c r="GN47" s="13">
        <v>75</v>
      </c>
      <c r="GO47" t="s">
        <v>1675</v>
      </c>
      <c r="GP47" t="s">
        <v>1675</v>
      </c>
      <c r="GQ47">
        <f t="shared" si="13"/>
        <v>75</v>
      </c>
      <c r="GR47" t="s">
        <v>334</v>
      </c>
      <c r="GS47" t="s">
        <v>334</v>
      </c>
      <c r="GT47" s="13">
        <v>25</v>
      </c>
      <c r="GU47" t="s">
        <v>1675</v>
      </c>
      <c r="GV47" t="s">
        <v>1675</v>
      </c>
      <c r="GW47" t="s">
        <v>334</v>
      </c>
      <c r="GX47" t="s">
        <v>334</v>
      </c>
      <c r="GY47" s="13">
        <v>75</v>
      </c>
      <c r="GZ47" t="s">
        <v>1675</v>
      </c>
      <c r="HA47" t="s">
        <v>1675</v>
      </c>
      <c r="HB47" t="s">
        <v>334</v>
      </c>
      <c r="HC47" t="s">
        <v>334</v>
      </c>
      <c r="HD47" s="13">
        <v>35</v>
      </c>
      <c r="HE47" t="s">
        <v>1675</v>
      </c>
      <c r="HG47" t="s">
        <v>1675</v>
      </c>
      <c r="HH47" t="s">
        <v>1675</v>
      </c>
      <c r="HI47" s="14">
        <f t="shared" si="9"/>
        <v>35</v>
      </c>
      <c r="HJ47" t="s">
        <v>346</v>
      </c>
      <c r="HK47" t="s">
        <v>334</v>
      </c>
      <c r="HL47" s="13">
        <v>10</v>
      </c>
      <c r="HM47" t="s">
        <v>1675</v>
      </c>
      <c r="HN47" t="s">
        <v>1675</v>
      </c>
      <c r="HO47" t="s">
        <v>1675</v>
      </c>
      <c r="HP47">
        <f t="shared" si="14"/>
        <v>10</v>
      </c>
      <c r="HQ47" t="s">
        <v>334</v>
      </c>
      <c r="HR47" t="s">
        <v>334</v>
      </c>
      <c r="HS47" s="13">
        <v>25</v>
      </c>
      <c r="HT47" t="s">
        <v>1675</v>
      </c>
      <c r="HU47" t="s">
        <v>1675</v>
      </c>
      <c r="HV47">
        <f t="shared" si="15"/>
        <v>25</v>
      </c>
      <c r="HW47" t="s">
        <v>334</v>
      </c>
      <c r="HX47" t="s">
        <v>334</v>
      </c>
      <c r="HY47" t="s">
        <v>353</v>
      </c>
      <c r="HZ47" t="s">
        <v>336</v>
      </c>
      <c r="IA47" t="s">
        <v>337</v>
      </c>
      <c r="IB47" t="s">
        <v>337</v>
      </c>
      <c r="IC47" t="s">
        <v>337</v>
      </c>
      <c r="ID47" t="s">
        <v>337</v>
      </c>
      <c r="IE47" t="s">
        <v>337</v>
      </c>
      <c r="IF47" t="s">
        <v>337</v>
      </c>
      <c r="IG47" t="s">
        <v>337</v>
      </c>
      <c r="IH47" t="s">
        <v>337</v>
      </c>
      <c r="II47" t="s">
        <v>337</v>
      </c>
      <c r="IJ47" t="s">
        <v>337</v>
      </c>
      <c r="IK47" t="s">
        <v>337</v>
      </c>
      <c r="IL47" t="s">
        <v>337</v>
      </c>
      <c r="IM47" t="s">
        <v>337</v>
      </c>
      <c r="IN47" t="s">
        <v>337</v>
      </c>
      <c r="IO47" t="s">
        <v>337</v>
      </c>
      <c r="IP47" t="s">
        <v>1675</v>
      </c>
      <c r="IQ47" t="s">
        <v>1341</v>
      </c>
      <c r="IR47" t="s">
        <v>336</v>
      </c>
      <c r="IS47" t="s">
        <v>336</v>
      </c>
      <c r="IT47" t="s">
        <v>336</v>
      </c>
      <c r="IU47" t="s">
        <v>336</v>
      </c>
      <c r="IV47" t="s">
        <v>336</v>
      </c>
      <c r="IW47" t="s">
        <v>337</v>
      </c>
      <c r="IX47" t="s">
        <v>336</v>
      </c>
      <c r="IY47" t="s">
        <v>337</v>
      </c>
      <c r="IZ47" t="s">
        <v>337</v>
      </c>
      <c r="JA47" t="s">
        <v>334</v>
      </c>
      <c r="JB47" t="s">
        <v>1031</v>
      </c>
      <c r="JC47" t="s">
        <v>1036</v>
      </c>
      <c r="JD47" t="s">
        <v>334</v>
      </c>
      <c r="JE47" t="s">
        <v>346</v>
      </c>
      <c r="JF47" t="s">
        <v>1342</v>
      </c>
      <c r="JG47" t="s">
        <v>1675</v>
      </c>
      <c r="JH47">
        <v>140691067</v>
      </c>
      <c r="JI47" t="s">
        <v>1343</v>
      </c>
      <c r="JJ47" t="s">
        <v>1344</v>
      </c>
      <c r="JK47" t="s">
        <v>1675</v>
      </c>
      <c r="JL47">
        <v>125</v>
      </c>
    </row>
    <row r="48" spans="1:272" x14ac:dyDescent="0.2">
      <c r="A48" t="s">
        <v>1538</v>
      </c>
      <c r="B48" t="str">
        <f t="shared" si="8"/>
        <v>7d3fd4bf-666c-4da3-9dbf-dcda88caa7f2</v>
      </c>
      <c r="C48" t="s">
        <v>1334</v>
      </c>
      <c r="D48" t="s">
        <v>1027</v>
      </c>
      <c r="E48" t="s">
        <v>324</v>
      </c>
      <c r="F48" t="s">
        <v>1675</v>
      </c>
      <c r="G48" t="s">
        <v>1675</v>
      </c>
      <c r="H48" t="s">
        <v>1217</v>
      </c>
      <c r="I48" t="s">
        <v>1028</v>
      </c>
      <c r="J48" t="s">
        <v>1030</v>
      </c>
      <c r="K48" t="s">
        <v>1675</v>
      </c>
      <c r="L48" t="s">
        <v>1031</v>
      </c>
      <c r="M48" t="s">
        <v>1032</v>
      </c>
      <c r="N48" t="s">
        <v>1032</v>
      </c>
      <c r="O48" t="s">
        <v>1705</v>
      </c>
      <c r="P48" t="s">
        <v>1034</v>
      </c>
      <c r="Q48" t="s">
        <v>334</v>
      </c>
      <c r="R48" t="s">
        <v>1675</v>
      </c>
      <c r="S48" t="s">
        <v>334</v>
      </c>
      <c r="T48" t="s">
        <v>1675</v>
      </c>
      <c r="U48" t="s">
        <v>493</v>
      </c>
      <c r="V48" t="s">
        <v>337</v>
      </c>
      <c r="W48" t="s">
        <v>336</v>
      </c>
      <c r="X48" t="s">
        <v>337</v>
      </c>
      <c r="Y48" t="s">
        <v>337</v>
      </c>
      <c r="Z48" t="s">
        <v>337</v>
      </c>
      <c r="AA48" t="s">
        <v>340</v>
      </c>
      <c r="AB48" t="s">
        <v>336</v>
      </c>
      <c r="AC48" t="s">
        <v>337</v>
      </c>
      <c r="AD48" t="s">
        <v>337</v>
      </c>
      <c r="AE48" t="s">
        <v>337</v>
      </c>
      <c r="AF48" t="s">
        <v>337</v>
      </c>
      <c r="AG48" t="s">
        <v>337</v>
      </c>
      <c r="AH48" t="s">
        <v>337</v>
      </c>
      <c r="AI48" t="s">
        <v>1675</v>
      </c>
      <c r="AJ48" t="s">
        <v>440</v>
      </c>
      <c r="AK48" t="s">
        <v>342</v>
      </c>
      <c r="AL48" t="s">
        <v>1675</v>
      </c>
      <c r="AM48" t="s">
        <v>1675</v>
      </c>
      <c r="AN48" t="s">
        <v>1675</v>
      </c>
      <c r="AO48" t="s">
        <v>1675</v>
      </c>
      <c r="AP48" t="s">
        <v>1675</v>
      </c>
      <c r="AQ48" t="s">
        <v>1675</v>
      </c>
      <c r="AR48" t="s">
        <v>1675</v>
      </c>
      <c r="AS48" t="s">
        <v>1675</v>
      </c>
      <c r="AT48" t="s">
        <v>1675</v>
      </c>
      <c r="AU48" t="s">
        <v>1675</v>
      </c>
      <c r="AV48" t="s">
        <v>1675</v>
      </c>
      <c r="AW48" t="s">
        <v>1675</v>
      </c>
      <c r="AY48" t="s">
        <v>1675</v>
      </c>
      <c r="AZ48" t="s">
        <v>1675</v>
      </c>
      <c r="BB48" t="s">
        <v>1675</v>
      </c>
      <c r="BC48" t="s">
        <v>1675</v>
      </c>
      <c r="BD48" t="s">
        <v>1675</v>
      </c>
      <c r="BF48" t="s">
        <v>1675</v>
      </c>
      <c r="BG48" t="s">
        <v>1675</v>
      </c>
      <c r="BH48" t="s">
        <v>1675</v>
      </c>
      <c r="BI48" t="s">
        <v>1675</v>
      </c>
      <c r="BJ48" t="s">
        <v>1675</v>
      </c>
      <c r="BK48" t="s">
        <v>1675</v>
      </c>
      <c r="BL48" s="15"/>
      <c r="BM48" t="s">
        <v>1675</v>
      </c>
      <c r="BN48" t="s">
        <v>1675</v>
      </c>
      <c r="BP48" t="s">
        <v>1675</v>
      </c>
      <c r="BQ48" t="s">
        <v>1675</v>
      </c>
      <c r="BR48" t="s">
        <v>1675</v>
      </c>
      <c r="BT48" t="s">
        <v>1675</v>
      </c>
      <c r="BU48" t="s">
        <v>1675</v>
      </c>
      <c r="BV48" t="s">
        <v>1675</v>
      </c>
      <c r="BW48" t="s">
        <v>1675</v>
      </c>
      <c r="BX48" t="s">
        <v>1675</v>
      </c>
      <c r="BY48" t="s">
        <v>1675</v>
      </c>
      <c r="CA48" t="s">
        <v>1675</v>
      </c>
      <c r="CB48" t="s">
        <v>1675</v>
      </c>
      <c r="CC48" s="14"/>
      <c r="CD48" t="s">
        <v>1675</v>
      </c>
      <c r="CE48" t="s">
        <v>1675</v>
      </c>
      <c r="CF48" t="s">
        <v>1675</v>
      </c>
      <c r="CH48" t="s">
        <v>1675</v>
      </c>
      <c r="CI48" t="s">
        <v>1675</v>
      </c>
      <c r="CJ48" t="s">
        <v>1675</v>
      </c>
      <c r="CK48" t="s">
        <v>1675</v>
      </c>
      <c r="CL48" t="s">
        <v>1675</v>
      </c>
      <c r="CM48" t="s">
        <v>1675</v>
      </c>
      <c r="CO48" t="s">
        <v>1675</v>
      </c>
      <c r="CP48" t="s">
        <v>1675</v>
      </c>
      <c r="CQ48" s="14"/>
      <c r="CR48" t="s">
        <v>1675</v>
      </c>
      <c r="CS48" t="s">
        <v>1675</v>
      </c>
      <c r="CT48" t="s">
        <v>1675</v>
      </c>
      <c r="CV48" t="s">
        <v>1675</v>
      </c>
      <c r="CW48" t="s">
        <v>1675</v>
      </c>
      <c r="CX48" t="s">
        <v>1675</v>
      </c>
      <c r="CY48" t="s">
        <v>1675</v>
      </c>
      <c r="CZ48" t="s">
        <v>1675</v>
      </c>
      <c r="DA48" t="s">
        <v>1675</v>
      </c>
      <c r="DC48" t="s">
        <v>1675</v>
      </c>
      <c r="DD48" t="s">
        <v>1675</v>
      </c>
      <c r="DF48" t="s">
        <v>1675</v>
      </c>
      <c r="DG48" t="s">
        <v>1675</v>
      </c>
      <c r="DH48" t="s">
        <v>1675</v>
      </c>
      <c r="DI48" s="14"/>
      <c r="DJ48" t="s">
        <v>1675</v>
      </c>
      <c r="DK48" t="s">
        <v>1675</v>
      </c>
      <c r="DL48" t="s">
        <v>1675</v>
      </c>
      <c r="DM48" t="s">
        <v>1675</v>
      </c>
      <c r="DN48" t="s">
        <v>1675</v>
      </c>
      <c r="DO48" t="s">
        <v>1675</v>
      </c>
      <c r="DQ48" t="s">
        <v>1675</v>
      </c>
      <c r="DR48" t="s">
        <v>1675</v>
      </c>
      <c r="DT48" t="s">
        <v>1675</v>
      </c>
      <c r="DU48" t="s">
        <v>1675</v>
      </c>
      <c r="DV48" t="s">
        <v>1675</v>
      </c>
      <c r="DW48" s="14"/>
      <c r="DX48" t="s">
        <v>1675</v>
      </c>
      <c r="DY48" t="s">
        <v>1675</v>
      </c>
      <c r="DZ48" t="s">
        <v>1675</v>
      </c>
      <c r="EA48" t="s">
        <v>1675</v>
      </c>
      <c r="EB48" t="s">
        <v>1675</v>
      </c>
      <c r="EC48" t="s">
        <v>1675</v>
      </c>
      <c r="ED48" t="s">
        <v>1675</v>
      </c>
      <c r="EE48" t="s">
        <v>1675</v>
      </c>
      <c r="EG48" t="s">
        <v>1675</v>
      </c>
      <c r="EH48" t="s">
        <v>1675</v>
      </c>
      <c r="EI48" t="s">
        <v>1675</v>
      </c>
      <c r="EJ48" t="s">
        <v>1675</v>
      </c>
      <c r="EK48" t="s">
        <v>1675</v>
      </c>
      <c r="EL48" t="s">
        <v>1675</v>
      </c>
      <c r="EM48" t="s">
        <v>1675</v>
      </c>
      <c r="EN48" t="s">
        <v>1675</v>
      </c>
      <c r="EO48" t="s">
        <v>1675</v>
      </c>
      <c r="EP48" t="s">
        <v>1675</v>
      </c>
      <c r="EQ48" t="s">
        <v>1675</v>
      </c>
      <c r="ER48" t="s">
        <v>1675</v>
      </c>
      <c r="ES48" t="s">
        <v>1675</v>
      </c>
      <c r="ET48" t="s">
        <v>1675</v>
      </c>
      <c r="EU48" t="s">
        <v>1675</v>
      </c>
      <c r="EV48" t="s">
        <v>1675</v>
      </c>
      <c r="EW48" t="s">
        <v>1675</v>
      </c>
      <c r="EX48" t="s">
        <v>1675</v>
      </c>
      <c r="EY48" t="s">
        <v>1675</v>
      </c>
      <c r="EZ48" t="s">
        <v>1675</v>
      </c>
      <c r="FA48" t="s">
        <v>1675</v>
      </c>
      <c r="FB48" t="s">
        <v>1675</v>
      </c>
      <c r="FC48" t="s">
        <v>1675</v>
      </c>
      <c r="FD48" t="s">
        <v>1675</v>
      </c>
      <c r="FE48" t="s">
        <v>1675</v>
      </c>
      <c r="FF48" t="s">
        <v>1675</v>
      </c>
      <c r="FG48" t="s">
        <v>1675</v>
      </c>
      <c r="FH48" t="s">
        <v>1675</v>
      </c>
      <c r="FI48" t="s">
        <v>1675</v>
      </c>
      <c r="FJ48" t="s">
        <v>1675</v>
      </c>
      <c r="FK48" t="s">
        <v>1675</v>
      </c>
      <c r="FL48" t="s">
        <v>1675</v>
      </c>
      <c r="FM48" t="s">
        <v>1675</v>
      </c>
      <c r="FN48" t="s">
        <v>1675</v>
      </c>
      <c r="FO48" t="s">
        <v>1675</v>
      </c>
      <c r="FP48" t="s">
        <v>1675</v>
      </c>
      <c r="FQ48" t="s">
        <v>1675</v>
      </c>
      <c r="FR48" t="s">
        <v>1335</v>
      </c>
      <c r="FS48">
        <v>1</v>
      </c>
      <c r="FT48">
        <v>1</v>
      </c>
      <c r="FU48">
        <v>1</v>
      </c>
      <c r="FV48">
        <v>1</v>
      </c>
      <c r="FW48">
        <v>1</v>
      </c>
      <c r="FX48">
        <v>1</v>
      </c>
      <c r="FY48">
        <v>1</v>
      </c>
      <c r="FZ48">
        <v>1</v>
      </c>
      <c r="GA48">
        <v>0</v>
      </c>
      <c r="GB48" t="s">
        <v>334</v>
      </c>
      <c r="GC48" s="13">
        <v>30</v>
      </c>
      <c r="GD48" t="s">
        <v>1675</v>
      </c>
      <c r="GE48" t="s">
        <v>1675</v>
      </c>
      <c r="GF48">
        <f t="shared" si="16"/>
        <v>30</v>
      </c>
      <c r="GG48" t="s">
        <v>334</v>
      </c>
      <c r="GH48" t="s">
        <v>334</v>
      </c>
      <c r="GI48" s="13">
        <v>15</v>
      </c>
      <c r="GJ48" t="s">
        <v>1675</v>
      </c>
      <c r="GK48" t="s">
        <v>1675</v>
      </c>
      <c r="GL48" t="s">
        <v>334</v>
      </c>
      <c r="GM48" t="s">
        <v>334</v>
      </c>
      <c r="GN48" s="13">
        <v>75</v>
      </c>
      <c r="GO48" t="s">
        <v>1675</v>
      </c>
      <c r="GP48" t="s">
        <v>1675</v>
      </c>
      <c r="GQ48">
        <f t="shared" si="13"/>
        <v>75</v>
      </c>
      <c r="GR48" t="s">
        <v>334</v>
      </c>
      <c r="GS48" t="s">
        <v>334</v>
      </c>
      <c r="GT48" s="13">
        <v>25</v>
      </c>
      <c r="GU48" t="s">
        <v>1675</v>
      </c>
      <c r="GV48" t="s">
        <v>1675</v>
      </c>
      <c r="GW48" t="s">
        <v>334</v>
      </c>
      <c r="GX48" t="s">
        <v>334</v>
      </c>
      <c r="GY48" s="13">
        <v>75</v>
      </c>
      <c r="GZ48" t="s">
        <v>1675</v>
      </c>
      <c r="HA48" t="s">
        <v>1675</v>
      </c>
      <c r="HB48" t="s">
        <v>334</v>
      </c>
      <c r="HC48" t="s">
        <v>334</v>
      </c>
      <c r="HD48" s="13">
        <v>35</v>
      </c>
      <c r="HE48" t="s">
        <v>1675</v>
      </c>
      <c r="HG48" t="s">
        <v>1675</v>
      </c>
      <c r="HH48" t="s">
        <v>1675</v>
      </c>
      <c r="HI48" s="14">
        <f t="shared" si="9"/>
        <v>35</v>
      </c>
      <c r="HJ48" t="s">
        <v>346</v>
      </c>
      <c r="HK48" t="s">
        <v>334</v>
      </c>
      <c r="HL48" s="13">
        <v>10</v>
      </c>
      <c r="HM48" t="s">
        <v>1675</v>
      </c>
      <c r="HN48" t="s">
        <v>1675</v>
      </c>
      <c r="HO48" t="s">
        <v>1675</v>
      </c>
      <c r="HP48">
        <f t="shared" si="14"/>
        <v>10</v>
      </c>
      <c r="HQ48" t="s">
        <v>334</v>
      </c>
      <c r="HR48" t="s">
        <v>334</v>
      </c>
      <c r="HS48" s="13">
        <v>25</v>
      </c>
      <c r="HT48" t="s">
        <v>1675</v>
      </c>
      <c r="HU48" t="s">
        <v>1675</v>
      </c>
      <c r="HV48">
        <f t="shared" si="15"/>
        <v>25</v>
      </c>
      <c r="HW48" t="s">
        <v>334</v>
      </c>
      <c r="HX48" t="s">
        <v>346</v>
      </c>
      <c r="HY48" t="s">
        <v>1675</v>
      </c>
      <c r="HZ48" t="s">
        <v>1675</v>
      </c>
      <c r="IA48" t="s">
        <v>1675</v>
      </c>
      <c r="IB48" t="s">
        <v>1675</v>
      </c>
      <c r="IC48" t="s">
        <v>1675</v>
      </c>
      <c r="ID48" t="s">
        <v>1675</v>
      </c>
      <c r="IE48" t="s">
        <v>1675</v>
      </c>
      <c r="IF48" t="s">
        <v>1675</v>
      </c>
      <c r="IG48" t="s">
        <v>1675</v>
      </c>
      <c r="IH48" t="s">
        <v>1675</v>
      </c>
      <c r="II48" t="s">
        <v>1675</v>
      </c>
      <c r="IJ48" t="s">
        <v>1675</v>
      </c>
      <c r="IK48" t="s">
        <v>1675</v>
      </c>
      <c r="IL48" t="s">
        <v>1675</v>
      </c>
      <c r="IM48" t="s">
        <v>1675</v>
      </c>
      <c r="IN48" t="s">
        <v>1675</v>
      </c>
      <c r="IO48" t="s">
        <v>1675</v>
      </c>
      <c r="IP48" t="s">
        <v>1675</v>
      </c>
      <c r="IQ48" t="s">
        <v>1675</v>
      </c>
      <c r="IR48" t="s">
        <v>1675</v>
      </c>
      <c r="IS48" t="s">
        <v>1675</v>
      </c>
      <c r="IT48" t="s">
        <v>1675</v>
      </c>
      <c r="IU48" t="s">
        <v>1675</v>
      </c>
      <c r="IV48" t="s">
        <v>1675</v>
      </c>
      <c r="IW48" t="s">
        <v>1675</v>
      </c>
      <c r="IX48" t="s">
        <v>1675</v>
      </c>
      <c r="IY48" t="s">
        <v>1675</v>
      </c>
      <c r="IZ48" t="s">
        <v>1675</v>
      </c>
      <c r="JA48" t="s">
        <v>346</v>
      </c>
      <c r="JB48" t="s">
        <v>1675</v>
      </c>
      <c r="JC48" t="s">
        <v>1675</v>
      </c>
      <c r="JD48" t="s">
        <v>346</v>
      </c>
      <c r="JE48" t="s">
        <v>346</v>
      </c>
      <c r="JF48" t="s">
        <v>1675</v>
      </c>
      <c r="JG48" t="s">
        <v>1675</v>
      </c>
      <c r="JH48">
        <v>140690957</v>
      </c>
      <c r="JI48" t="s">
        <v>1336</v>
      </c>
      <c r="JJ48" t="s">
        <v>1337</v>
      </c>
      <c r="JK48" t="s">
        <v>1675</v>
      </c>
      <c r="JL48">
        <v>124</v>
      </c>
    </row>
    <row r="49" spans="1:272" x14ac:dyDescent="0.2">
      <c r="A49" t="s">
        <v>1530</v>
      </c>
      <c r="B49" t="str">
        <f t="shared" si="8"/>
        <v>f35ee10c-db52-4a2d-9c6b-bf680ec7d417</v>
      </c>
      <c r="C49" t="s">
        <v>1114</v>
      </c>
      <c r="D49" t="s">
        <v>1027</v>
      </c>
      <c r="E49" t="s">
        <v>324</v>
      </c>
      <c r="F49" t="s">
        <v>1675</v>
      </c>
      <c r="G49" t="s">
        <v>1675</v>
      </c>
      <c r="H49" t="s">
        <v>1027</v>
      </c>
      <c r="I49" t="s">
        <v>1028</v>
      </c>
      <c r="J49" t="s">
        <v>1030</v>
      </c>
      <c r="K49" t="s">
        <v>1675</v>
      </c>
      <c r="L49" t="s">
        <v>1031</v>
      </c>
      <c r="M49" t="s">
        <v>1032</v>
      </c>
      <c r="N49" t="s">
        <v>1032</v>
      </c>
      <c r="O49" t="s">
        <v>1705</v>
      </c>
      <c r="P49" t="s">
        <v>1034</v>
      </c>
      <c r="Q49" t="s">
        <v>334</v>
      </c>
      <c r="R49" t="s">
        <v>1675</v>
      </c>
      <c r="S49" t="s">
        <v>334</v>
      </c>
      <c r="T49" t="s">
        <v>1675</v>
      </c>
      <c r="U49" t="s">
        <v>335</v>
      </c>
      <c r="V49" t="s">
        <v>336</v>
      </c>
      <c r="W49" t="s">
        <v>336</v>
      </c>
      <c r="X49" t="s">
        <v>337</v>
      </c>
      <c r="Y49" t="s">
        <v>337</v>
      </c>
      <c r="Z49" t="s">
        <v>337</v>
      </c>
      <c r="AA49" t="s">
        <v>394</v>
      </c>
      <c r="AB49" t="s">
        <v>336</v>
      </c>
      <c r="AC49" t="s">
        <v>337</v>
      </c>
      <c r="AD49" t="s">
        <v>337</v>
      </c>
      <c r="AE49" t="s">
        <v>336</v>
      </c>
      <c r="AF49" t="s">
        <v>337</v>
      </c>
      <c r="AG49" t="s">
        <v>337</v>
      </c>
      <c r="AH49" t="s">
        <v>337</v>
      </c>
      <c r="AI49" t="s">
        <v>1675</v>
      </c>
      <c r="AJ49" t="s">
        <v>341</v>
      </c>
      <c r="AK49" t="s">
        <v>642</v>
      </c>
      <c r="AL49" t="s">
        <v>1035</v>
      </c>
      <c r="AM49">
        <v>1</v>
      </c>
      <c r="AN49">
        <v>1</v>
      </c>
      <c r="AO49">
        <v>1</v>
      </c>
      <c r="AP49">
        <v>1</v>
      </c>
      <c r="AQ49">
        <v>1</v>
      </c>
      <c r="AR49">
        <v>1</v>
      </c>
      <c r="AS49">
        <v>1</v>
      </c>
      <c r="AT49">
        <v>0</v>
      </c>
      <c r="AU49" t="s">
        <v>346</v>
      </c>
      <c r="AV49" t="s">
        <v>1675</v>
      </c>
      <c r="AW49" t="s">
        <v>1675</v>
      </c>
      <c r="AY49" t="s">
        <v>1675</v>
      </c>
      <c r="AZ49" t="s">
        <v>1675</v>
      </c>
      <c r="BB49" t="s">
        <v>334</v>
      </c>
      <c r="BC49" t="s">
        <v>334</v>
      </c>
      <c r="BD49" s="13">
        <v>150</v>
      </c>
      <c r="BE49" s="14">
        <f>BD49/2</f>
        <v>75</v>
      </c>
      <c r="BF49" t="s">
        <v>346</v>
      </c>
      <c r="BG49" t="s">
        <v>1675</v>
      </c>
      <c r="BH49" t="s">
        <v>1675</v>
      </c>
      <c r="BI49" t="s">
        <v>346</v>
      </c>
      <c r="BJ49" t="s">
        <v>1675</v>
      </c>
      <c r="BK49" t="s">
        <v>1675</v>
      </c>
      <c r="BL49" s="15"/>
      <c r="BM49" t="s">
        <v>1675</v>
      </c>
      <c r="BN49" t="s">
        <v>1675</v>
      </c>
      <c r="BP49" t="s">
        <v>334</v>
      </c>
      <c r="BQ49" t="s">
        <v>334</v>
      </c>
      <c r="BR49" s="13">
        <v>240</v>
      </c>
      <c r="BS49">
        <f>BR49/2.6</f>
        <v>92.307692307692307</v>
      </c>
      <c r="BT49" t="s">
        <v>346</v>
      </c>
      <c r="BU49" t="s">
        <v>1675</v>
      </c>
      <c r="BV49" t="s">
        <v>1675</v>
      </c>
      <c r="BW49" t="s">
        <v>346</v>
      </c>
      <c r="BX49" t="s">
        <v>1675</v>
      </c>
      <c r="BY49" t="s">
        <v>1675</v>
      </c>
      <c r="CA49" t="s">
        <v>1675</v>
      </c>
      <c r="CB49" t="s">
        <v>1675</v>
      </c>
      <c r="CC49" s="14"/>
      <c r="CD49" t="s">
        <v>334</v>
      </c>
      <c r="CE49" t="s">
        <v>334</v>
      </c>
      <c r="CF49" s="13">
        <v>180</v>
      </c>
      <c r="CG49" s="14">
        <f>CF49/2.3</f>
        <v>78.260869565217391</v>
      </c>
      <c r="CH49" t="s">
        <v>346</v>
      </c>
      <c r="CI49" t="s">
        <v>1675</v>
      </c>
      <c r="CJ49" t="s">
        <v>1675</v>
      </c>
      <c r="CK49" t="s">
        <v>346</v>
      </c>
      <c r="CL49" t="s">
        <v>1675</v>
      </c>
      <c r="CM49" t="s">
        <v>1675</v>
      </c>
      <c r="CO49" t="s">
        <v>1675</v>
      </c>
      <c r="CP49" t="s">
        <v>1675</v>
      </c>
      <c r="CQ49" s="14"/>
      <c r="CR49" t="s">
        <v>334</v>
      </c>
      <c r="CS49" t="s">
        <v>334</v>
      </c>
      <c r="CT49" s="13">
        <v>180</v>
      </c>
      <c r="CU49" s="14">
        <f>CT49/2.9</f>
        <v>62.068965517241381</v>
      </c>
      <c r="CV49" t="s">
        <v>346</v>
      </c>
      <c r="CW49" t="s">
        <v>1675</v>
      </c>
      <c r="CX49" t="s">
        <v>1675</v>
      </c>
      <c r="CY49" t="s">
        <v>346</v>
      </c>
      <c r="CZ49" t="s">
        <v>1675</v>
      </c>
      <c r="DA49" t="s">
        <v>1675</v>
      </c>
      <c r="DC49" t="s">
        <v>1675</v>
      </c>
      <c r="DD49" t="s">
        <v>1675</v>
      </c>
      <c r="DF49" t="s">
        <v>334</v>
      </c>
      <c r="DG49" t="s">
        <v>334</v>
      </c>
      <c r="DH49" s="13">
        <v>450</v>
      </c>
      <c r="DI49" s="14">
        <f>DH49/2.4</f>
        <v>187.5</v>
      </c>
      <c r="DJ49" t="s">
        <v>346</v>
      </c>
      <c r="DK49" t="s">
        <v>1675</v>
      </c>
      <c r="DL49" t="s">
        <v>1675</v>
      </c>
      <c r="DM49" t="s">
        <v>346</v>
      </c>
      <c r="DN49" t="s">
        <v>1675</v>
      </c>
      <c r="DO49" t="s">
        <v>1675</v>
      </c>
      <c r="DQ49" t="s">
        <v>1675</v>
      </c>
      <c r="DR49" t="s">
        <v>1675</v>
      </c>
      <c r="DT49" t="s">
        <v>334</v>
      </c>
      <c r="DU49" t="s">
        <v>334</v>
      </c>
      <c r="DV49" s="13">
        <v>540</v>
      </c>
      <c r="DW49" s="14">
        <f>DV49/2.4</f>
        <v>225</v>
      </c>
      <c r="DX49" t="s">
        <v>346</v>
      </c>
      <c r="DY49" t="s">
        <v>1675</v>
      </c>
      <c r="DZ49" t="s">
        <v>1675</v>
      </c>
      <c r="EA49" t="s">
        <v>334</v>
      </c>
      <c r="EB49" s="13">
        <v>470</v>
      </c>
      <c r="EC49" t="s">
        <v>1675</v>
      </c>
      <c r="ED49" t="s">
        <v>1675</v>
      </c>
      <c r="EE49" t="s">
        <v>1675</v>
      </c>
      <c r="EF49">
        <f>EB49</f>
        <v>470</v>
      </c>
      <c r="EG49" t="s">
        <v>334</v>
      </c>
      <c r="EH49" t="s">
        <v>334</v>
      </c>
      <c r="EI49" t="s">
        <v>353</v>
      </c>
      <c r="EJ49" t="s">
        <v>336</v>
      </c>
      <c r="EK49" t="s">
        <v>337</v>
      </c>
      <c r="EL49" t="s">
        <v>337</v>
      </c>
      <c r="EM49" t="s">
        <v>337</v>
      </c>
      <c r="EN49" t="s">
        <v>337</v>
      </c>
      <c r="EO49" t="s">
        <v>337</v>
      </c>
      <c r="EP49" t="s">
        <v>337</v>
      </c>
      <c r="EQ49" t="s">
        <v>337</v>
      </c>
      <c r="ER49" t="s">
        <v>337</v>
      </c>
      <c r="ES49" t="s">
        <v>337</v>
      </c>
      <c r="ET49" t="s">
        <v>337</v>
      </c>
      <c r="EU49" t="s">
        <v>337</v>
      </c>
      <c r="EV49" t="s">
        <v>337</v>
      </c>
      <c r="EW49" t="s">
        <v>337</v>
      </c>
      <c r="EX49" t="s">
        <v>337</v>
      </c>
      <c r="EY49" t="s">
        <v>337</v>
      </c>
      <c r="EZ49" t="s">
        <v>337</v>
      </c>
      <c r="FA49" t="s">
        <v>1675</v>
      </c>
      <c r="FB49" t="s">
        <v>1115</v>
      </c>
      <c r="FC49" t="s">
        <v>337</v>
      </c>
      <c r="FD49" t="s">
        <v>336</v>
      </c>
      <c r="FE49" t="s">
        <v>337</v>
      </c>
      <c r="FF49" t="s">
        <v>337</v>
      </c>
      <c r="FG49" t="s">
        <v>336</v>
      </c>
      <c r="FH49" t="s">
        <v>337</v>
      </c>
      <c r="FI49" t="s">
        <v>337</v>
      </c>
      <c r="FJ49" t="s">
        <v>337</v>
      </c>
      <c r="FK49" t="s">
        <v>334</v>
      </c>
      <c r="FL49" t="s">
        <v>1031</v>
      </c>
      <c r="FM49" t="s">
        <v>1036</v>
      </c>
      <c r="FN49" t="s">
        <v>334</v>
      </c>
      <c r="FO49" t="s">
        <v>334</v>
      </c>
      <c r="FP49" t="s">
        <v>346</v>
      </c>
      <c r="FQ49" t="s">
        <v>1116</v>
      </c>
      <c r="FR49" t="s">
        <v>718</v>
      </c>
      <c r="FS49">
        <v>1</v>
      </c>
      <c r="FT49">
        <v>1</v>
      </c>
      <c r="FU49">
        <v>1</v>
      </c>
      <c r="FV49">
        <v>1</v>
      </c>
      <c r="FW49">
        <v>1</v>
      </c>
      <c r="FX49">
        <v>0</v>
      </c>
      <c r="FY49">
        <v>1</v>
      </c>
      <c r="FZ49">
        <v>1</v>
      </c>
      <c r="GA49">
        <v>0</v>
      </c>
      <c r="GB49" t="s">
        <v>334</v>
      </c>
      <c r="GC49" s="13">
        <v>30</v>
      </c>
      <c r="GD49" t="s">
        <v>1675</v>
      </c>
      <c r="GE49" t="s">
        <v>1675</v>
      </c>
      <c r="GF49">
        <f t="shared" si="16"/>
        <v>30</v>
      </c>
      <c r="GG49" t="s">
        <v>334</v>
      </c>
      <c r="GH49" t="s">
        <v>334</v>
      </c>
      <c r="GI49" s="13">
        <v>10</v>
      </c>
      <c r="GJ49" t="s">
        <v>1675</v>
      </c>
      <c r="GK49" t="s">
        <v>1675</v>
      </c>
      <c r="GL49" t="s">
        <v>334</v>
      </c>
      <c r="GM49" t="s">
        <v>334</v>
      </c>
      <c r="GN49" s="13">
        <v>60</v>
      </c>
      <c r="GO49" t="s">
        <v>1675</v>
      </c>
      <c r="GP49" t="s">
        <v>1675</v>
      </c>
      <c r="GQ49">
        <f t="shared" si="13"/>
        <v>60</v>
      </c>
      <c r="GR49" t="s">
        <v>334</v>
      </c>
      <c r="GS49" t="s">
        <v>334</v>
      </c>
      <c r="GT49" s="13">
        <v>25</v>
      </c>
      <c r="GU49" t="s">
        <v>1675</v>
      </c>
      <c r="GV49" t="s">
        <v>1675</v>
      </c>
      <c r="GW49" t="s">
        <v>334</v>
      </c>
      <c r="GX49" t="s">
        <v>334</v>
      </c>
      <c r="GY49" s="13"/>
      <c r="GZ49" t="s">
        <v>1675</v>
      </c>
      <c r="HA49" t="s">
        <v>1675</v>
      </c>
      <c r="HB49" t="s">
        <v>334</v>
      </c>
      <c r="HC49" t="s">
        <v>1675</v>
      </c>
      <c r="HD49" t="s">
        <v>1675</v>
      </c>
      <c r="HE49" t="s">
        <v>1675</v>
      </c>
      <c r="HG49" t="s">
        <v>1675</v>
      </c>
      <c r="HH49" t="s">
        <v>1675</v>
      </c>
      <c r="HI49" s="14" t="str">
        <f t="shared" si="9"/>
        <v/>
      </c>
      <c r="HJ49" t="s">
        <v>1675</v>
      </c>
      <c r="HK49" t="s">
        <v>334</v>
      </c>
      <c r="HL49" s="13">
        <v>90</v>
      </c>
      <c r="HM49" t="s">
        <v>1675</v>
      </c>
      <c r="HN49" t="s">
        <v>1675</v>
      </c>
      <c r="HO49" t="s">
        <v>1675</v>
      </c>
      <c r="HP49">
        <f t="shared" si="14"/>
        <v>90</v>
      </c>
      <c r="HQ49" t="s">
        <v>334</v>
      </c>
      <c r="HR49" t="s">
        <v>334</v>
      </c>
      <c r="HS49" s="13">
        <v>25</v>
      </c>
      <c r="HT49" t="s">
        <v>1675</v>
      </c>
      <c r="HU49" t="s">
        <v>1675</v>
      </c>
      <c r="HV49">
        <f t="shared" si="15"/>
        <v>25</v>
      </c>
      <c r="HW49" t="s">
        <v>334</v>
      </c>
      <c r="HX49" t="s">
        <v>346</v>
      </c>
      <c r="HY49" t="s">
        <v>1675</v>
      </c>
      <c r="HZ49" t="s">
        <v>1675</v>
      </c>
      <c r="IA49" t="s">
        <v>1675</v>
      </c>
      <c r="IB49" t="s">
        <v>1675</v>
      </c>
      <c r="IC49" t="s">
        <v>1675</v>
      </c>
      <c r="ID49" t="s">
        <v>1675</v>
      </c>
      <c r="IE49" t="s">
        <v>1675</v>
      </c>
      <c r="IF49" t="s">
        <v>1675</v>
      </c>
      <c r="IG49" t="s">
        <v>1675</v>
      </c>
      <c r="IH49" t="s">
        <v>1675</v>
      </c>
      <c r="II49" t="s">
        <v>1675</v>
      </c>
      <c r="IJ49" t="s">
        <v>1675</v>
      </c>
      <c r="IK49" t="s">
        <v>1675</v>
      </c>
      <c r="IL49" t="s">
        <v>1675</v>
      </c>
      <c r="IM49" t="s">
        <v>1675</v>
      </c>
      <c r="IN49" t="s">
        <v>1675</v>
      </c>
      <c r="IO49" t="s">
        <v>1675</v>
      </c>
      <c r="IP49" t="s">
        <v>1675</v>
      </c>
      <c r="IQ49" t="s">
        <v>1675</v>
      </c>
      <c r="IR49" t="s">
        <v>1675</v>
      </c>
      <c r="IS49" t="s">
        <v>1675</v>
      </c>
      <c r="IT49" t="s">
        <v>1675</v>
      </c>
      <c r="IU49" t="s">
        <v>1675</v>
      </c>
      <c r="IV49" t="s">
        <v>1675</v>
      </c>
      <c r="IW49" t="s">
        <v>1675</v>
      </c>
      <c r="IX49" t="s">
        <v>1675</v>
      </c>
      <c r="IY49" t="s">
        <v>1675</v>
      </c>
      <c r="IZ49" t="s">
        <v>1675</v>
      </c>
      <c r="JA49" t="s">
        <v>334</v>
      </c>
      <c r="JB49" t="s">
        <v>1031</v>
      </c>
      <c r="JC49" t="s">
        <v>1036</v>
      </c>
      <c r="JD49" t="s">
        <v>346</v>
      </c>
      <c r="JE49" t="s">
        <v>346</v>
      </c>
      <c r="JF49" t="s">
        <v>1675</v>
      </c>
      <c r="JG49" t="s">
        <v>1675</v>
      </c>
      <c r="JH49">
        <v>140398097</v>
      </c>
      <c r="JI49" t="s">
        <v>1117</v>
      </c>
      <c r="JJ49" t="s">
        <v>1118</v>
      </c>
      <c r="JK49" t="s">
        <v>1675</v>
      </c>
      <c r="JL49">
        <v>100</v>
      </c>
    </row>
    <row r="50" spans="1:272" x14ac:dyDescent="0.2">
      <c r="A50" t="s">
        <v>1149</v>
      </c>
      <c r="B50" t="str">
        <f t="shared" si="8"/>
        <v>8c5dd6da-1f2f-4a4a-9a5d-01023bb47117</v>
      </c>
      <c r="C50" t="s">
        <v>1098</v>
      </c>
      <c r="D50" t="s">
        <v>1027</v>
      </c>
      <c r="E50" t="s">
        <v>324</v>
      </c>
      <c r="F50" t="s">
        <v>1675</v>
      </c>
      <c r="G50" t="s">
        <v>1675</v>
      </c>
      <c r="H50" t="s">
        <v>1027</v>
      </c>
      <c r="I50" t="s">
        <v>1028</v>
      </c>
      <c r="J50" t="s">
        <v>1030</v>
      </c>
      <c r="K50" t="s">
        <v>1675</v>
      </c>
      <c r="L50" t="s">
        <v>1031</v>
      </c>
      <c r="M50" t="s">
        <v>1032</v>
      </c>
      <c r="N50" t="s">
        <v>1032</v>
      </c>
      <c r="O50" t="s">
        <v>1705</v>
      </c>
      <c r="P50" t="s">
        <v>1034</v>
      </c>
      <c r="Q50" t="s">
        <v>334</v>
      </c>
      <c r="R50" t="s">
        <v>1675</v>
      </c>
      <c r="S50" t="s">
        <v>334</v>
      </c>
      <c r="T50" t="s">
        <v>1675</v>
      </c>
      <c r="U50" t="s">
        <v>335</v>
      </c>
      <c r="V50" t="s">
        <v>336</v>
      </c>
      <c r="W50" t="s">
        <v>336</v>
      </c>
      <c r="X50" t="s">
        <v>337</v>
      </c>
      <c r="Y50" t="s">
        <v>337</v>
      </c>
      <c r="Z50" t="s">
        <v>337</v>
      </c>
      <c r="AA50" t="s">
        <v>394</v>
      </c>
      <c r="AB50" t="s">
        <v>336</v>
      </c>
      <c r="AC50" t="s">
        <v>337</v>
      </c>
      <c r="AD50" t="s">
        <v>337</v>
      </c>
      <c r="AE50" t="s">
        <v>336</v>
      </c>
      <c r="AF50" t="s">
        <v>337</v>
      </c>
      <c r="AG50" t="s">
        <v>337</v>
      </c>
      <c r="AH50" t="s">
        <v>337</v>
      </c>
      <c r="AI50" t="s">
        <v>1675</v>
      </c>
      <c r="AJ50" t="s">
        <v>440</v>
      </c>
      <c r="AK50" t="s">
        <v>457</v>
      </c>
      <c r="AL50" t="s">
        <v>343</v>
      </c>
      <c r="AM50">
        <v>1</v>
      </c>
      <c r="AN50">
        <v>1</v>
      </c>
      <c r="AO50">
        <v>1</v>
      </c>
      <c r="AP50">
        <v>1</v>
      </c>
      <c r="AQ50">
        <v>1</v>
      </c>
      <c r="AR50">
        <v>1</v>
      </c>
      <c r="AS50">
        <v>1</v>
      </c>
      <c r="AT50">
        <v>0</v>
      </c>
      <c r="AU50" t="s">
        <v>346</v>
      </c>
      <c r="AV50" t="s">
        <v>1675</v>
      </c>
      <c r="AW50" t="s">
        <v>1675</v>
      </c>
      <c r="AY50" t="s">
        <v>1675</v>
      </c>
      <c r="AZ50" t="s">
        <v>1675</v>
      </c>
      <c r="BB50" t="s">
        <v>334</v>
      </c>
      <c r="BC50" t="s">
        <v>334</v>
      </c>
      <c r="BD50" s="13">
        <v>150</v>
      </c>
      <c r="BE50" s="14">
        <f>BD50/2</f>
        <v>75</v>
      </c>
      <c r="BF50" t="s">
        <v>346</v>
      </c>
      <c r="BG50" t="s">
        <v>1675</v>
      </c>
      <c r="BH50" t="s">
        <v>1675</v>
      </c>
      <c r="BI50" t="s">
        <v>346</v>
      </c>
      <c r="BJ50" t="s">
        <v>1675</v>
      </c>
      <c r="BK50" t="s">
        <v>1675</v>
      </c>
      <c r="BL50" s="15"/>
      <c r="BM50" t="s">
        <v>1675</v>
      </c>
      <c r="BN50" t="s">
        <v>1675</v>
      </c>
      <c r="BP50" t="s">
        <v>334</v>
      </c>
      <c r="BQ50" t="s">
        <v>334</v>
      </c>
      <c r="BR50" s="13">
        <v>240</v>
      </c>
      <c r="BS50">
        <f>BR50/2.6</f>
        <v>92.307692307692307</v>
      </c>
      <c r="BT50" t="s">
        <v>346</v>
      </c>
      <c r="BU50" t="s">
        <v>1675</v>
      </c>
      <c r="BV50" t="s">
        <v>1675</v>
      </c>
      <c r="BW50" t="s">
        <v>346</v>
      </c>
      <c r="BX50" t="s">
        <v>1675</v>
      </c>
      <c r="BY50" t="s">
        <v>1675</v>
      </c>
      <c r="CA50" t="s">
        <v>1675</v>
      </c>
      <c r="CB50" t="s">
        <v>1675</v>
      </c>
      <c r="CC50" s="14"/>
      <c r="CD50" t="s">
        <v>334</v>
      </c>
      <c r="CE50" t="s">
        <v>334</v>
      </c>
      <c r="CF50" s="13">
        <v>132</v>
      </c>
      <c r="CG50" s="14">
        <f>CF50/2.3</f>
        <v>57.391304347826093</v>
      </c>
      <c r="CH50" t="s">
        <v>346</v>
      </c>
      <c r="CI50" t="s">
        <v>1675</v>
      </c>
      <c r="CJ50" t="s">
        <v>1675</v>
      </c>
      <c r="CK50" t="s">
        <v>346</v>
      </c>
      <c r="CL50" t="s">
        <v>1675</v>
      </c>
      <c r="CM50" t="s">
        <v>1675</v>
      </c>
      <c r="CO50" t="s">
        <v>1675</v>
      </c>
      <c r="CP50" t="s">
        <v>1675</v>
      </c>
      <c r="CQ50" s="14"/>
      <c r="CR50" t="s">
        <v>334</v>
      </c>
      <c r="CS50" t="s">
        <v>334</v>
      </c>
      <c r="CT50" s="13">
        <v>180</v>
      </c>
      <c r="CU50" s="14">
        <f>CT50/2.9</f>
        <v>62.068965517241381</v>
      </c>
      <c r="CV50" t="s">
        <v>346</v>
      </c>
      <c r="CW50" t="s">
        <v>1675</v>
      </c>
      <c r="CX50" t="s">
        <v>1675</v>
      </c>
      <c r="CY50" t="s">
        <v>346</v>
      </c>
      <c r="CZ50" t="s">
        <v>1675</v>
      </c>
      <c r="DA50" t="s">
        <v>1675</v>
      </c>
      <c r="DC50" t="s">
        <v>1675</v>
      </c>
      <c r="DD50" t="s">
        <v>1675</v>
      </c>
      <c r="DF50" t="s">
        <v>334</v>
      </c>
      <c r="DG50" t="s">
        <v>334</v>
      </c>
      <c r="DH50" s="13">
        <v>450</v>
      </c>
      <c r="DI50" s="14">
        <f>DH50/2.4</f>
        <v>187.5</v>
      </c>
      <c r="DJ50" t="s">
        <v>346</v>
      </c>
      <c r="DK50" t="s">
        <v>1675</v>
      </c>
      <c r="DL50" t="s">
        <v>1675</v>
      </c>
      <c r="DM50" t="s">
        <v>346</v>
      </c>
      <c r="DN50" t="s">
        <v>1675</v>
      </c>
      <c r="DO50" t="s">
        <v>1675</v>
      </c>
      <c r="DQ50" t="s">
        <v>1675</v>
      </c>
      <c r="DR50" t="s">
        <v>1675</v>
      </c>
      <c r="DT50" t="s">
        <v>334</v>
      </c>
      <c r="DU50" t="s">
        <v>334</v>
      </c>
      <c r="DV50" s="13">
        <v>600</v>
      </c>
      <c r="DW50" s="14">
        <f>DV50/2.4</f>
        <v>250</v>
      </c>
      <c r="DX50" t="s">
        <v>346</v>
      </c>
      <c r="DY50" t="s">
        <v>1675</v>
      </c>
      <c r="DZ50" t="s">
        <v>1675</v>
      </c>
      <c r="EA50" t="s">
        <v>334</v>
      </c>
      <c r="EB50" s="13">
        <v>500</v>
      </c>
      <c r="EC50" t="s">
        <v>1675</v>
      </c>
      <c r="ED50" t="s">
        <v>1675</v>
      </c>
      <c r="EE50" t="s">
        <v>1675</v>
      </c>
      <c r="EF50">
        <f>EB50</f>
        <v>500</v>
      </c>
      <c r="EG50" t="s">
        <v>334</v>
      </c>
      <c r="EH50" t="s">
        <v>346</v>
      </c>
      <c r="EI50" t="s">
        <v>1675</v>
      </c>
      <c r="EJ50" t="s">
        <v>1675</v>
      </c>
      <c r="EK50" t="s">
        <v>1675</v>
      </c>
      <c r="EL50" t="s">
        <v>1675</v>
      </c>
      <c r="EM50" t="s">
        <v>1675</v>
      </c>
      <c r="EN50" t="s">
        <v>1675</v>
      </c>
      <c r="EO50" t="s">
        <v>1675</v>
      </c>
      <c r="EP50" t="s">
        <v>1675</v>
      </c>
      <c r="EQ50" t="s">
        <v>1675</v>
      </c>
      <c r="ER50" t="s">
        <v>1675</v>
      </c>
      <c r="ES50" t="s">
        <v>1675</v>
      </c>
      <c r="ET50" t="s">
        <v>1675</v>
      </c>
      <c r="EU50" t="s">
        <v>1675</v>
      </c>
      <c r="EV50" t="s">
        <v>1675</v>
      </c>
      <c r="EW50" t="s">
        <v>1675</v>
      </c>
      <c r="EX50" t="s">
        <v>1675</v>
      </c>
      <c r="EY50" t="s">
        <v>1675</v>
      </c>
      <c r="EZ50" t="s">
        <v>1675</v>
      </c>
      <c r="FA50" t="s">
        <v>1675</v>
      </c>
      <c r="FB50" t="s">
        <v>1675</v>
      </c>
      <c r="FC50" t="s">
        <v>1675</v>
      </c>
      <c r="FD50" t="s">
        <v>1675</v>
      </c>
      <c r="FE50" t="s">
        <v>1675</v>
      </c>
      <c r="FF50" t="s">
        <v>1675</v>
      </c>
      <c r="FG50" t="s">
        <v>1675</v>
      </c>
      <c r="FH50" t="s">
        <v>1675</v>
      </c>
      <c r="FI50" t="s">
        <v>1675</v>
      </c>
      <c r="FJ50" t="s">
        <v>1675</v>
      </c>
      <c r="FK50" t="s">
        <v>334</v>
      </c>
      <c r="FL50" t="s">
        <v>1031</v>
      </c>
      <c r="FM50" t="s">
        <v>1036</v>
      </c>
      <c r="FN50" t="s">
        <v>346</v>
      </c>
      <c r="FO50" t="s">
        <v>346</v>
      </c>
      <c r="FP50" t="s">
        <v>346</v>
      </c>
      <c r="FQ50" t="s">
        <v>1102</v>
      </c>
      <c r="FR50" t="s">
        <v>1103</v>
      </c>
      <c r="FS50">
        <v>1</v>
      </c>
      <c r="FT50">
        <v>1</v>
      </c>
      <c r="FU50">
        <v>1</v>
      </c>
      <c r="FV50">
        <v>1</v>
      </c>
      <c r="FW50">
        <v>1</v>
      </c>
      <c r="FX50">
        <v>0</v>
      </c>
      <c r="FY50">
        <v>1</v>
      </c>
      <c r="FZ50">
        <v>1</v>
      </c>
      <c r="GA50">
        <v>0</v>
      </c>
      <c r="GB50" t="s">
        <v>334</v>
      </c>
      <c r="GC50" s="13">
        <v>25</v>
      </c>
      <c r="GD50" t="s">
        <v>1675</v>
      </c>
      <c r="GE50" t="s">
        <v>1675</v>
      </c>
      <c r="GF50">
        <f t="shared" si="16"/>
        <v>25</v>
      </c>
      <c r="GG50" t="s">
        <v>334</v>
      </c>
      <c r="GH50" t="s">
        <v>334</v>
      </c>
      <c r="GI50" s="13">
        <v>10</v>
      </c>
      <c r="GJ50" t="s">
        <v>1675</v>
      </c>
      <c r="GK50" t="s">
        <v>1675</v>
      </c>
      <c r="GL50" t="s">
        <v>334</v>
      </c>
      <c r="GM50" t="s">
        <v>334</v>
      </c>
      <c r="GN50" s="13">
        <v>50</v>
      </c>
      <c r="GO50" t="s">
        <v>1675</v>
      </c>
      <c r="GP50" t="s">
        <v>1675</v>
      </c>
      <c r="GQ50">
        <f t="shared" si="13"/>
        <v>50</v>
      </c>
      <c r="GR50" t="s">
        <v>334</v>
      </c>
      <c r="GS50" t="s">
        <v>334</v>
      </c>
      <c r="GT50" s="13">
        <v>25</v>
      </c>
      <c r="GU50" t="s">
        <v>1675</v>
      </c>
      <c r="GV50" t="s">
        <v>1675</v>
      </c>
      <c r="GW50" t="s">
        <v>334</v>
      </c>
      <c r="GX50" t="s">
        <v>334</v>
      </c>
      <c r="GY50" s="13"/>
      <c r="GZ50" t="s">
        <v>1675</v>
      </c>
      <c r="HA50" t="s">
        <v>1675</v>
      </c>
      <c r="HB50" t="s">
        <v>334</v>
      </c>
      <c r="HC50" t="s">
        <v>1675</v>
      </c>
      <c r="HD50" t="s">
        <v>1675</v>
      </c>
      <c r="HE50" t="s">
        <v>1675</v>
      </c>
      <c r="HG50" t="s">
        <v>1675</v>
      </c>
      <c r="HH50" t="s">
        <v>1675</v>
      </c>
      <c r="HI50" s="14" t="str">
        <f t="shared" si="9"/>
        <v/>
      </c>
      <c r="HJ50" t="s">
        <v>1675</v>
      </c>
      <c r="HK50" t="s">
        <v>334</v>
      </c>
      <c r="HL50" s="13">
        <v>100</v>
      </c>
      <c r="HM50" t="s">
        <v>1675</v>
      </c>
      <c r="HN50" t="s">
        <v>1675</v>
      </c>
      <c r="HO50" t="s">
        <v>1675</v>
      </c>
      <c r="HP50">
        <f t="shared" si="14"/>
        <v>100</v>
      </c>
      <c r="HQ50" t="s">
        <v>334</v>
      </c>
      <c r="HR50" t="s">
        <v>334</v>
      </c>
      <c r="HS50" s="13">
        <v>30</v>
      </c>
      <c r="HT50" t="s">
        <v>1675</v>
      </c>
      <c r="HU50" t="s">
        <v>1675</v>
      </c>
      <c r="HV50">
        <f t="shared" si="15"/>
        <v>30</v>
      </c>
      <c r="HW50" t="s">
        <v>334</v>
      </c>
      <c r="HX50" t="s">
        <v>346</v>
      </c>
      <c r="HY50" t="s">
        <v>1675</v>
      </c>
      <c r="HZ50" t="s">
        <v>1675</v>
      </c>
      <c r="IA50" t="s">
        <v>1675</v>
      </c>
      <c r="IB50" t="s">
        <v>1675</v>
      </c>
      <c r="IC50" t="s">
        <v>1675</v>
      </c>
      <c r="ID50" t="s">
        <v>1675</v>
      </c>
      <c r="IE50" t="s">
        <v>1675</v>
      </c>
      <c r="IF50" t="s">
        <v>1675</v>
      </c>
      <c r="IG50" t="s">
        <v>1675</v>
      </c>
      <c r="IH50" t="s">
        <v>1675</v>
      </c>
      <c r="II50" t="s">
        <v>1675</v>
      </c>
      <c r="IJ50" t="s">
        <v>1675</v>
      </c>
      <c r="IK50" t="s">
        <v>1675</v>
      </c>
      <c r="IL50" t="s">
        <v>1675</v>
      </c>
      <c r="IM50" t="s">
        <v>1675</v>
      </c>
      <c r="IN50" t="s">
        <v>1675</v>
      </c>
      <c r="IO50" t="s">
        <v>1675</v>
      </c>
      <c r="IP50" t="s">
        <v>1675</v>
      </c>
      <c r="IQ50" t="s">
        <v>1675</v>
      </c>
      <c r="IR50" t="s">
        <v>1675</v>
      </c>
      <c r="IS50" t="s">
        <v>1675</v>
      </c>
      <c r="IT50" t="s">
        <v>1675</v>
      </c>
      <c r="IU50" t="s">
        <v>1675</v>
      </c>
      <c r="IV50" t="s">
        <v>1675</v>
      </c>
      <c r="IW50" t="s">
        <v>1675</v>
      </c>
      <c r="IX50" t="s">
        <v>1675</v>
      </c>
      <c r="IY50" t="s">
        <v>1675</v>
      </c>
      <c r="IZ50" t="s">
        <v>1675</v>
      </c>
      <c r="JA50" t="s">
        <v>334</v>
      </c>
      <c r="JB50" t="s">
        <v>1031</v>
      </c>
      <c r="JC50" t="s">
        <v>1036</v>
      </c>
      <c r="JD50" t="s">
        <v>334</v>
      </c>
      <c r="JE50" t="s">
        <v>334</v>
      </c>
      <c r="JF50" t="s">
        <v>1675</v>
      </c>
      <c r="JG50" t="s">
        <v>1675</v>
      </c>
      <c r="JH50">
        <v>140395067</v>
      </c>
      <c r="JI50" t="s">
        <v>1104</v>
      </c>
      <c r="JJ50" t="s">
        <v>1105</v>
      </c>
      <c r="JK50" t="s">
        <v>1675</v>
      </c>
      <c r="JL50">
        <v>98</v>
      </c>
    </row>
    <row r="51" spans="1:272" x14ac:dyDescent="0.2">
      <c r="A51" t="s">
        <v>1119</v>
      </c>
      <c r="B51" t="str">
        <f t="shared" si="8"/>
        <v>d7794c11-fe86-456d-83b1-a43429c67d33</v>
      </c>
      <c r="C51" t="s">
        <v>1346</v>
      </c>
      <c r="D51" t="s">
        <v>1027</v>
      </c>
      <c r="E51" t="s">
        <v>324</v>
      </c>
      <c r="F51" t="s">
        <v>1675</v>
      </c>
      <c r="G51" t="s">
        <v>1675</v>
      </c>
      <c r="H51" t="s">
        <v>1217</v>
      </c>
      <c r="I51" t="s">
        <v>1028</v>
      </c>
      <c r="J51" t="s">
        <v>1030</v>
      </c>
      <c r="K51" t="s">
        <v>1675</v>
      </c>
      <c r="L51" t="s">
        <v>1031</v>
      </c>
      <c r="M51" t="s">
        <v>1032</v>
      </c>
      <c r="N51" t="s">
        <v>1032</v>
      </c>
      <c r="O51" t="s">
        <v>1705</v>
      </c>
      <c r="P51" t="s">
        <v>1034</v>
      </c>
      <c r="Q51" t="s">
        <v>334</v>
      </c>
      <c r="R51" t="s">
        <v>1675</v>
      </c>
      <c r="S51" t="s">
        <v>334</v>
      </c>
      <c r="T51" t="s">
        <v>1675</v>
      </c>
      <c r="U51" t="s">
        <v>493</v>
      </c>
      <c r="V51" t="s">
        <v>337</v>
      </c>
      <c r="W51" t="s">
        <v>336</v>
      </c>
      <c r="X51" t="s">
        <v>337</v>
      </c>
      <c r="Y51" t="s">
        <v>337</v>
      </c>
      <c r="Z51" t="s">
        <v>337</v>
      </c>
      <c r="AA51" t="s">
        <v>340</v>
      </c>
      <c r="AB51" t="s">
        <v>336</v>
      </c>
      <c r="AC51" t="s">
        <v>337</v>
      </c>
      <c r="AD51" t="s">
        <v>337</v>
      </c>
      <c r="AE51" t="s">
        <v>337</v>
      </c>
      <c r="AF51" t="s">
        <v>337</v>
      </c>
      <c r="AG51" t="s">
        <v>337</v>
      </c>
      <c r="AH51" t="s">
        <v>337</v>
      </c>
      <c r="AI51" t="s">
        <v>1675</v>
      </c>
      <c r="AJ51" t="s">
        <v>440</v>
      </c>
      <c r="AK51" t="s">
        <v>457</v>
      </c>
      <c r="AL51" t="s">
        <v>1675</v>
      </c>
      <c r="AM51" t="s">
        <v>1675</v>
      </c>
      <c r="AN51" t="s">
        <v>1675</v>
      </c>
      <c r="AO51" t="s">
        <v>1675</v>
      </c>
      <c r="AP51" t="s">
        <v>1675</v>
      </c>
      <c r="AQ51" t="s">
        <v>1675</v>
      </c>
      <c r="AR51" t="s">
        <v>1675</v>
      </c>
      <c r="AS51" t="s">
        <v>1675</v>
      </c>
      <c r="AT51" t="s">
        <v>1675</v>
      </c>
      <c r="AU51" t="s">
        <v>1675</v>
      </c>
      <c r="AV51" t="s">
        <v>1675</v>
      </c>
      <c r="AW51" t="s">
        <v>1675</v>
      </c>
      <c r="AY51" t="s">
        <v>1675</v>
      </c>
      <c r="AZ51" t="s">
        <v>1675</v>
      </c>
      <c r="BB51" t="s">
        <v>1675</v>
      </c>
      <c r="BC51" t="s">
        <v>1675</v>
      </c>
      <c r="BD51" t="s">
        <v>1675</v>
      </c>
      <c r="BF51" t="s">
        <v>1675</v>
      </c>
      <c r="BG51" t="s">
        <v>1675</v>
      </c>
      <c r="BH51" t="s">
        <v>1675</v>
      </c>
      <c r="BI51" t="s">
        <v>1675</v>
      </c>
      <c r="BJ51" t="s">
        <v>1675</v>
      </c>
      <c r="BK51" t="s">
        <v>1675</v>
      </c>
      <c r="BL51" s="15"/>
      <c r="BM51" t="s">
        <v>1675</v>
      </c>
      <c r="BN51" t="s">
        <v>1675</v>
      </c>
      <c r="BP51" t="s">
        <v>1675</v>
      </c>
      <c r="BQ51" t="s">
        <v>1675</v>
      </c>
      <c r="BR51" t="s">
        <v>1675</v>
      </c>
      <c r="BT51" t="s">
        <v>1675</v>
      </c>
      <c r="BU51" t="s">
        <v>1675</v>
      </c>
      <c r="BV51" t="s">
        <v>1675</v>
      </c>
      <c r="BW51" t="s">
        <v>1675</v>
      </c>
      <c r="BX51" t="s">
        <v>1675</v>
      </c>
      <c r="BY51" t="s">
        <v>1675</v>
      </c>
      <c r="CA51" t="s">
        <v>1675</v>
      </c>
      <c r="CB51" t="s">
        <v>1675</v>
      </c>
      <c r="CC51" s="14"/>
      <c r="CD51" t="s">
        <v>1675</v>
      </c>
      <c r="CE51" t="s">
        <v>1675</v>
      </c>
      <c r="CF51" t="s">
        <v>1675</v>
      </c>
      <c r="CH51" t="s">
        <v>1675</v>
      </c>
      <c r="CI51" t="s">
        <v>1675</v>
      </c>
      <c r="CJ51" t="s">
        <v>1675</v>
      </c>
      <c r="CK51" t="s">
        <v>1675</v>
      </c>
      <c r="CL51" t="s">
        <v>1675</v>
      </c>
      <c r="CM51" t="s">
        <v>1675</v>
      </c>
      <c r="CO51" t="s">
        <v>1675</v>
      </c>
      <c r="CP51" t="s">
        <v>1675</v>
      </c>
      <c r="CQ51" s="14"/>
      <c r="CR51" t="s">
        <v>1675</v>
      </c>
      <c r="CS51" t="s">
        <v>1675</v>
      </c>
      <c r="CT51" t="s">
        <v>1675</v>
      </c>
      <c r="CV51" t="s">
        <v>1675</v>
      </c>
      <c r="CW51" t="s">
        <v>1675</v>
      </c>
      <c r="CX51" t="s">
        <v>1675</v>
      </c>
      <c r="CY51" t="s">
        <v>1675</v>
      </c>
      <c r="CZ51" t="s">
        <v>1675</v>
      </c>
      <c r="DA51" t="s">
        <v>1675</v>
      </c>
      <c r="DC51" t="s">
        <v>1675</v>
      </c>
      <c r="DD51" t="s">
        <v>1675</v>
      </c>
      <c r="DF51" t="s">
        <v>1675</v>
      </c>
      <c r="DG51" t="s">
        <v>1675</v>
      </c>
      <c r="DH51" t="s">
        <v>1675</v>
      </c>
      <c r="DI51" s="14"/>
      <c r="DJ51" t="s">
        <v>1675</v>
      </c>
      <c r="DK51" t="s">
        <v>1675</v>
      </c>
      <c r="DL51" t="s">
        <v>1675</v>
      </c>
      <c r="DM51" t="s">
        <v>1675</v>
      </c>
      <c r="DN51" t="s">
        <v>1675</v>
      </c>
      <c r="DO51" t="s">
        <v>1675</v>
      </c>
      <c r="DQ51" t="s">
        <v>1675</v>
      </c>
      <c r="DR51" t="s">
        <v>1675</v>
      </c>
      <c r="DT51" t="s">
        <v>1675</v>
      </c>
      <c r="DU51" t="s">
        <v>1675</v>
      </c>
      <c r="DV51" t="s">
        <v>1675</v>
      </c>
      <c r="DW51" s="14"/>
      <c r="DX51" t="s">
        <v>1675</v>
      </c>
      <c r="DY51" t="s">
        <v>1675</v>
      </c>
      <c r="DZ51" t="s">
        <v>1675</v>
      </c>
      <c r="EA51" t="s">
        <v>1675</v>
      </c>
      <c r="EB51" t="s">
        <v>1675</v>
      </c>
      <c r="EC51" t="s">
        <v>1675</v>
      </c>
      <c r="ED51" t="s">
        <v>1675</v>
      </c>
      <c r="EE51" t="s">
        <v>1675</v>
      </c>
      <c r="EG51" t="s">
        <v>1675</v>
      </c>
      <c r="EH51" t="s">
        <v>1675</v>
      </c>
      <c r="EI51" t="s">
        <v>1675</v>
      </c>
      <c r="EJ51" t="s">
        <v>1675</v>
      </c>
      <c r="EK51" t="s">
        <v>1675</v>
      </c>
      <c r="EL51" t="s">
        <v>1675</v>
      </c>
      <c r="EM51" t="s">
        <v>1675</v>
      </c>
      <c r="EN51" t="s">
        <v>1675</v>
      </c>
      <c r="EO51" t="s">
        <v>1675</v>
      </c>
      <c r="EP51" t="s">
        <v>1675</v>
      </c>
      <c r="EQ51" t="s">
        <v>1675</v>
      </c>
      <c r="ER51" t="s">
        <v>1675</v>
      </c>
      <c r="ES51" t="s">
        <v>1675</v>
      </c>
      <c r="ET51" t="s">
        <v>1675</v>
      </c>
      <c r="EU51" t="s">
        <v>1675</v>
      </c>
      <c r="EV51" t="s">
        <v>1675</v>
      </c>
      <c r="EW51" t="s">
        <v>1675</v>
      </c>
      <c r="EX51" t="s">
        <v>1675</v>
      </c>
      <c r="EY51" t="s">
        <v>1675</v>
      </c>
      <c r="EZ51" t="s">
        <v>1675</v>
      </c>
      <c r="FA51" t="s">
        <v>1675</v>
      </c>
      <c r="FB51" t="s">
        <v>1675</v>
      </c>
      <c r="FC51" t="s">
        <v>1675</v>
      </c>
      <c r="FD51" t="s">
        <v>1675</v>
      </c>
      <c r="FE51" t="s">
        <v>1675</v>
      </c>
      <c r="FF51" t="s">
        <v>1675</v>
      </c>
      <c r="FG51" t="s">
        <v>1675</v>
      </c>
      <c r="FH51" t="s">
        <v>1675</v>
      </c>
      <c r="FI51" t="s">
        <v>1675</v>
      </c>
      <c r="FJ51" t="s">
        <v>1675</v>
      </c>
      <c r="FK51" t="s">
        <v>1675</v>
      </c>
      <c r="FL51" t="s">
        <v>1675</v>
      </c>
      <c r="FM51" t="s">
        <v>1675</v>
      </c>
      <c r="FN51" t="s">
        <v>1675</v>
      </c>
      <c r="FO51" t="s">
        <v>1675</v>
      </c>
      <c r="FP51" t="s">
        <v>1675</v>
      </c>
      <c r="FQ51" t="s">
        <v>1675</v>
      </c>
      <c r="FR51" t="s">
        <v>718</v>
      </c>
      <c r="FS51">
        <v>1</v>
      </c>
      <c r="FT51">
        <v>1</v>
      </c>
      <c r="FU51">
        <v>1</v>
      </c>
      <c r="FV51">
        <v>1</v>
      </c>
      <c r="FW51">
        <v>1</v>
      </c>
      <c r="FX51">
        <v>0</v>
      </c>
      <c r="FY51">
        <v>1</v>
      </c>
      <c r="FZ51">
        <v>1</v>
      </c>
      <c r="GA51">
        <v>0</v>
      </c>
      <c r="GB51" t="s">
        <v>334</v>
      </c>
      <c r="GC51" s="13">
        <v>30</v>
      </c>
      <c r="GD51" t="s">
        <v>1675</v>
      </c>
      <c r="GE51" t="s">
        <v>1675</v>
      </c>
      <c r="GF51">
        <f t="shared" si="16"/>
        <v>30</v>
      </c>
      <c r="GG51" t="s">
        <v>334</v>
      </c>
      <c r="GH51" t="s">
        <v>334</v>
      </c>
      <c r="GI51" s="13">
        <v>15</v>
      </c>
      <c r="GJ51" t="s">
        <v>1675</v>
      </c>
      <c r="GK51" t="s">
        <v>1675</v>
      </c>
      <c r="GL51" t="s">
        <v>334</v>
      </c>
      <c r="GM51" t="s">
        <v>334</v>
      </c>
      <c r="GN51" s="13">
        <v>50</v>
      </c>
      <c r="GO51" t="s">
        <v>1675</v>
      </c>
      <c r="GP51" t="s">
        <v>1675</v>
      </c>
      <c r="GQ51">
        <f t="shared" si="13"/>
        <v>50</v>
      </c>
      <c r="GR51" t="s">
        <v>334</v>
      </c>
      <c r="GS51" t="s">
        <v>334</v>
      </c>
      <c r="GT51" s="13">
        <v>25</v>
      </c>
      <c r="GU51" t="s">
        <v>1675</v>
      </c>
      <c r="GV51" t="s">
        <v>1675</v>
      </c>
      <c r="GW51" t="s">
        <v>334</v>
      </c>
      <c r="GX51" t="s">
        <v>334</v>
      </c>
      <c r="GY51" s="13">
        <v>75</v>
      </c>
      <c r="GZ51" t="s">
        <v>1675</v>
      </c>
      <c r="HA51" t="s">
        <v>1675</v>
      </c>
      <c r="HB51" t="s">
        <v>334</v>
      </c>
      <c r="HC51" t="s">
        <v>1675</v>
      </c>
      <c r="HD51" t="s">
        <v>1675</v>
      </c>
      <c r="HE51" t="s">
        <v>1675</v>
      </c>
      <c r="HG51" t="s">
        <v>1675</v>
      </c>
      <c r="HH51" t="s">
        <v>1675</v>
      </c>
      <c r="HI51" s="14" t="str">
        <f t="shared" si="9"/>
        <v/>
      </c>
      <c r="HJ51" t="s">
        <v>1675</v>
      </c>
      <c r="HK51" t="s">
        <v>334</v>
      </c>
      <c r="HL51" s="13">
        <v>10</v>
      </c>
      <c r="HM51" t="s">
        <v>1675</v>
      </c>
      <c r="HN51" t="s">
        <v>1675</v>
      </c>
      <c r="HO51" t="s">
        <v>1675</v>
      </c>
      <c r="HP51">
        <f t="shared" si="14"/>
        <v>10</v>
      </c>
      <c r="HQ51" t="s">
        <v>334</v>
      </c>
      <c r="HR51" t="s">
        <v>334</v>
      </c>
      <c r="HS51" s="13">
        <v>25</v>
      </c>
      <c r="HT51" t="s">
        <v>1675</v>
      </c>
      <c r="HU51" t="s">
        <v>1675</v>
      </c>
      <c r="HV51">
        <f t="shared" si="15"/>
        <v>25</v>
      </c>
      <c r="HW51" t="s">
        <v>334</v>
      </c>
      <c r="HX51" t="s">
        <v>346</v>
      </c>
      <c r="HY51" t="s">
        <v>1675</v>
      </c>
      <c r="HZ51" t="s">
        <v>1675</v>
      </c>
      <c r="IA51" t="s">
        <v>1675</v>
      </c>
      <c r="IB51" t="s">
        <v>1675</v>
      </c>
      <c r="IC51" t="s">
        <v>1675</v>
      </c>
      <c r="ID51" t="s">
        <v>1675</v>
      </c>
      <c r="IE51" t="s">
        <v>1675</v>
      </c>
      <c r="IF51" t="s">
        <v>1675</v>
      </c>
      <c r="IG51" t="s">
        <v>1675</v>
      </c>
      <c r="IH51" t="s">
        <v>1675</v>
      </c>
      <c r="II51" t="s">
        <v>1675</v>
      </c>
      <c r="IJ51" t="s">
        <v>1675</v>
      </c>
      <c r="IK51" t="s">
        <v>1675</v>
      </c>
      <c r="IL51" t="s">
        <v>1675</v>
      </c>
      <c r="IM51" t="s">
        <v>1675</v>
      </c>
      <c r="IN51" t="s">
        <v>1675</v>
      </c>
      <c r="IO51" t="s">
        <v>1675</v>
      </c>
      <c r="IP51" t="s">
        <v>1675</v>
      </c>
      <c r="IQ51" t="s">
        <v>1675</v>
      </c>
      <c r="IR51" t="s">
        <v>1675</v>
      </c>
      <c r="IS51" t="s">
        <v>1675</v>
      </c>
      <c r="IT51" t="s">
        <v>1675</v>
      </c>
      <c r="IU51" t="s">
        <v>1675</v>
      </c>
      <c r="IV51" t="s">
        <v>1675</v>
      </c>
      <c r="IW51" t="s">
        <v>1675</v>
      </c>
      <c r="IX51" t="s">
        <v>1675</v>
      </c>
      <c r="IY51" t="s">
        <v>1675</v>
      </c>
      <c r="IZ51" t="s">
        <v>1675</v>
      </c>
      <c r="JA51" t="s">
        <v>334</v>
      </c>
      <c r="JB51" t="s">
        <v>1031</v>
      </c>
      <c r="JC51" t="s">
        <v>1347</v>
      </c>
      <c r="JD51" t="s">
        <v>334</v>
      </c>
      <c r="JE51" t="s">
        <v>346</v>
      </c>
      <c r="JF51" t="s">
        <v>1348</v>
      </c>
      <c r="JG51" t="s">
        <v>1675</v>
      </c>
      <c r="JH51">
        <v>140691253</v>
      </c>
      <c r="JI51" t="s">
        <v>1349</v>
      </c>
      <c r="JJ51" t="s">
        <v>1350</v>
      </c>
      <c r="JK51" t="s">
        <v>1675</v>
      </c>
      <c r="JL51">
        <v>126</v>
      </c>
    </row>
    <row r="52" spans="1:272" x14ac:dyDescent="0.2">
      <c r="A52" t="s">
        <v>1141</v>
      </c>
      <c r="B52" t="str">
        <f t="shared" si="8"/>
        <v>1efd4d0a-961e-4887-9013-ba58380b1753</v>
      </c>
      <c r="C52" t="s">
        <v>1091</v>
      </c>
      <c r="D52" t="s">
        <v>1027</v>
      </c>
      <c r="E52" t="s">
        <v>324</v>
      </c>
      <c r="F52" t="s">
        <v>1675</v>
      </c>
      <c r="G52" t="s">
        <v>1675</v>
      </c>
      <c r="H52" t="s">
        <v>1027</v>
      </c>
      <c r="I52" t="s">
        <v>1028</v>
      </c>
      <c r="J52" t="s">
        <v>1030</v>
      </c>
      <c r="K52" t="s">
        <v>1675</v>
      </c>
      <c r="L52" t="s">
        <v>1031</v>
      </c>
      <c r="M52" t="s">
        <v>1032</v>
      </c>
      <c r="N52" t="s">
        <v>1032</v>
      </c>
      <c r="O52" t="s">
        <v>1705</v>
      </c>
      <c r="P52" t="s">
        <v>1034</v>
      </c>
      <c r="Q52" t="s">
        <v>334</v>
      </c>
      <c r="R52" t="s">
        <v>1675</v>
      </c>
      <c r="S52" t="s">
        <v>334</v>
      </c>
      <c r="T52" t="s">
        <v>1675</v>
      </c>
      <c r="U52" t="s">
        <v>339</v>
      </c>
      <c r="V52" t="s">
        <v>336</v>
      </c>
      <c r="W52" t="s">
        <v>337</v>
      </c>
      <c r="X52" t="s">
        <v>337</v>
      </c>
      <c r="Y52" t="s">
        <v>337</v>
      </c>
      <c r="Z52" t="s">
        <v>337</v>
      </c>
      <c r="AA52" t="s">
        <v>394</v>
      </c>
      <c r="AB52" t="s">
        <v>336</v>
      </c>
      <c r="AC52" t="s">
        <v>337</v>
      </c>
      <c r="AD52" t="s">
        <v>337</v>
      </c>
      <c r="AE52" t="s">
        <v>336</v>
      </c>
      <c r="AF52" t="s">
        <v>337</v>
      </c>
      <c r="AG52" t="s">
        <v>337</v>
      </c>
      <c r="AH52" t="s">
        <v>337</v>
      </c>
      <c r="AI52" t="s">
        <v>1675</v>
      </c>
      <c r="AJ52" t="s">
        <v>440</v>
      </c>
      <c r="AK52" t="s">
        <v>457</v>
      </c>
      <c r="AL52" t="s">
        <v>343</v>
      </c>
      <c r="AM52">
        <v>1</v>
      </c>
      <c r="AN52">
        <v>1</v>
      </c>
      <c r="AO52">
        <v>1</v>
      </c>
      <c r="AP52">
        <v>1</v>
      </c>
      <c r="AQ52">
        <v>1</v>
      </c>
      <c r="AR52">
        <v>1</v>
      </c>
      <c r="AS52">
        <v>1</v>
      </c>
      <c r="AT52">
        <v>0</v>
      </c>
      <c r="AU52" t="s">
        <v>346</v>
      </c>
      <c r="AV52" t="s">
        <v>1675</v>
      </c>
      <c r="AW52" t="s">
        <v>1675</v>
      </c>
      <c r="AY52" t="s">
        <v>1675</v>
      </c>
      <c r="AZ52" t="s">
        <v>1675</v>
      </c>
      <c r="BB52" t="s">
        <v>334</v>
      </c>
      <c r="BC52" t="s">
        <v>334</v>
      </c>
      <c r="BD52" s="13">
        <v>175</v>
      </c>
      <c r="BE52" s="14">
        <f t="shared" ref="BE52:BE60" si="17">BD52/2</f>
        <v>87.5</v>
      </c>
      <c r="BF52" t="s">
        <v>346</v>
      </c>
      <c r="BG52" t="s">
        <v>1675</v>
      </c>
      <c r="BH52" t="s">
        <v>1675</v>
      </c>
      <c r="BI52" t="s">
        <v>346</v>
      </c>
      <c r="BJ52" t="s">
        <v>1675</v>
      </c>
      <c r="BK52" t="s">
        <v>1675</v>
      </c>
      <c r="BL52" s="15"/>
      <c r="BM52" t="s">
        <v>1675</v>
      </c>
      <c r="BN52" t="s">
        <v>1675</v>
      </c>
      <c r="BP52" t="s">
        <v>334</v>
      </c>
      <c r="BQ52" t="s">
        <v>334</v>
      </c>
      <c r="BR52" s="13">
        <v>240</v>
      </c>
      <c r="BS52">
        <f>BR52/2.6</f>
        <v>92.307692307692307</v>
      </c>
      <c r="BT52" t="s">
        <v>346</v>
      </c>
      <c r="BU52" t="s">
        <v>1675</v>
      </c>
      <c r="BV52" t="s">
        <v>1675</v>
      </c>
      <c r="BW52" t="s">
        <v>346</v>
      </c>
      <c r="BX52" t="s">
        <v>1675</v>
      </c>
      <c r="BY52" t="s">
        <v>1675</v>
      </c>
      <c r="CA52" t="s">
        <v>1675</v>
      </c>
      <c r="CB52" t="s">
        <v>1675</v>
      </c>
      <c r="CC52" s="14"/>
      <c r="CD52" t="s">
        <v>334</v>
      </c>
      <c r="CE52" t="s">
        <v>334</v>
      </c>
      <c r="CF52" s="13">
        <v>180</v>
      </c>
      <c r="CG52" s="14">
        <f>CF52/2.3</f>
        <v>78.260869565217391</v>
      </c>
      <c r="CH52" t="s">
        <v>346</v>
      </c>
      <c r="CI52" t="s">
        <v>1675</v>
      </c>
      <c r="CJ52" t="s">
        <v>1675</v>
      </c>
      <c r="CK52" t="s">
        <v>346</v>
      </c>
      <c r="CL52" t="s">
        <v>1675</v>
      </c>
      <c r="CM52" t="s">
        <v>1675</v>
      </c>
      <c r="CO52" t="s">
        <v>1675</v>
      </c>
      <c r="CP52" t="s">
        <v>1675</v>
      </c>
      <c r="CQ52" s="14"/>
      <c r="CR52" t="s">
        <v>334</v>
      </c>
      <c r="CS52" t="s">
        <v>334</v>
      </c>
      <c r="CT52" s="13">
        <v>180</v>
      </c>
      <c r="CU52" s="14">
        <f t="shared" ref="CU52:CU60" si="18">CT52/2.9</f>
        <v>62.068965517241381</v>
      </c>
      <c r="CV52" t="s">
        <v>346</v>
      </c>
      <c r="CW52" t="s">
        <v>1675</v>
      </c>
      <c r="CX52" t="s">
        <v>1675</v>
      </c>
      <c r="CY52" t="s">
        <v>346</v>
      </c>
      <c r="CZ52" t="s">
        <v>1675</v>
      </c>
      <c r="DA52" t="s">
        <v>1675</v>
      </c>
      <c r="DC52" t="s">
        <v>1675</v>
      </c>
      <c r="DD52" t="s">
        <v>1675</v>
      </c>
      <c r="DF52" t="s">
        <v>334</v>
      </c>
      <c r="DG52" t="s">
        <v>334</v>
      </c>
      <c r="DH52" s="13">
        <v>450</v>
      </c>
      <c r="DI52" s="14">
        <f>DH52/2.4</f>
        <v>187.5</v>
      </c>
      <c r="DJ52" t="s">
        <v>346</v>
      </c>
      <c r="DK52" t="s">
        <v>1675</v>
      </c>
      <c r="DL52" t="s">
        <v>1675</v>
      </c>
      <c r="DM52" t="s">
        <v>334</v>
      </c>
      <c r="DN52" t="s">
        <v>345</v>
      </c>
      <c r="DO52" t="s">
        <v>1675</v>
      </c>
      <c r="DQ52" t="s">
        <v>1675</v>
      </c>
      <c r="DR52" t="s">
        <v>1675</v>
      </c>
      <c r="DS52" t="str">
        <f>DN52</f>
        <v>100.0</v>
      </c>
      <c r="DT52" t="s">
        <v>334</v>
      </c>
      <c r="DU52" t="s">
        <v>334</v>
      </c>
      <c r="DV52" s="13">
        <v>600</v>
      </c>
      <c r="DW52" s="14">
        <f>DV52/2.4</f>
        <v>250</v>
      </c>
      <c r="DX52" t="s">
        <v>346</v>
      </c>
      <c r="DY52" t="s">
        <v>1675</v>
      </c>
      <c r="DZ52" t="s">
        <v>1675</v>
      </c>
      <c r="EA52" t="s">
        <v>334</v>
      </c>
      <c r="EB52" s="13">
        <v>450</v>
      </c>
      <c r="EC52" t="s">
        <v>1675</v>
      </c>
      <c r="ED52" t="s">
        <v>1675</v>
      </c>
      <c r="EE52" t="s">
        <v>1675</v>
      </c>
      <c r="EF52">
        <f>EB52</f>
        <v>450</v>
      </c>
      <c r="EG52" t="s">
        <v>334</v>
      </c>
      <c r="EH52" t="s">
        <v>346</v>
      </c>
      <c r="EI52" t="s">
        <v>1675</v>
      </c>
      <c r="EJ52" t="s">
        <v>1675</v>
      </c>
      <c r="EK52" t="s">
        <v>1675</v>
      </c>
      <c r="EL52" t="s">
        <v>1675</v>
      </c>
      <c r="EM52" t="s">
        <v>1675</v>
      </c>
      <c r="EN52" t="s">
        <v>1675</v>
      </c>
      <c r="EO52" t="s">
        <v>1675</v>
      </c>
      <c r="EP52" t="s">
        <v>1675</v>
      </c>
      <c r="EQ52" t="s">
        <v>1675</v>
      </c>
      <c r="ER52" t="s">
        <v>1675</v>
      </c>
      <c r="ES52" t="s">
        <v>1675</v>
      </c>
      <c r="ET52" t="s">
        <v>1675</v>
      </c>
      <c r="EU52" t="s">
        <v>1675</v>
      </c>
      <c r="EV52" t="s">
        <v>1675</v>
      </c>
      <c r="EW52" t="s">
        <v>1675</v>
      </c>
      <c r="EX52" t="s">
        <v>1675</v>
      </c>
      <c r="EY52" t="s">
        <v>1675</v>
      </c>
      <c r="EZ52" t="s">
        <v>1675</v>
      </c>
      <c r="FA52" t="s">
        <v>1675</v>
      </c>
      <c r="FB52" t="s">
        <v>1675</v>
      </c>
      <c r="FC52" t="s">
        <v>1675</v>
      </c>
      <c r="FD52" t="s">
        <v>1675</v>
      </c>
      <c r="FE52" t="s">
        <v>1675</v>
      </c>
      <c r="FF52" t="s">
        <v>1675</v>
      </c>
      <c r="FG52" t="s">
        <v>1675</v>
      </c>
      <c r="FH52" t="s">
        <v>1675</v>
      </c>
      <c r="FI52" t="s">
        <v>1675</v>
      </c>
      <c r="FJ52" t="s">
        <v>1675</v>
      </c>
      <c r="FK52" t="s">
        <v>334</v>
      </c>
      <c r="FL52" t="s">
        <v>1031</v>
      </c>
      <c r="FM52" t="s">
        <v>1036</v>
      </c>
      <c r="FN52" t="s">
        <v>346</v>
      </c>
      <c r="FO52" t="s">
        <v>346</v>
      </c>
      <c r="FP52" t="s">
        <v>334</v>
      </c>
      <c r="FQ52" t="s">
        <v>1093</v>
      </c>
      <c r="FR52" t="s">
        <v>1675</v>
      </c>
      <c r="FS52" t="s">
        <v>1675</v>
      </c>
      <c r="FT52" t="s">
        <v>1675</v>
      </c>
      <c r="FU52" t="s">
        <v>1675</v>
      </c>
      <c r="FV52" t="s">
        <v>1675</v>
      </c>
      <c r="FW52" t="s">
        <v>1675</v>
      </c>
      <c r="FX52" t="s">
        <v>1675</v>
      </c>
      <c r="FY52" t="s">
        <v>1675</v>
      </c>
      <c r="FZ52" t="s">
        <v>1675</v>
      </c>
      <c r="GA52" t="s">
        <v>1675</v>
      </c>
      <c r="GB52" t="s">
        <v>1675</v>
      </c>
      <c r="GC52" t="s">
        <v>1675</v>
      </c>
      <c r="GD52" t="s">
        <v>1675</v>
      </c>
      <c r="GE52" t="s">
        <v>1675</v>
      </c>
      <c r="GF52" t="str">
        <f t="shared" si="16"/>
        <v/>
      </c>
      <c r="GG52" t="s">
        <v>1675</v>
      </c>
      <c r="GH52" t="s">
        <v>1675</v>
      </c>
      <c r="GI52" t="s">
        <v>1675</v>
      </c>
      <c r="GJ52" t="s">
        <v>1675</v>
      </c>
      <c r="GK52" t="s">
        <v>1675</v>
      </c>
      <c r="GL52" t="s">
        <v>1675</v>
      </c>
      <c r="GM52" t="s">
        <v>1675</v>
      </c>
      <c r="GN52" t="s">
        <v>1675</v>
      </c>
      <c r="GO52" t="s">
        <v>1675</v>
      </c>
      <c r="GP52" t="s">
        <v>1675</v>
      </c>
      <c r="GR52" t="s">
        <v>1675</v>
      </c>
      <c r="GS52" t="s">
        <v>1675</v>
      </c>
      <c r="GT52" t="s">
        <v>1675</v>
      </c>
      <c r="GU52" t="s">
        <v>1675</v>
      </c>
      <c r="GV52" t="s">
        <v>1675</v>
      </c>
      <c r="GW52" t="s">
        <v>1675</v>
      </c>
      <c r="GX52" t="s">
        <v>1675</v>
      </c>
      <c r="GY52" t="s">
        <v>1675</v>
      </c>
      <c r="GZ52" t="s">
        <v>1675</v>
      </c>
      <c r="HA52" t="s">
        <v>1675</v>
      </c>
      <c r="HB52" t="s">
        <v>1675</v>
      </c>
      <c r="HC52" t="s">
        <v>1675</v>
      </c>
      <c r="HD52" t="s">
        <v>1675</v>
      </c>
      <c r="HE52" t="s">
        <v>1675</v>
      </c>
      <c r="HG52" t="s">
        <v>1675</v>
      </c>
      <c r="HH52" t="s">
        <v>1675</v>
      </c>
      <c r="HI52" s="14" t="str">
        <f t="shared" si="9"/>
        <v/>
      </c>
      <c r="HJ52" t="s">
        <v>1675</v>
      </c>
      <c r="HK52" t="s">
        <v>1675</v>
      </c>
      <c r="HL52" t="s">
        <v>1675</v>
      </c>
      <c r="HM52" t="s">
        <v>1675</v>
      </c>
      <c r="HN52" t="s">
        <v>1675</v>
      </c>
      <c r="HO52" t="s">
        <v>1675</v>
      </c>
      <c r="HQ52" t="s">
        <v>1675</v>
      </c>
      <c r="HR52" t="s">
        <v>1675</v>
      </c>
      <c r="HS52" t="s">
        <v>1675</v>
      </c>
      <c r="HT52" t="s">
        <v>1675</v>
      </c>
      <c r="HU52" t="s">
        <v>1675</v>
      </c>
      <c r="HW52" t="s">
        <v>1675</v>
      </c>
      <c r="HX52" t="s">
        <v>1675</v>
      </c>
      <c r="HY52" t="s">
        <v>1675</v>
      </c>
      <c r="HZ52" t="s">
        <v>1675</v>
      </c>
      <c r="IA52" t="s">
        <v>1675</v>
      </c>
      <c r="IB52" t="s">
        <v>1675</v>
      </c>
      <c r="IC52" t="s">
        <v>1675</v>
      </c>
      <c r="ID52" t="s">
        <v>1675</v>
      </c>
      <c r="IE52" t="s">
        <v>1675</v>
      </c>
      <c r="IF52" t="s">
        <v>1675</v>
      </c>
      <c r="IG52" t="s">
        <v>1675</v>
      </c>
      <c r="IH52" t="s">
        <v>1675</v>
      </c>
      <c r="II52" t="s">
        <v>1675</v>
      </c>
      <c r="IJ52" t="s">
        <v>1675</v>
      </c>
      <c r="IK52" t="s">
        <v>1675</v>
      </c>
      <c r="IL52" t="s">
        <v>1675</v>
      </c>
      <c r="IM52" t="s">
        <v>1675</v>
      </c>
      <c r="IN52" t="s">
        <v>1675</v>
      </c>
      <c r="IO52" t="s">
        <v>1675</v>
      </c>
      <c r="IP52" t="s">
        <v>1675</v>
      </c>
      <c r="IQ52" t="s">
        <v>1675</v>
      </c>
      <c r="IR52" t="s">
        <v>1675</v>
      </c>
      <c r="IS52" t="s">
        <v>1675</v>
      </c>
      <c r="IT52" t="s">
        <v>1675</v>
      </c>
      <c r="IU52" t="s">
        <v>1675</v>
      </c>
      <c r="IV52" t="s">
        <v>1675</v>
      </c>
      <c r="IW52" t="s">
        <v>1675</v>
      </c>
      <c r="IX52" t="s">
        <v>1675</v>
      </c>
      <c r="IY52" t="s">
        <v>1675</v>
      </c>
      <c r="IZ52" t="s">
        <v>1675</v>
      </c>
      <c r="JA52" t="s">
        <v>1675</v>
      </c>
      <c r="JB52" t="s">
        <v>1675</v>
      </c>
      <c r="JC52" t="s">
        <v>1675</v>
      </c>
      <c r="JD52" t="s">
        <v>1675</v>
      </c>
      <c r="JE52" t="s">
        <v>1675</v>
      </c>
      <c r="JF52" t="s">
        <v>1094</v>
      </c>
      <c r="JG52" t="s">
        <v>1675</v>
      </c>
      <c r="JH52">
        <v>140393596</v>
      </c>
      <c r="JI52" t="s">
        <v>1095</v>
      </c>
      <c r="JJ52" t="s">
        <v>1096</v>
      </c>
      <c r="JK52" t="s">
        <v>1675</v>
      </c>
      <c r="JL52">
        <v>97</v>
      </c>
    </row>
    <row r="53" spans="1:272" x14ac:dyDescent="0.2">
      <c r="A53" t="s">
        <v>1132</v>
      </c>
      <c r="B53" t="str">
        <f t="shared" si="8"/>
        <v>fe4bc35b-ef36-4d27-ad7f-eb152bb6e0d2</v>
      </c>
      <c r="C53" t="s">
        <v>1107</v>
      </c>
      <c r="D53" t="s">
        <v>1027</v>
      </c>
      <c r="E53" t="s">
        <v>324</v>
      </c>
      <c r="F53" t="s">
        <v>1675</v>
      </c>
      <c r="G53" t="s">
        <v>1675</v>
      </c>
      <c r="H53" t="s">
        <v>1027</v>
      </c>
      <c r="I53" t="s">
        <v>1028</v>
      </c>
      <c r="J53" t="s">
        <v>1030</v>
      </c>
      <c r="K53" t="s">
        <v>1675</v>
      </c>
      <c r="L53" t="s">
        <v>1031</v>
      </c>
      <c r="M53" t="s">
        <v>1032</v>
      </c>
      <c r="N53" t="s">
        <v>1032</v>
      </c>
      <c r="O53" t="s">
        <v>1705</v>
      </c>
      <c r="P53" t="s">
        <v>1034</v>
      </c>
      <c r="Q53" t="s">
        <v>334</v>
      </c>
      <c r="R53" t="s">
        <v>1675</v>
      </c>
      <c r="S53" t="s">
        <v>334</v>
      </c>
      <c r="T53" t="s">
        <v>1675</v>
      </c>
      <c r="U53" t="s">
        <v>339</v>
      </c>
      <c r="V53" t="s">
        <v>336</v>
      </c>
      <c r="W53" t="s">
        <v>337</v>
      </c>
      <c r="X53" t="s">
        <v>337</v>
      </c>
      <c r="Y53" t="s">
        <v>337</v>
      </c>
      <c r="Z53" t="s">
        <v>337</v>
      </c>
      <c r="AA53" t="s">
        <v>394</v>
      </c>
      <c r="AB53" t="s">
        <v>336</v>
      </c>
      <c r="AC53" t="s">
        <v>337</v>
      </c>
      <c r="AD53" t="s">
        <v>337</v>
      </c>
      <c r="AE53" t="s">
        <v>336</v>
      </c>
      <c r="AF53" t="s">
        <v>337</v>
      </c>
      <c r="AG53" t="s">
        <v>337</v>
      </c>
      <c r="AH53" t="s">
        <v>337</v>
      </c>
      <c r="AI53" t="s">
        <v>1675</v>
      </c>
      <c r="AJ53" t="s">
        <v>440</v>
      </c>
      <c r="AK53" t="s">
        <v>342</v>
      </c>
      <c r="AL53" t="s">
        <v>343</v>
      </c>
      <c r="AM53">
        <v>1</v>
      </c>
      <c r="AN53">
        <v>1</v>
      </c>
      <c r="AO53">
        <v>1</v>
      </c>
      <c r="AP53">
        <v>1</v>
      </c>
      <c r="AQ53">
        <v>1</v>
      </c>
      <c r="AR53">
        <v>1</v>
      </c>
      <c r="AS53">
        <v>1</v>
      </c>
      <c r="AT53">
        <v>0</v>
      </c>
      <c r="AU53" t="s">
        <v>346</v>
      </c>
      <c r="AV53" t="s">
        <v>1675</v>
      </c>
      <c r="AW53" t="s">
        <v>1675</v>
      </c>
      <c r="AY53" t="s">
        <v>1675</v>
      </c>
      <c r="AZ53" t="s">
        <v>1675</v>
      </c>
      <c r="BB53" t="s">
        <v>334</v>
      </c>
      <c r="BC53" t="s">
        <v>334</v>
      </c>
      <c r="BD53" s="13">
        <v>150</v>
      </c>
      <c r="BE53" s="14">
        <f t="shared" si="17"/>
        <v>75</v>
      </c>
      <c r="BF53" t="s">
        <v>346</v>
      </c>
      <c r="BG53" t="s">
        <v>1675</v>
      </c>
      <c r="BH53" t="s">
        <v>1675</v>
      </c>
      <c r="BI53" t="s">
        <v>334</v>
      </c>
      <c r="BJ53" s="13">
        <v>40</v>
      </c>
      <c r="BK53" t="s">
        <v>1675</v>
      </c>
      <c r="BL53" s="15"/>
      <c r="BM53" t="s">
        <v>1675</v>
      </c>
      <c r="BN53" t="s">
        <v>1675</v>
      </c>
      <c r="BO53">
        <f>BJ53</f>
        <v>40</v>
      </c>
      <c r="BP53" t="s">
        <v>334</v>
      </c>
      <c r="BQ53" t="s">
        <v>334</v>
      </c>
      <c r="BR53" s="13">
        <v>240</v>
      </c>
      <c r="BS53">
        <f>BR53/2.6</f>
        <v>92.307692307692307</v>
      </c>
      <c r="BT53" t="s">
        <v>346</v>
      </c>
      <c r="BU53" t="s">
        <v>1675</v>
      </c>
      <c r="BV53" t="s">
        <v>1675</v>
      </c>
      <c r="BW53" t="s">
        <v>346</v>
      </c>
      <c r="BX53" t="s">
        <v>1675</v>
      </c>
      <c r="BY53" t="s">
        <v>1675</v>
      </c>
      <c r="CA53" t="s">
        <v>1675</v>
      </c>
      <c r="CB53" t="s">
        <v>1675</v>
      </c>
      <c r="CC53" s="14"/>
      <c r="CD53" t="s">
        <v>334</v>
      </c>
      <c r="CE53" t="s">
        <v>334</v>
      </c>
      <c r="CF53" s="13">
        <v>180</v>
      </c>
      <c r="CG53" s="14">
        <f>CF53/2.3</f>
        <v>78.260869565217391</v>
      </c>
      <c r="CH53" t="s">
        <v>346</v>
      </c>
      <c r="CI53" t="s">
        <v>1675</v>
      </c>
      <c r="CJ53" t="s">
        <v>1675</v>
      </c>
      <c r="CK53" t="s">
        <v>346</v>
      </c>
      <c r="CL53" t="s">
        <v>1675</v>
      </c>
      <c r="CM53" t="s">
        <v>1675</v>
      </c>
      <c r="CO53" t="s">
        <v>1675</v>
      </c>
      <c r="CP53" t="s">
        <v>1675</v>
      </c>
      <c r="CQ53" s="14"/>
      <c r="CR53" t="s">
        <v>334</v>
      </c>
      <c r="CS53" t="s">
        <v>334</v>
      </c>
      <c r="CT53" s="13">
        <v>180</v>
      </c>
      <c r="CU53" s="14">
        <f t="shared" si="18"/>
        <v>62.068965517241381</v>
      </c>
      <c r="CV53" t="s">
        <v>346</v>
      </c>
      <c r="CW53" t="s">
        <v>1675</v>
      </c>
      <c r="CX53" t="s">
        <v>1675</v>
      </c>
      <c r="CY53" t="s">
        <v>346</v>
      </c>
      <c r="CZ53" t="s">
        <v>1675</v>
      </c>
      <c r="DA53" t="s">
        <v>1675</v>
      </c>
      <c r="DC53" t="s">
        <v>1675</v>
      </c>
      <c r="DD53" t="s">
        <v>1675</v>
      </c>
      <c r="DF53" t="s">
        <v>334</v>
      </c>
      <c r="DG53" t="s">
        <v>334</v>
      </c>
      <c r="DH53" s="13">
        <v>450</v>
      </c>
      <c r="DI53" s="14">
        <f>DH53/2.4</f>
        <v>187.5</v>
      </c>
      <c r="DJ53" t="s">
        <v>346</v>
      </c>
      <c r="DK53" t="s">
        <v>1675</v>
      </c>
      <c r="DL53" t="s">
        <v>1675</v>
      </c>
      <c r="DM53" t="s">
        <v>346</v>
      </c>
      <c r="DN53" t="s">
        <v>1675</v>
      </c>
      <c r="DO53" t="s">
        <v>1675</v>
      </c>
      <c r="DQ53" t="s">
        <v>1675</v>
      </c>
      <c r="DR53" t="s">
        <v>1675</v>
      </c>
      <c r="DT53" t="s">
        <v>334</v>
      </c>
      <c r="DU53" t="s">
        <v>334</v>
      </c>
      <c r="DV53" s="13">
        <v>540</v>
      </c>
      <c r="DW53" s="14">
        <f>DV53/2.4</f>
        <v>225</v>
      </c>
      <c r="DX53" t="s">
        <v>346</v>
      </c>
      <c r="DY53" t="s">
        <v>1675</v>
      </c>
      <c r="DZ53" t="s">
        <v>1675</v>
      </c>
      <c r="EA53" t="s">
        <v>334</v>
      </c>
      <c r="EB53" s="13">
        <v>460</v>
      </c>
      <c r="EC53" t="s">
        <v>1675</v>
      </c>
      <c r="ED53" t="s">
        <v>1675</v>
      </c>
      <c r="EE53" t="s">
        <v>1675</v>
      </c>
      <c r="EF53">
        <f>EB53</f>
        <v>460</v>
      </c>
      <c r="EG53" t="s">
        <v>334</v>
      </c>
      <c r="EH53" t="s">
        <v>346</v>
      </c>
      <c r="EI53" t="s">
        <v>1675</v>
      </c>
      <c r="EJ53" t="s">
        <v>1675</v>
      </c>
      <c r="EK53" t="s">
        <v>1675</v>
      </c>
      <c r="EL53" t="s">
        <v>1675</v>
      </c>
      <c r="EM53" t="s">
        <v>1675</v>
      </c>
      <c r="EN53" t="s">
        <v>1675</v>
      </c>
      <c r="EO53" t="s">
        <v>1675</v>
      </c>
      <c r="EP53" t="s">
        <v>1675</v>
      </c>
      <c r="EQ53" t="s">
        <v>1675</v>
      </c>
      <c r="ER53" t="s">
        <v>1675</v>
      </c>
      <c r="ES53" t="s">
        <v>1675</v>
      </c>
      <c r="ET53" t="s">
        <v>1675</v>
      </c>
      <c r="EU53" t="s">
        <v>1675</v>
      </c>
      <c r="EV53" t="s">
        <v>1675</v>
      </c>
      <c r="EW53" t="s">
        <v>1675</v>
      </c>
      <c r="EX53" t="s">
        <v>1675</v>
      </c>
      <c r="EY53" t="s">
        <v>1675</v>
      </c>
      <c r="EZ53" t="s">
        <v>1675</v>
      </c>
      <c r="FA53" t="s">
        <v>1675</v>
      </c>
      <c r="FB53" t="s">
        <v>1675</v>
      </c>
      <c r="FC53" t="s">
        <v>1675</v>
      </c>
      <c r="FD53" t="s">
        <v>1675</v>
      </c>
      <c r="FE53" t="s">
        <v>1675</v>
      </c>
      <c r="FF53" t="s">
        <v>1675</v>
      </c>
      <c r="FG53" t="s">
        <v>1675</v>
      </c>
      <c r="FH53" t="s">
        <v>1675</v>
      </c>
      <c r="FI53" t="s">
        <v>1675</v>
      </c>
      <c r="FJ53" t="s">
        <v>1675</v>
      </c>
      <c r="FK53" t="s">
        <v>334</v>
      </c>
      <c r="FL53" t="s">
        <v>1031</v>
      </c>
      <c r="FM53" t="s">
        <v>1036</v>
      </c>
      <c r="FN53" t="s">
        <v>334</v>
      </c>
      <c r="FO53" t="s">
        <v>346</v>
      </c>
      <c r="FP53" t="s">
        <v>334</v>
      </c>
      <c r="FQ53" t="s">
        <v>1109</v>
      </c>
      <c r="FR53" t="s">
        <v>1675</v>
      </c>
      <c r="FS53" t="s">
        <v>1675</v>
      </c>
      <c r="FT53" t="s">
        <v>1675</v>
      </c>
      <c r="FU53" t="s">
        <v>1675</v>
      </c>
      <c r="FV53" t="s">
        <v>1675</v>
      </c>
      <c r="FW53" t="s">
        <v>1675</v>
      </c>
      <c r="FX53" t="s">
        <v>1675</v>
      </c>
      <c r="FY53" t="s">
        <v>1675</v>
      </c>
      <c r="FZ53" t="s">
        <v>1675</v>
      </c>
      <c r="GA53" t="s">
        <v>1675</v>
      </c>
      <c r="GB53" t="s">
        <v>1675</v>
      </c>
      <c r="GC53" t="s">
        <v>1675</v>
      </c>
      <c r="GD53" t="s">
        <v>1675</v>
      </c>
      <c r="GE53" t="s">
        <v>1675</v>
      </c>
      <c r="GF53" t="str">
        <f t="shared" si="16"/>
        <v/>
      </c>
      <c r="GG53" t="s">
        <v>1675</v>
      </c>
      <c r="GH53" t="s">
        <v>1675</v>
      </c>
      <c r="GI53" t="s">
        <v>1675</v>
      </c>
      <c r="GJ53" t="s">
        <v>1675</v>
      </c>
      <c r="GK53" t="s">
        <v>1675</v>
      </c>
      <c r="GL53" t="s">
        <v>1675</v>
      </c>
      <c r="GM53" t="s">
        <v>1675</v>
      </c>
      <c r="GN53" t="s">
        <v>1675</v>
      </c>
      <c r="GO53" t="s">
        <v>1675</v>
      </c>
      <c r="GP53" t="s">
        <v>1675</v>
      </c>
      <c r="GR53" t="s">
        <v>1675</v>
      </c>
      <c r="GS53" t="s">
        <v>1675</v>
      </c>
      <c r="GT53" t="s">
        <v>1675</v>
      </c>
      <c r="GU53" t="s">
        <v>1675</v>
      </c>
      <c r="GV53" t="s">
        <v>1675</v>
      </c>
      <c r="GW53" t="s">
        <v>1675</v>
      </c>
      <c r="GX53" t="s">
        <v>1675</v>
      </c>
      <c r="GY53" t="s">
        <v>1675</v>
      </c>
      <c r="GZ53" t="s">
        <v>1675</v>
      </c>
      <c r="HA53" t="s">
        <v>1675</v>
      </c>
      <c r="HB53" t="s">
        <v>1675</v>
      </c>
      <c r="HC53" t="s">
        <v>1675</v>
      </c>
      <c r="HD53" t="s">
        <v>1675</v>
      </c>
      <c r="HE53" t="s">
        <v>1675</v>
      </c>
      <c r="HG53" t="s">
        <v>1675</v>
      </c>
      <c r="HH53" t="s">
        <v>1675</v>
      </c>
      <c r="HI53" s="14" t="str">
        <f t="shared" si="9"/>
        <v/>
      </c>
      <c r="HJ53" t="s">
        <v>1675</v>
      </c>
      <c r="HK53" t="s">
        <v>1675</v>
      </c>
      <c r="HL53" t="s">
        <v>1675</v>
      </c>
      <c r="HM53" t="s">
        <v>1675</v>
      </c>
      <c r="HN53" t="s">
        <v>1675</v>
      </c>
      <c r="HO53" t="s">
        <v>1675</v>
      </c>
      <c r="HQ53" t="s">
        <v>1675</v>
      </c>
      <c r="HR53" t="s">
        <v>1675</v>
      </c>
      <c r="HS53" t="s">
        <v>1675</v>
      </c>
      <c r="HT53" t="s">
        <v>1675</v>
      </c>
      <c r="HU53" t="s">
        <v>1675</v>
      </c>
      <c r="HW53" t="s">
        <v>1675</v>
      </c>
      <c r="HX53" t="s">
        <v>1675</v>
      </c>
      <c r="HY53" t="s">
        <v>1675</v>
      </c>
      <c r="HZ53" t="s">
        <v>1675</v>
      </c>
      <c r="IA53" t="s">
        <v>1675</v>
      </c>
      <c r="IB53" t="s">
        <v>1675</v>
      </c>
      <c r="IC53" t="s">
        <v>1675</v>
      </c>
      <c r="ID53" t="s">
        <v>1675</v>
      </c>
      <c r="IE53" t="s">
        <v>1675</v>
      </c>
      <c r="IF53" t="s">
        <v>1675</v>
      </c>
      <c r="IG53" t="s">
        <v>1675</v>
      </c>
      <c r="IH53" t="s">
        <v>1675</v>
      </c>
      <c r="II53" t="s">
        <v>1675</v>
      </c>
      <c r="IJ53" t="s">
        <v>1675</v>
      </c>
      <c r="IK53" t="s">
        <v>1675</v>
      </c>
      <c r="IL53" t="s">
        <v>1675</v>
      </c>
      <c r="IM53" t="s">
        <v>1675</v>
      </c>
      <c r="IN53" t="s">
        <v>1675</v>
      </c>
      <c r="IO53" t="s">
        <v>1675</v>
      </c>
      <c r="IP53" t="s">
        <v>1675</v>
      </c>
      <c r="IQ53" t="s">
        <v>1675</v>
      </c>
      <c r="IR53" t="s">
        <v>1675</v>
      </c>
      <c r="IS53" t="s">
        <v>1675</v>
      </c>
      <c r="IT53" t="s">
        <v>1675</v>
      </c>
      <c r="IU53" t="s">
        <v>1675</v>
      </c>
      <c r="IV53" t="s">
        <v>1675</v>
      </c>
      <c r="IW53" t="s">
        <v>1675</v>
      </c>
      <c r="IX53" t="s">
        <v>1675</v>
      </c>
      <c r="IY53" t="s">
        <v>1675</v>
      </c>
      <c r="IZ53" t="s">
        <v>1675</v>
      </c>
      <c r="JA53" t="s">
        <v>1675</v>
      </c>
      <c r="JB53" t="s">
        <v>1675</v>
      </c>
      <c r="JC53" t="s">
        <v>1675</v>
      </c>
      <c r="JD53" t="s">
        <v>1675</v>
      </c>
      <c r="JE53" t="s">
        <v>1675</v>
      </c>
      <c r="JF53" t="s">
        <v>1110</v>
      </c>
      <c r="JG53" t="s">
        <v>1675</v>
      </c>
      <c r="JH53">
        <v>140395642</v>
      </c>
      <c r="JI53" t="s">
        <v>1111</v>
      </c>
      <c r="JJ53" t="s">
        <v>1112</v>
      </c>
      <c r="JK53" t="s">
        <v>1675</v>
      </c>
      <c r="JL53">
        <v>99</v>
      </c>
    </row>
    <row r="54" spans="1:272" x14ac:dyDescent="0.2">
      <c r="A54" t="s">
        <v>1174</v>
      </c>
      <c r="B54" t="str">
        <f t="shared" si="8"/>
        <v>0b2c90db-d5a3-429c-929e-f87400664ba5</v>
      </c>
      <c r="C54" t="s">
        <v>1026</v>
      </c>
      <c r="D54" t="s">
        <v>1027</v>
      </c>
      <c r="E54" t="s">
        <v>324</v>
      </c>
      <c r="F54" t="s">
        <v>1675</v>
      </c>
      <c r="G54" t="s">
        <v>1675</v>
      </c>
      <c r="H54" t="s">
        <v>1027</v>
      </c>
      <c r="I54" t="s">
        <v>1028</v>
      </c>
      <c r="J54" t="s">
        <v>1030</v>
      </c>
      <c r="K54" t="s">
        <v>1675</v>
      </c>
      <c r="L54" t="s">
        <v>1031</v>
      </c>
      <c r="M54" t="s">
        <v>1032</v>
      </c>
      <c r="N54" t="s">
        <v>1032</v>
      </c>
      <c r="O54" t="s">
        <v>1705</v>
      </c>
      <c r="P54" t="s">
        <v>1034</v>
      </c>
      <c r="Q54" t="s">
        <v>334</v>
      </c>
      <c r="R54" t="s">
        <v>1675</v>
      </c>
      <c r="S54" t="s">
        <v>334</v>
      </c>
      <c r="T54" t="s">
        <v>1675</v>
      </c>
      <c r="U54" t="s">
        <v>339</v>
      </c>
      <c r="V54" t="s">
        <v>336</v>
      </c>
      <c r="W54" t="s">
        <v>337</v>
      </c>
      <c r="X54" t="s">
        <v>337</v>
      </c>
      <c r="Y54" t="s">
        <v>337</v>
      </c>
      <c r="Z54" t="s">
        <v>337</v>
      </c>
      <c r="AA54" t="s">
        <v>394</v>
      </c>
      <c r="AB54" t="s">
        <v>336</v>
      </c>
      <c r="AC54" t="s">
        <v>337</v>
      </c>
      <c r="AD54" t="s">
        <v>337</v>
      </c>
      <c r="AE54" t="s">
        <v>336</v>
      </c>
      <c r="AF54" t="s">
        <v>337</v>
      </c>
      <c r="AG54" t="s">
        <v>337</v>
      </c>
      <c r="AH54" t="s">
        <v>337</v>
      </c>
      <c r="AI54" t="s">
        <v>1675</v>
      </c>
      <c r="AJ54" t="s">
        <v>440</v>
      </c>
      <c r="AK54" t="s">
        <v>457</v>
      </c>
      <c r="AL54" t="s">
        <v>1035</v>
      </c>
      <c r="AM54">
        <v>1</v>
      </c>
      <c r="AN54">
        <v>1</v>
      </c>
      <c r="AO54">
        <v>1</v>
      </c>
      <c r="AP54">
        <v>1</v>
      </c>
      <c r="AQ54">
        <v>1</v>
      </c>
      <c r="AR54">
        <v>1</v>
      </c>
      <c r="AS54">
        <v>1</v>
      </c>
      <c r="AT54">
        <v>0</v>
      </c>
      <c r="AU54" t="s">
        <v>334</v>
      </c>
      <c r="AV54" t="s">
        <v>1675</v>
      </c>
      <c r="AW54" t="s">
        <v>1675</v>
      </c>
      <c r="AY54" t="s">
        <v>1675</v>
      </c>
      <c r="AZ54" t="s">
        <v>1675</v>
      </c>
      <c r="BB54" t="s">
        <v>334</v>
      </c>
      <c r="BC54" t="s">
        <v>334</v>
      </c>
      <c r="BD54" s="13">
        <v>300</v>
      </c>
      <c r="BE54" s="14">
        <f t="shared" si="17"/>
        <v>150</v>
      </c>
      <c r="BF54" t="s">
        <v>346</v>
      </c>
      <c r="BG54" t="s">
        <v>1675</v>
      </c>
      <c r="BH54" t="s">
        <v>1675</v>
      </c>
      <c r="BI54" t="s">
        <v>346</v>
      </c>
      <c r="BJ54" t="s">
        <v>1675</v>
      </c>
      <c r="BK54" t="s">
        <v>1675</v>
      </c>
      <c r="BL54" s="15"/>
      <c r="BM54" t="s">
        <v>1675</v>
      </c>
      <c r="BN54" t="s">
        <v>1675</v>
      </c>
      <c r="BP54" t="s">
        <v>334</v>
      </c>
      <c r="BQ54" t="s">
        <v>334</v>
      </c>
      <c r="BR54" s="13">
        <v>240</v>
      </c>
      <c r="BS54">
        <f>BR54/2.6</f>
        <v>92.307692307692307</v>
      </c>
      <c r="BT54" t="s">
        <v>346</v>
      </c>
      <c r="BU54" t="s">
        <v>1675</v>
      </c>
      <c r="BV54" t="s">
        <v>1675</v>
      </c>
      <c r="BW54" t="s">
        <v>346</v>
      </c>
      <c r="BX54" t="s">
        <v>1675</v>
      </c>
      <c r="BY54" t="s">
        <v>1675</v>
      </c>
      <c r="CA54" t="s">
        <v>1675</v>
      </c>
      <c r="CB54" t="s">
        <v>1675</v>
      </c>
      <c r="CC54" s="14"/>
      <c r="CD54" t="s">
        <v>334</v>
      </c>
      <c r="CE54" t="s">
        <v>334</v>
      </c>
      <c r="CF54" s="13">
        <v>245</v>
      </c>
      <c r="CG54" s="14">
        <f>CF54/2.3</f>
        <v>106.5217391304348</v>
      </c>
      <c r="CH54" t="s">
        <v>346</v>
      </c>
      <c r="CI54" t="s">
        <v>1675</v>
      </c>
      <c r="CJ54" t="s">
        <v>1675</v>
      </c>
      <c r="CK54" t="s">
        <v>346</v>
      </c>
      <c r="CL54" t="s">
        <v>1675</v>
      </c>
      <c r="CM54" t="s">
        <v>1675</v>
      </c>
      <c r="CO54" t="s">
        <v>1675</v>
      </c>
      <c r="CP54" t="s">
        <v>1675</v>
      </c>
      <c r="CQ54" s="14"/>
      <c r="CR54" t="s">
        <v>334</v>
      </c>
      <c r="CS54" t="s">
        <v>334</v>
      </c>
      <c r="CT54" s="13">
        <v>180</v>
      </c>
      <c r="CU54" s="14">
        <f t="shared" si="18"/>
        <v>62.068965517241381</v>
      </c>
      <c r="CV54" t="s">
        <v>346</v>
      </c>
      <c r="CW54" t="s">
        <v>1675</v>
      </c>
      <c r="CX54" t="s">
        <v>1675</v>
      </c>
      <c r="CY54" t="s">
        <v>346</v>
      </c>
      <c r="CZ54" t="s">
        <v>1675</v>
      </c>
      <c r="DA54" t="s">
        <v>1675</v>
      </c>
      <c r="DC54" t="s">
        <v>1675</v>
      </c>
      <c r="DD54" t="s">
        <v>1675</v>
      </c>
      <c r="DF54" t="s">
        <v>334</v>
      </c>
      <c r="DG54" t="s">
        <v>334</v>
      </c>
      <c r="DH54" s="13">
        <v>450</v>
      </c>
      <c r="DI54" s="14">
        <f>DH54/2.4</f>
        <v>187.5</v>
      </c>
      <c r="DJ54" t="s">
        <v>346</v>
      </c>
      <c r="DK54" t="s">
        <v>1675</v>
      </c>
      <c r="DL54" t="s">
        <v>1675</v>
      </c>
      <c r="DM54" t="s">
        <v>346</v>
      </c>
      <c r="DN54" t="s">
        <v>1675</v>
      </c>
      <c r="DO54" t="s">
        <v>1675</v>
      </c>
      <c r="DQ54" t="s">
        <v>1675</v>
      </c>
      <c r="DR54" t="s">
        <v>1675</v>
      </c>
      <c r="DT54" t="s">
        <v>334</v>
      </c>
      <c r="DU54" t="s">
        <v>334</v>
      </c>
      <c r="DV54" s="13">
        <v>600</v>
      </c>
      <c r="DW54" s="14">
        <f>DV54/2.4</f>
        <v>250</v>
      </c>
      <c r="DX54" t="s">
        <v>346</v>
      </c>
      <c r="DY54" t="s">
        <v>1675</v>
      </c>
      <c r="DZ54" t="s">
        <v>1675</v>
      </c>
      <c r="EA54" t="s">
        <v>334</v>
      </c>
      <c r="EB54" s="13">
        <v>500</v>
      </c>
      <c r="EC54" t="s">
        <v>1675</v>
      </c>
      <c r="ED54" t="s">
        <v>1675</v>
      </c>
      <c r="EE54" t="s">
        <v>1675</v>
      </c>
      <c r="EF54">
        <f>EB54</f>
        <v>500</v>
      </c>
      <c r="EG54" t="s">
        <v>334</v>
      </c>
      <c r="EH54" t="s">
        <v>346</v>
      </c>
      <c r="EI54" t="s">
        <v>1675</v>
      </c>
      <c r="EJ54" t="s">
        <v>1675</v>
      </c>
      <c r="EK54" t="s">
        <v>1675</v>
      </c>
      <c r="EL54" t="s">
        <v>1675</v>
      </c>
      <c r="EM54" t="s">
        <v>1675</v>
      </c>
      <c r="EN54" t="s">
        <v>1675</v>
      </c>
      <c r="EO54" t="s">
        <v>1675</v>
      </c>
      <c r="EP54" t="s">
        <v>1675</v>
      </c>
      <c r="EQ54" t="s">
        <v>1675</v>
      </c>
      <c r="ER54" t="s">
        <v>1675</v>
      </c>
      <c r="ES54" t="s">
        <v>1675</v>
      </c>
      <c r="ET54" t="s">
        <v>1675</v>
      </c>
      <c r="EU54" t="s">
        <v>1675</v>
      </c>
      <c r="EV54" t="s">
        <v>1675</v>
      </c>
      <c r="EW54" t="s">
        <v>1675</v>
      </c>
      <c r="EX54" t="s">
        <v>1675</v>
      </c>
      <c r="EY54" t="s">
        <v>1675</v>
      </c>
      <c r="EZ54" t="s">
        <v>1675</v>
      </c>
      <c r="FA54" t="s">
        <v>1675</v>
      </c>
      <c r="FB54" t="s">
        <v>1675</v>
      </c>
      <c r="FC54" t="s">
        <v>1675</v>
      </c>
      <c r="FD54" t="s">
        <v>1675</v>
      </c>
      <c r="FE54" t="s">
        <v>1675</v>
      </c>
      <c r="FF54" t="s">
        <v>1675</v>
      </c>
      <c r="FG54" t="s">
        <v>1675</v>
      </c>
      <c r="FH54" t="s">
        <v>1675</v>
      </c>
      <c r="FI54" t="s">
        <v>1675</v>
      </c>
      <c r="FJ54" t="s">
        <v>1675</v>
      </c>
      <c r="FK54" t="s">
        <v>334</v>
      </c>
      <c r="FL54" t="s">
        <v>1031</v>
      </c>
      <c r="FM54" t="s">
        <v>1036</v>
      </c>
      <c r="FN54" t="s">
        <v>346</v>
      </c>
      <c r="FO54" t="s">
        <v>346</v>
      </c>
      <c r="FP54" t="s">
        <v>346</v>
      </c>
      <c r="FQ54" t="s">
        <v>1037</v>
      </c>
      <c r="FR54" t="s">
        <v>1675</v>
      </c>
      <c r="FS54" t="s">
        <v>1675</v>
      </c>
      <c r="FT54" t="s">
        <v>1675</v>
      </c>
      <c r="FU54" t="s">
        <v>1675</v>
      </c>
      <c r="FV54" t="s">
        <v>1675</v>
      </c>
      <c r="FW54" t="s">
        <v>1675</v>
      </c>
      <c r="FX54" t="s">
        <v>1675</v>
      </c>
      <c r="FY54" t="s">
        <v>1675</v>
      </c>
      <c r="FZ54" t="s">
        <v>1675</v>
      </c>
      <c r="GA54" t="s">
        <v>1675</v>
      </c>
      <c r="GB54" t="s">
        <v>1675</v>
      </c>
      <c r="GC54" t="s">
        <v>1675</v>
      </c>
      <c r="GD54" t="s">
        <v>1675</v>
      </c>
      <c r="GE54" t="s">
        <v>1675</v>
      </c>
      <c r="GF54" t="str">
        <f t="shared" si="16"/>
        <v/>
      </c>
      <c r="GG54" t="s">
        <v>1675</v>
      </c>
      <c r="GH54" t="s">
        <v>1675</v>
      </c>
      <c r="GI54" t="s">
        <v>1675</v>
      </c>
      <c r="GJ54" t="s">
        <v>1675</v>
      </c>
      <c r="GK54" t="s">
        <v>1675</v>
      </c>
      <c r="GL54" t="s">
        <v>1675</v>
      </c>
      <c r="GM54" t="s">
        <v>1675</v>
      </c>
      <c r="GN54" t="s">
        <v>1675</v>
      </c>
      <c r="GO54" t="s">
        <v>1675</v>
      </c>
      <c r="GP54" t="s">
        <v>1675</v>
      </c>
      <c r="GR54" t="s">
        <v>1675</v>
      </c>
      <c r="GS54" t="s">
        <v>1675</v>
      </c>
      <c r="GT54" t="s">
        <v>1675</v>
      </c>
      <c r="GU54" t="s">
        <v>1675</v>
      </c>
      <c r="GV54" t="s">
        <v>1675</v>
      </c>
      <c r="GW54" t="s">
        <v>1675</v>
      </c>
      <c r="GX54" t="s">
        <v>1675</v>
      </c>
      <c r="GY54" t="s">
        <v>1675</v>
      </c>
      <c r="GZ54" t="s">
        <v>1675</v>
      </c>
      <c r="HA54" t="s">
        <v>1675</v>
      </c>
      <c r="HB54" t="s">
        <v>1675</v>
      </c>
      <c r="HC54" t="s">
        <v>1675</v>
      </c>
      <c r="HD54" t="s">
        <v>1675</v>
      </c>
      <c r="HE54" t="s">
        <v>1675</v>
      </c>
      <c r="HG54" t="s">
        <v>1675</v>
      </c>
      <c r="HH54" t="s">
        <v>1675</v>
      </c>
      <c r="HI54" s="14" t="str">
        <f t="shared" si="9"/>
        <v/>
      </c>
      <c r="HJ54" t="s">
        <v>1675</v>
      </c>
      <c r="HK54" t="s">
        <v>1675</v>
      </c>
      <c r="HL54" t="s">
        <v>1675</v>
      </c>
      <c r="HM54" t="s">
        <v>1675</v>
      </c>
      <c r="HN54" t="s">
        <v>1675</v>
      </c>
      <c r="HO54" t="s">
        <v>1675</v>
      </c>
      <c r="HQ54" t="s">
        <v>1675</v>
      </c>
      <c r="HR54" t="s">
        <v>1675</v>
      </c>
      <c r="HS54" t="s">
        <v>1675</v>
      </c>
      <c r="HT54" t="s">
        <v>1675</v>
      </c>
      <c r="HU54" t="s">
        <v>1675</v>
      </c>
      <c r="HW54" t="s">
        <v>1675</v>
      </c>
      <c r="HX54" t="s">
        <v>1675</v>
      </c>
      <c r="HY54" t="s">
        <v>1675</v>
      </c>
      <c r="HZ54" t="s">
        <v>1675</v>
      </c>
      <c r="IA54" t="s">
        <v>1675</v>
      </c>
      <c r="IB54" t="s">
        <v>1675</v>
      </c>
      <c r="IC54" t="s">
        <v>1675</v>
      </c>
      <c r="ID54" t="s">
        <v>1675</v>
      </c>
      <c r="IE54" t="s">
        <v>1675</v>
      </c>
      <c r="IF54" t="s">
        <v>1675</v>
      </c>
      <c r="IG54" t="s">
        <v>1675</v>
      </c>
      <c r="IH54" t="s">
        <v>1675</v>
      </c>
      <c r="II54" t="s">
        <v>1675</v>
      </c>
      <c r="IJ54" t="s">
        <v>1675</v>
      </c>
      <c r="IK54" t="s">
        <v>1675</v>
      </c>
      <c r="IL54" t="s">
        <v>1675</v>
      </c>
      <c r="IM54" t="s">
        <v>1675</v>
      </c>
      <c r="IN54" t="s">
        <v>1675</v>
      </c>
      <c r="IO54" t="s">
        <v>1675</v>
      </c>
      <c r="IP54" t="s">
        <v>1675</v>
      </c>
      <c r="IQ54" t="s">
        <v>1675</v>
      </c>
      <c r="IR54" t="s">
        <v>1675</v>
      </c>
      <c r="IS54" t="s">
        <v>1675</v>
      </c>
      <c r="IT54" t="s">
        <v>1675</v>
      </c>
      <c r="IU54" t="s">
        <v>1675</v>
      </c>
      <c r="IV54" t="s">
        <v>1675</v>
      </c>
      <c r="IW54" t="s">
        <v>1675</v>
      </c>
      <c r="IX54" t="s">
        <v>1675</v>
      </c>
      <c r="IY54" t="s">
        <v>1675</v>
      </c>
      <c r="IZ54" t="s">
        <v>1675</v>
      </c>
      <c r="JA54" t="s">
        <v>1675</v>
      </c>
      <c r="JB54" t="s">
        <v>1675</v>
      </c>
      <c r="JC54" t="s">
        <v>1675</v>
      </c>
      <c r="JD54" t="s">
        <v>1675</v>
      </c>
      <c r="JE54" t="s">
        <v>1675</v>
      </c>
      <c r="JF54" t="s">
        <v>1038</v>
      </c>
      <c r="JG54" t="s">
        <v>1675</v>
      </c>
      <c r="JH54">
        <v>140392513</v>
      </c>
      <c r="JI54" t="s">
        <v>1039</v>
      </c>
      <c r="JJ54" t="s">
        <v>1040</v>
      </c>
      <c r="JK54" t="s">
        <v>1675</v>
      </c>
      <c r="JL54">
        <v>86</v>
      </c>
    </row>
    <row r="55" spans="1:272" x14ac:dyDescent="0.2">
      <c r="A55" t="s">
        <v>1159</v>
      </c>
      <c r="B55" t="str">
        <f t="shared" si="8"/>
        <v>73aefd62-7765-404f-a216-fba244e2b27a</v>
      </c>
      <c r="C55" t="s">
        <v>1067</v>
      </c>
      <c r="D55" t="s">
        <v>1027</v>
      </c>
      <c r="E55" t="s">
        <v>324</v>
      </c>
      <c r="F55" t="s">
        <v>1675</v>
      </c>
      <c r="G55" t="s">
        <v>1675</v>
      </c>
      <c r="H55" t="s">
        <v>1027</v>
      </c>
      <c r="I55" t="s">
        <v>1028</v>
      </c>
      <c r="J55" t="s">
        <v>1043</v>
      </c>
      <c r="K55" t="s">
        <v>1675</v>
      </c>
      <c r="L55" t="s">
        <v>355</v>
      </c>
      <c r="M55" t="s">
        <v>362</v>
      </c>
      <c r="N55" t="s">
        <v>362</v>
      </c>
      <c r="O55" t="s">
        <v>1704</v>
      </c>
      <c r="P55" t="s">
        <v>1665</v>
      </c>
      <c r="Q55" t="s">
        <v>334</v>
      </c>
      <c r="R55" t="s">
        <v>1675</v>
      </c>
      <c r="S55" t="s">
        <v>334</v>
      </c>
      <c r="T55" t="s">
        <v>1675</v>
      </c>
      <c r="U55" t="s">
        <v>335</v>
      </c>
      <c r="V55" t="s">
        <v>336</v>
      </c>
      <c r="W55" t="s">
        <v>336</v>
      </c>
      <c r="X55" t="s">
        <v>337</v>
      </c>
      <c r="Y55" t="s">
        <v>337</v>
      </c>
      <c r="Z55" t="s">
        <v>337</v>
      </c>
      <c r="AA55" t="s">
        <v>340</v>
      </c>
      <c r="AB55" t="s">
        <v>336</v>
      </c>
      <c r="AC55" t="s">
        <v>337</v>
      </c>
      <c r="AD55" t="s">
        <v>337</v>
      </c>
      <c r="AE55" t="s">
        <v>337</v>
      </c>
      <c r="AF55" t="s">
        <v>337</v>
      </c>
      <c r="AG55" t="s">
        <v>337</v>
      </c>
      <c r="AH55" t="s">
        <v>337</v>
      </c>
      <c r="AI55" t="s">
        <v>1675</v>
      </c>
      <c r="AJ55" t="s">
        <v>341</v>
      </c>
      <c r="AK55" t="s">
        <v>342</v>
      </c>
      <c r="AL55" t="s">
        <v>343</v>
      </c>
      <c r="AM55">
        <v>1</v>
      </c>
      <c r="AN55">
        <v>1</v>
      </c>
      <c r="AO55">
        <v>1</v>
      </c>
      <c r="AP55">
        <v>1</v>
      </c>
      <c r="AQ55">
        <v>1</v>
      </c>
      <c r="AR55">
        <v>1</v>
      </c>
      <c r="AS55">
        <v>1</v>
      </c>
      <c r="AT55">
        <v>0</v>
      </c>
      <c r="AU55" t="s">
        <v>346</v>
      </c>
      <c r="AV55" t="s">
        <v>1675</v>
      </c>
      <c r="AW55" t="s">
        <v>1675</v>
      </c>
      <c r="AY55" t="s">
        <v>1675</v>
      </c>
      <c r="AZ55" t="s">
        <v>1675</v>
      </c>
      <c r="BB55" t="s">
        <v>346</v>
      </c>
      <c r="BC55" t="s">
        <v>334</v>
      </c>
      <c r="BD55" s="13">
        <v>100</v>
      </c>
      <c r="BE55" s="14">
        <f t="shared" si="17"/>
        <v>50</v>
      </c>
      <c r="BF55" t="s">
        <v>346</v>
      </c>
      <c r="BG55" t="s">
        <v>1675</v>
      </c>
      <c r="BH55" t="s">
        <v>1675</v>
      </c>
      <c r="BI55" t="s">
        <v>346</v>
      </c>
      <c r="BJ55" t="s">
        <v>1675</v>
      </c>
      <c r="BK55" t="s">
        <v>1675</v>
      </c>
      <c r="BL55" s="15"/>
      <c r="BM55" t="s">
        <v>1675</v>
      </c>
      <c r="BN55" t="s">
        <v>1675</v>
      </c>
      <c r="BP55" t="s">
        <v>334</v>
      </c>
      <c r="BQ55" t="s">
        <v>334</v>
      </c>
      <c r="BR55" s="13">
        <v>200</v>
      </c>
      <c r="BS55">
        <f>BR55/2.6</f>
        <v>76.92307692307692</v>
      </c>
      <c r="BT55" t="s">
        <v>346</v>
      </c>
      <c r="BU55" t="s">
        <v>1675</v>
      </c>
      <c r="BV55" t="s">
        <v>1675</v>
      </c>
      <c r="BW55" t="s">
        <v>346</v>
      </c>
      <c r="BX55" t="s">
        <v>1675</v>
      </c>
      <c r="BY55" t="s">
        <v>1675</v>
      </c>
      <c r="CA55" t="s">
        <v>1675</v>
      </c>
      <c r="CB55" t="s">
        <v>1675</v>
      </c>
      <c r="CC55" s="14"/>
      <c r="CD55" t="s">
        <v>334</v>
      </c>
      <c r="CE55" t="s">
        <v>334</v>
      </c>
      <c r="CF55" s="13">
        <v>150</v>
      </c>
      <c r="CG55" s="14">
        <f>CF55/2.3</f>
        <v>65.217391304347828</v>
      </c>
      <c r="CH55" t="s">
        <v>346</v>
      </c>
      <c r="CI55" t="s">
        <v>1675</v>
      </c>
      <c r="CJ55" t="s">
        <v>1675</v>
      </c>
      <c r="CK55" t="s">
        <v>346</v>
      </c>
      <c r="CL55" t="s">
        <v>1675</v>
      </c>
      <c r="CM55" t="s">
        <v>1675</v>
      </c>
      <c r="CO55" t="s">
        <v>1675</v>
      </c>
      <c r="CP55" t="s">
        <v>1675</v>
      </c>
      <c r="CQ55" s="14"/>
      <c r="CR55" t="s">
        <v>334</v>
      </c>
      <c r="CS55" t="s">
        <v>334</v>
      </c>
      <c r="CT55" s="13">
        <v>200</v>
      </c>
      <c r="CU55" s="14">
        <f t="shared" si="18"/>
        <v>68.965517241379317</v>
      </c>
      <c r="CV55" t="s">
        <v>346</v>
      </c>
      <c r="CW55" t="s">
        <v>1675</v>
      </c>
      <c r="CX55" t="s">
        <v>1675</v>
      </c>
      <c r="CY55" t="s">
        <v>346</v>
      </c>
      <c r="CZ55" t="s">
        <v>1675</v>
      </c>
      <c r="DA55" t="s">
        <v>1675</v>
      </c>
      <c r="DC55" t="s">
        <v>1675</v>
      </c>
      <c r="DD55" t="s">
        <v>1675</v>
      </c>
      <c r="DF55" t="s">
        <v>346</v>
      </c>
      <c r="DG55" t="s">
        <v>334</v>
      </c>
      <c r="DH55" s="13">
        <v>500</v>
      </c>
      <c r="DI55" s="14">
        <f>DH55/2.4</f>
        <v>208.33333333333334</v>
      </c>
      <c r="DJ55" t="s">
        <v>346</v>
      </c>
      <c r="DK55" t="s">
        <v>1675</v>
      </c>
      <c r="DL55" t="s">
        <v>1675</v>
      </c>
      <c r="DM55" t="s">
        <v>346</v>
      </c>
      <c r="DN55" t="s">
        <v>1675</v>
      </c>
      <c r="DO55" t="s">
        <v>1675</v>
      </c>
      <c r="DQ55" t="s">
        <v>1675</v>
      </c>
      <c r="DR55" t="s">
        <v>1675</v>
      </c>
      <c r="DT55" t="s">
        <v>334</v>
      </c>
      <c r="DU55" t="s">
        <v>334</v>
      </c>
      <c r="DV55" s="13">
        <v>650</v>
      </c>
      <c r="DW55" s="14">
        <f>DV55/2.4</f>
        <v>270.83333333333337</v>
      </c>
      <c r="DX55" t="s">
        <v>346</v>
      </c>
      <c r="DY55" t="s">
        <v>1675</v>
      </c>
      <c r="DZ55" t="s">
        <v>1675</v>
      </c>
      <c r="EA55" t="s">
        <v>334</v>
      </c>
      <c r="EB55" s="13">
        <v>500</v>
      </c>
      <c r="EC55" t="s">
        <v>1675</v>
      </c>
      <c r="ED55" t="s">
        <v>1675</v>
      </c>
      <c r="EE55" t="s">
        <v>1675</v>
      </c>
      <c r="EF55">
        <f>EB55</f>
        <v>500</v>
      </c>
      <c r="EG55" t="s">
        <v>346</v>
      </c>
      <c r="EH55" t="s">
        <v>346</v>
      </c>
      <c r="EI55" t="s">
        <v>1675</v>
      </c>
      <c r="EJ55" t="s">
        <v>1675</v>
      </c>
      <c r="EK55" t="s">
        <v>1675</v>
      </c>
      <c r="EL55" t="s">
        <v>1675</v>
      </c>
      <c r="EM55" t="s">
        <v>1675</v>
      </c>
      <c r="EN55" t="s">
        <v>1675</v>
      </c>
      <c r="EO55" t="s">
        <v>1675</v>
      </c>
      <c r="EP55" t="s">
        <v>1675</v>
      </c>
      <c r="EQ55" t="s">
        <v>1675</v>
      </c>
      <c r="ER55" t="s">
        <v>1675</v>
      </c>
      <c r="ES55" t="s">
        <v>1675</v>
      </c>
      <c r="ET55" t="s">
        <v>1675</v>
      </c>
      <c r="EU55" t="s">
        <v>1675</v>
      </c>
      <c r="EV55" t="s">
        <v>1675</v>
      </c>
      <c r="EW55" t="s">
        <v>1675</v>
      </c>
      <c r="EX55" t="s">
        <v>1675</v>
      </c>
      <c r="EY55" t="s">
        <v>1675</v>
      </c>
      <c r="EZ55" t="s">
        <v>1675</v>
      </c>
      <c r="FA55" t="s">
        <v>1675</v>
      </c>
      <c r="FB55" t="s">
        <v>1675</v>
      </c>
      <c r="FC55" t="s">
        <v>1675</v>
      </c>
      <c r="FD55" t="s">
        <v>1675</v>
      </c>
      <c r="FE55" t="s">
        <v>1675</v>
      </c>
      <c r="FF55" t="s">
        <v>1675</v>
      </c>
      <c r="FG55" t="s">
        <v>1675</v>
      </c>
      <c r="FH55" t="s">
        <v>1675</v>
      </c>
      <c r="FI55" t="s">
        <v>1675</v>
      </c>
      <c r="FJ55" t="s">
        <v>1675</v>
      </c>
      <c r="FK55" t="s">
        <v>334</v>
      </c>
      <c r="FL55" t="s">
        <v>355</v>
      </c>
      <c r="FM55" t="s">
        <v>362</v>
      </c>
      <c r="FN55" t="s">
        <v>334</v>
      </c>
      <c r="FO55" t="s">
        <v>346</v>
      </c>
      <c r="FP55" t="s">
        <v>334</v>
      </c>
      <c r="FQ55" t="s">
        <v>1675</v>
      </c>
      <c r="FR55" t="s">
        <v>443</v>
      </c>
      <c r="FS55">
        <v>1</v>
      </c>
      <c r="FT55">
        <v>1</v>
      </c>
      <c r="FU55">
        <v>1</v>
      </c>
      <c r="FV55">
        <v>1</v>
      </c>
      <c r="FW55">
        <v>1</v>
      </c>
      <c r="FX55">
        <v>0</v>
      </c>
      <c r="FY55">
        <v>0</v>
      </c>
      <c r="FZ55">
        <v>1</v>
      </c>
      <c r="GA55">
        <v>0</v>
      </c>
      <c r="GB55" t="s">
        <v>334</v>
      </c>
      <c r="GC55" s="13">
        <v>20</v>
      </c>
      <c r="GD55" t="s">
        <v>1675</v>
      </c>
      <c r="GE55" t="s">
        <v>1675</v>
      </c>
      <c r="GF55">
        <f t="shared" si="16"/>
        <v>20</v>
      </c>
      <c r="GG55" t="s">
        <v>346</v>
      </c>
      <c r="GH55" t="s">
        <v>334</v>
      </c>
      <c r="GI55">
        <v>25</v>
      </c>
      <c r="GJ55" t="s">
        <v>1675</v>
      </c>
      <c r="GK55" t="s">
        <v>1675</v>
      </c>
      <c r="GL55" t="s">
        <v>334</v>
      </c>
      <c r="GM55" t="s">
        <v>334</v>
      </c>
      <c r="GN55" s="13">
        <v>125</v>
      </c>
      <c r="GO55" t="s">
        <v>1675</v>
      </c>
      <c r="GP55" t="s">
        <v>1675</v>
      </c>
      <c r="GQ55">
        <f>GN55</f>
        <v>125</v>
      </c>
      <c r="GR55" t="s">
        <v>334</v>
      </c>
      <c r="GS55" t="s">
        <v>334</v>
      </c>
      <c r="GT55">
        <v>15</v>
      </c>
      <c r="GU55" t="s">
        <v>1675</v>
      </c>
      <c r="GV55" t="s">
        <v>1675</v>
      </c>
      <c r="GW55" t="s">
        <v>346</v>
      </c>
      <c r="GX55" t="s">
        <v>334</v>
      </c>
      <c r="GY55" s="13">
        <v>75</v>
      </c>
      <c r="GZ55" t="s">
        <v>1675</v>
      </c>
      <c r="HA55" t="s">
        <v>1675</v>
      </c>
      <c r="HB55" t="s">
        <v>346</v>
      </c>
      <c r="HC55" t="s">
        <v>1675</v>
      </c>
      <c r="HD55" t="s">
        <v>1675</v>
      </c>
      <c r="HE55" t="s">
        <v>1675</v>
      </c>
      <c r="HG55" t="s">
        <v>1675</v>
      </c>
      <c r="HH55" t="s">
        <v>1675</v>
      </c>
      <c r="HI55" s="14" t="str">
        <f t="shared" si="9"/>
        <v/>
      </c>
      <c r="HJ55" t="s">
        <v>1675</v>
      </c>
      <c r="HK55" t="s">
        <v>1675</v>
      </c>
      <c r="HL55" t="s">
        <v>1675</v>
      </c>
      <c r="HM55" t="s">
        <v>1675</v>
      </c>
      <c r="HN55" t="s">
        <v>1675</v>
      </c>
      <c r="HO55" t="s">
        <v>1675</v>
      </c>
      <c r="HQ55" t="s">
        <v>1675</v>
      </c>
      <c r="HR55" t="s">
        <v>334</v>
      </c>
      <c r="HS55" s="13">
        <v>50</v>
      </c>
      <c r="HT55" t="s">
        <v>1675</v>
      </c>
      <c r="HU55" t="s">
        <v>1675</v>
      </c>
      <c r="HV55">
        <f>HS55</f>
        <v>50</v>
      </c>
      <c r="HW55" t="s">
        <v>346</v>
      </c>
      <c r="HX55" t="s">
        <v>346</v>
      </c>
      <c r="HY55" t="s">
        <v>1675</v>
      </c>
      <c r="HZ55" t="s">
        <v>1675</v>
      </c>
      <c r="IA55" t="s">
        <v>1675</v>
      </c>
      <c r="IB55" t="s">
        <v>1675</v>
      </c>
      <c r="IC55" t="s">
        <v>1675</v>
      </c>
      <c r="ID55" t="s">
        <v>1675</v>
      </c>
      <c r="IE55" t="s">
        <v>1675</v>
      </c>
      <c r="IF55" t="s">
        <v>1675</v>
      </c>
      <c r="IG55" t="s">
        <v>1675</v>
      </c>
      <c r="IH55" t="s">
        <v>1675</v>
      </c>
      <c r="II55" t="s">
        <v>1675</v>
      </c>
      <c r="IJ55" t="s">
        <v>1675</v>
      </c>
      <c r="IK55" t="s">
        <v>1675</v>
      </c>
      <c r="IL55" t="s">
        <v>1675</v>
      </c>
      <c r="IM55" t="s">
        <v>1675</v>
      </c>
      <c r="IN55" t="s">
        <v>1675</v>
      </c>
      <c r="IO55" t="s">
        <v>1675</v>
      </c>
      <c r="IP55" t="s">
        <v>1675</v>
      </c>
      <c r="IQ55" t="s">
        <v>1675</v>
      </c>
      <c r="IR55" t="s">
        <v>1675</v>
      </c>
      <c r="IS55" t="s">
        <v>1675</v>
      </c>
      <c r="IT55" t="s">
        <v>1675</v>
      </c>
      <c r="IU55" t="s">
        <v>1675</v>
      </c>
      <c r="IV55" t="s">
        <v>1675</v>
      </c>
      <c r="IW55" t="s">
        <v>1675</v>
      </c>
      <c r="IX55" t="s">
        <v>1675</v>
      </c>
      <c r="IY55" t="s">
        <v>1675</v>
      </c>
      <c r="IZ55" t="s">
        <v>1675</v>
      </c>
      <c r="JA55" t="s">
        <v>334</v>
      </c>
      <c r="JB55" t="s">
        <v>384</v>
      </c>
      <c r="JC55" t="s">
        <v>385</v>
      </c>
      <c r="JD55" t="s">
        <v>334</v>
      </c>
      <c r="JE55" t="s">
        <v>334</v>
      </c>
      <c r="JF55" t="s">
        <v>1675</v>
      </c>
      <c r="JG55" t="s">
        <v>1675</v>
      </c>
      <c r="JH55">
        <v>140393388</v>
      </c>
      <c r="JI55" t="s">
        <v>1068</v>
      </c>
      <c r="JJ55" t="s">
        <v>1069</v>
      </c>
      <c r="JK55" t="s">
        <v>1675</v>
      </c>
      <c r="JL55">
        <v>91</v>
      </c>
    </row>
    <row r="56" spans="1:272" x14ac:dyDescent="0.2">
      <c r="A56" t="s">
        <v>1167</v>
      </c>
      <c r="B56" t="str">
        <f t="shared" si="8"/>
        <v>71a78602-0386-493d-9588-ce2765efabc2</v>
      </c>
      <c r="C56" t="s">
        <v>1062</v>
      </c>
      <c r="D56" t="s">
        <v>1027</v>
      </c>
      <c r="E56" t="s">
        <v>324</v>
      </c>
      <c r="F56" t="s">
        <v>1675</v>
      </c>
      <c r="G56" t="s">
        <v>337</v>
      </c>
      <c r="H56" t="s">
        <v>1027</v>
      </c>
      <c r="I56" t="s">
        <v>1028</v>
      </c>
      <c r="J56" t="s">
        <v>1043</v>
      </c>
      <c r="K56" t="s">
        <v>1675</v>
      </c>
      <c r="L56" t="s">
        <v>355</v>
      </c>
      <c r="M56" t="s">
        <v>362</v>
      </c>
      <c r="N56" t="s">
        <v>362</v>
      </c>
      <c r="O56" t="s">
        <v>1704</v>
      </c>
      <c r="P56" t="s">
        <v>1665</v>
      </c>
      <c r="Q56" t="s">
        <v>334</v>
      </c>
      <c r="R56" t="s">
        <v>1675</v>
      </c>
      <c r="S56" t="s">
        <v>334</v>
      </c>
      <c r="T56" t="s">
        <v>1675</v>
      </c>
      <c r="U56" t="s">
        <v>335</v>
      </c>
      <c r="V56" t="s">
        <v>336</v>
      </c>
      <c r="W56" t="s">
        <v>336</v>
      </c>
      <c r="X56" t="s">
        <v>337</v>
      </c>
      <c r="Y56" t="s">
        <v>337</v>
      </c>
      <c r="Z56" t="s">
        <v>337</v>
      </c>
      <c r="AA56" t="s">
        <v>394</v>
      </c>
      <c r="AB56" t="s">
        <v>336</v>
      </c>
      <c r="AC56" t="s">
        <v>337</v>
      </c>
      <c r="AD56" t="s">
        <v>337</v>
      </c>
      <c r="AE56" t="s">
        <v>336</v>
      </c>
      <c r="AF56" t="s">
        <v>337</v>
      </c>
      <c r="AG56" t="s">
        <v>337</v>
      </c>
      <c r="AH56" t="s">
        <v>337</v>
      </c>
      <c r="AI56" t="s">
        <v>1675</v>
      </c>
      <c r="AJ56" t="s">
        <v>675</v>
      </c>
      <c r="AK56" t="s">
        <v>342</v>
      </c>
      <c r="AL56" t="s">
        <v>343</v>
      </c>
      <c r="AM56">
        <v>1</v>
      </c>
      <c r="AN56">
        <v>1</v>
      </c>
      <c r="AO56">
        <v>1</v>
      </c>
      <c r="AP56">
        <v>1</v>
      </c>
      <c r="AQ56">
        <v>1</v>
      </c>
      <c r="AR56">
        <v>1</v>
      </c>
      <c r="AS56">
        <v>1</v>
      </c>
      <c r="AT56">
        <v>0</v>
      </c>
      <c r="AU56" t="s">
        <v>346</v>
      </c>
      <c r="AV56" t="s">
        <v>1675</v>
      </c>
      <c r="AW56" t="s">
        <v>1675</v>
      </c>
      <c r="AY56" t="s">
        <v>1675</v>
      </c>
      <c r="AZ56" t="s">
        <v>1675</v>
      </c>
      <c r="BB56" t="s">
        <v>346</v>
      </c>
      <c r="BC56" t="s">
        <v>334</v>
      </c>
      <c r="BD56" s="13">
        <v>150</v>
      </c>
      <c r="BE56" s="14">
        <f t="shared" si="17"/>
        <v>75</v>
      </c>
      <c r="BF56" t="s">
        <v>346</v>
      </c>
      <c r="BG56" t="s">
        <v>1675</v>
      </c>
      <c r="BH56" t="s">
        <v>1675</v>
      </c>
      <c r="BI56" t="s">
        <v>346</v>
      </c>
      <c r="BJ56" t="s">
        <v>1675</v>
      </c>
      <c r="BK56" t="s">
        <v>1675</v>
      </c>
      <c r="BL56" s="15"/>
      <c r="BM56" t="s">
        <v>1675</v>
      </c>
      <c r="BN56" t="s">
        <v>1675</v>
      </c>
      <c r="BP56" t="s">
        <v>334</v>
      </c>
      <c r="BQ56" t="s">
        <v>334</v>
      </c>
      <c r="BR56" s="13">
        <v>200</v>
      </c>
      <c r="BS56">
        <f>BR56/2.6</f>
        <v>76.92307692307692</v>
      </c>
      <c r="BT56" t="s">
        <v>346</v>
      </c>
      <c r="BU56" t="s">
        <v>1675</v>
      </c>
      <c r="BV56" t="s">
        <v>1675</v>
      </c>
      <c r="BW56" t="s">
        <v>346</v>
      </c>
      <c r="BX56" t="s">
        <v>1675</v>
      </c>
      <c r="BY56" t="s">
        <v>1675</v>
      </c>
      <c r="CA56" t="s">
        <v>1675</v>
      </c>
      <c r="CB56" t="s">
        <v>1675</v>
      </c>
      <c r="CC56" s="14"/>
      <c r="CD56" t="s">
        <v>334</v>
      </c>
      <c r="CE56" t="s">
        <v>334</v>
      </c>
      <c r="CF56" s="13">
        <v>150</v>
      </c>
      <c r="CG56" s="14">
        <f>CF56/2.3</f>
        <v>65.217391304347828</v>
      </c>
      <c r="CH56" t="s">
        <v>346</v>
      </c>
      <c r="CI56" t="s">
        <v>1675</v>
      </c>
      <c r="CJ56" t="s">
        <v>1675</v>
      </c>
      <c r="CK56" t="s">
        <v>346</v>
      </c>
      <c r="CL56" t="s">
        <v>1675</v>
      </c>
      <c r="CM56" t="s">
        <v>1675</v>
      </c>
      <c r="CO56" t="s">
        <v>1675</v>
      </c>
      <c r="CP56" t="s">
        <v>1675</v>
      </c>
      <c r="CQ56" s="14"/>
      <c r="CR56" t="s">
        <v>334</v>
      </c>
      <c r="CS56" t="s">
        <v>334</v>
      </c>
      <c r="CT56" s="13">
        <v>200</v>
      </c>
      <c r="CU56" s="14">
        <f t="shared" si="18"/>
        <v>68.965517241379317</v>
      </c>
      <c r="CV56" t="s">
        <v>346</v>
      </c>
      <c r="CW56" t="s">
        <v>1675</v>
      </c>
      <c r="CX56" t="s">
        <v>1675</v>
      </c>
      <c r="CY56" t="s">
        <v>346</v>
      </c>
      <c r="CZ56" t="s">
        <v>1675</v>
      </c>
      <c r="DA56" t="s">
        <v>1675</v>
      </c>
      <c r="DC56" t="s">
        <v>1675</v>
      </c>
      <c r="DD56" t="s">
        <v>1675</v>
      </c>
      <c r="DF56" t="s">
        <v>346</v>
      </c>
      <c r="DG56" t="s">
        <v>346</v>
      </c>
      <c r="DH56" t="s">
        <v>1675</v>
      </c>
      <c r="DI56" s="14"/>
      <c r="DJ56" t="s">
        <v>1675</v>
      </c>
      <c r="DK56" t="s">
        <v>1675</v>
      </c>
      <c r="DL56" t="s">
        <v>1675</v>
      </c>
      <c r="DM56" t="s">
        <v>346</v>
      </c>
      <c r="DN56" t="s">
        <v>1675</v>
      </c>
      <c r="DO56" t="s">
        <v>1675</v>
      </c>
      <c r="DQ56" t="s">
        <v>1675</v>
      </c>
      <c r="DR56" t="s">
        <v>1675</v>
      </c>
      <c r="DT56" t="s">
        <v>334</v>
      </c>
      <c r="DU56" t="s">
        <v>346</v>
      </c>
      <c r="DV56" t="s">
        <v>1675</v>
      </c>
      <c r="DW56" s="14"/>
      <c r="DX56" t="s">
        <v>1675</v>
      </c>
      <c r="DY56" t="s">
        <v>1675</v>
      </c>
      <c r="DZ56" t="s">
        <v>1675</v>
      </c>
      <c r="EA56" t="s">
        <v>346</v>
      </c>
      <c r="EB56" t="s">
        <v>1675</v>
      </c>
      <c r="EC56" t="s">
        <v>1666</v>
      </c>
      <c r="ED56">
        <v>0.59099999999999997</v>
      </c>
      <c r="EE56" t="s">
        <v>351</v>
      </c>
      <c r="EG56" t="s">
        <v>346</v>
      </c>
      <c r="EH56" t="s">
        <v>346</v>
      </c>
      <c r="EI56" t="s">
        <v>1675</v>
      </c>
      <c r="EJ56" t="s">
        <v>1675</v>
      </c>
      <c r="EK56" t="s">
        <v>1675</v>
      </c>
      <c r="EL56" t="s">
        <v>1675</v>
      </c>
      <c r="EM56" t="s">
        <v>1675</v>
      </c>
      <c r="EN56" t="s">
        <v>1675</v>
      </c>
      <c r="EO56" t="s">
        <v>1675</v>
      </c>
      <c r="EP56" t="s">
        <v>1675</v>
      </c>
      <c r="EQ56" t="s">
        <v>1675</v>
      </c>
      <c r="ER56" t="s">
        <v>1675</v>
      </c>
      <c r="ES56" t="s">
        <v>1675</v>
      </c>
      <c r="ET56" t="s">
        <v>1675</v>
      </c>
      <c r="EU56" t="s">
        <v>1675</v>
      </c>
      <c r="EV56" t="s">
        <v>1675</v>
      </c>
      <c r="EW56" t="s">
        <v>1675</v>
      </c>
      <c r="EX56" t="s">
        <v>1675</v>
      </c>
      <c r="EY56" t="s">
        <v>1675</v>
      </c>
      <c r="EZ56" t="s">
        <v>1675</v>
      </c>
      <c r="FA56" t="s">
        <v>1675</v>
      </c>
      <c r="FB56" t="s">
        <v>1675</v>
      </c>
      <c r="FC56" t="s">
        <v>1675</v>
      </c>
      <c r="FD56" t="s">
        <v>1675</v>
      </c>
      <c r="FE56" t="s">
        <v>1675</v>
      </c>
      <c r="FF56" t="s">
        <v>1675</v>
      </c>
      <c r="FG56" t="s">
        <v>1675</v>
      </c>
      <c r="FH56" t="s">
        <v>1675</v>
      </c>
      <c r="FI56" t="s">
        <v>1675</v>
      </c>
      <c r="FJ56" t="s">
        <v>1675</v>
      </c>
      <c r="FK56" t="s">
        <v>334</v>
      </c>
      <c r="FL56" t="s">
        <v>355</v>
      </c>
      <c r="FM56" t="s">
        <v>362</v>
      </c>
      <c r="FN56" t="s">
        <v>334</v>
      </c>
      <c r="FO56" t="s">
        <v>346</v>
      </c>
      <c r="FP56" t="s">
        <v>334</v>
      </c>
      <c r="FQ56" t="s">
        <v>1675</v>
      </c>
      <c r="FR56" t="s">
        <v>443</v>
      </c>
      <c r="FS56">
        <v>1</v>
      </c>
      <c r="FT56">
        <v>1</v>
      </c>
      <c r="FU56">
        <v>1</v>
      </c>
      <c r="FV56">
        <v>1</v>
      </c>
      <c r="FW56">
        <v>1</v>
      </c>
      <c r="FX56">
        <v>0</v>
      </c>
      <c r="FY56">
        <v>0</v>
      </c>
      <c r="FZ56">
        <v>1</v>
      </c>
      <c r="GA56">
        <v>0</v>
      </c>
      <c r="GB56" t="s">
        <v>334</v>
      </c>
      <c r="GC56" s="13">
        <v>25</v>
      </c>
      <c r="GD56" t="s">
        <v>1675</v>
      </c>
      <c r="GE56" t="s">
        <v>1675</v>
      </c>
      <c r="GF56">
        <f t="shared" si="16"/>
        <v>25</v>
      </c>
      <c r="GG56" t="s">
        <v>346</v>
      </c>
      <c r="GH56" t="s">
        <v>334</v>
      </c>
      <c r="GI56">
        <v>25</v>
      </c>
      <c r="GJ56" t="s">
        <v>1675</v>
      </c>
      <c r="GK56" t="s">
        <v>1675</v>
      </c>
      <c r="GL56" t="s">
        <v>334</v>
      </c>
      <c r="GM56" t="s">
        <v>334</v>
      </c>
      <c r="GN56" s="13">
        <v>125</v>
      </c>
      <c r="GO56" t="s">
        <v>1675</v>
      </c>
      <c r="GP56" t="s">
        <v>1675</v>
      </c>
      <c r="GQ56">
        <f>GN56</f>
        <v>125</v>
      </c>
      <c r="GR56" t="s">
        <v>334</v>
      </c>
      <c r="GS56" t="s">
        <v>334</v>
      </c>
      <c r="GT56" s="13">
        <v>50</v>
      </c>
      <c r="GU56" t="s">
        <v>1675</v>
      </c>
      <c r="GV56" t="s">
        <v>1675</v>
      </c>
      <c r="GW56" t="s">
        <v>334</v>
      </c>
      <c r="GX56" t="s">
        <v>334</v>
      </c>
      <c r="GY56" s="13">
        <v>100</v>
      </c>
      <c r="GZ56" t="s">
        <v>1675</v>
      </c>
      <c r="HA56" t="s">
        <v>1675</v>
      </c>
      <c r="HB56" t="s">
        <v>334</v>
      </c>
      <c r="HC56" t="s">
        <v>1675</v>
      </c>
      <c r="HD56" t="s">
        <v>1675</v>
      </c>
      <c r="HE56" t="s">
        <v>1675</v>
      </c>
      <c r="HG56" t="s">
        <v>1675</v>
      </c>
      <c r="HH56" t="s">
        <v>1675</v>
      </c>
      <c r="HI56" s="14" t="str">
        <f t="shared" si="9"/>
        <v/>
      </c>
      <c r="HJ56" t="s">
        <v>1675</v>
      </c>
      <c r="HK56" t="s">
        <v>1675</v>
      </c>
      <c r="HL56" t="s">
        <v>1675</v>
      </c>
      <c r="HM56" t="s">
        <v>1675</v>
      </c>
      <c r="HN56" t="s">
        <v>1675</v>
      </c>
      <c r="HO56" t="s">
        <v>1675</v>
      </c>
      <c r="HQ56" t="s">
        <v>1675</v>
      </c>
      <c r="HR56" t="s">
        <v>334</v>
      </c>
      <c r="HS56" s="13">
        <v>75</v>
      </c>
      <c r="HT56" t="s">
        <v>1675</v>
      </c>
      <c r="HU56" t="s">
        <v>1675</v>
      </c>
      <c r="HV56">
        <f>HS56</f>
        <v>75</v>
      </c>
      <c r="HW56" t="s">
        <v>334</v>
      </c>
      <c r="HX56" t="s">
        <v>346</v>
      </c>
      <c r="HY56" t="s">
        <v>1675</v>
      </c>
      <c r="HZ56" t="s">
        <v>1675</v>
      </c>
      <c r="IA56" t="s">
        <v>1675</v>
      </c>
      <c r="IB56" t="s">
        <v>1675</v>
      </c>
      <c r="IC56" t="s">
        <v>1675</v>
      </c>
      <c r="ID56" t="s">
        <v>1675</v>
      </c>
      <c r="IE56" t="s">
        <v>1675</v>
      </c>
      <c r="IF56" t="s">
        <v>1675</v>
      </c>
      <c r="IG56" t="s">
        <v>1675</v>
      </c>
      <c r="IH56" t="s">
        <v>1675</v>
      </c>
      <c r="II56" t="s">
        <v>1675</v>
      </c>
      <c r="IJ56" t="s">
        <v>1675</v>
      </c>
      <c r="IK56" t="s">
        <v>1675</v>
      </c>
      <c r="IL56" t="s">
        <v>1675</v>
      </c>
      <c r="IM56" t="s">
        <v>1675</v>
      </c>
      <c r="IN56" t="s">
        <v>1675</v>
      </c>
      <c r="IO56" t="s">
        <v>1675</v>
      </c>
      <c r="IP56" t="s">
        <v>1675</v>
      </c>
      <c r="IQ56" t="s">
        <v>1675</v>
      </c>
      <c r="IR56" t="s">
        <v>1675</v>
      </c>
      <c r="IS56" t="s">
        <v>1675</v>
      </c>
      <c r="IT56" t="s">
        <v>1675</v>
      </c>
      <c r="IU56" t="s">
        <v>1675</v>
      </c>
      <c r="IV56" t="s">
        <v>1675</v>
      </c>
      <c r="IW56" t="s">
        <v>1675</v>
      </c>
      <c r="IX56" t="s">
        <v>1675</v>
      </c>
      <c r="IY56" t="s">
        <v>1675</v>
      </c>
      <c r="IZ56" t="s">
        <v>1675</v>
      </c>
      <c r="JA56" t="s">
        <v>334</v>
      </c>
      <c r="JB56" t="s">
        <v>355</v>
      </c>
      <c r="JC56" t="s">
        <v>362</v>
      </c>
      <c r="JD56" t="s">
        <v>334</v>
      </c>
      <c r="JE56" t="s">
        <v>346</v>
      </c>
      <c r="JF56" t="s">
        <v>1675</v>
      </c>
      <c r="JG56" t="s">
        <v>1675</v>
      </c>
      <c r="JH56">
        <v>140393386</v>
      </c>
      <c r="JI56" t="s">
        <v>1064</v>
      </c>
      <c r="JJ56" t="s">
        <v>1065</v>
      </c>
      <c r="JK56" t="s">
        <v>1675</v>
      </c>
      <c r="JL56">
        <v>90</v>
      </c>
    </row>
    <row r="57" spans="1:272" x14ac:dyDescent="0.2">
      <c r="A57" t="s">
        <v>1179</v>
      </c>
      <c r="B57" t="str">
        <f t="shared" si="8"/>
        <v>4a4ee6bf-6767-41f7-9961-a91f448afe67</v>
      </c>
      <c r="C57" t="s">
        <v>1071</v>
      </c>
      <c r="D57" t="s">
        <v>1027</v>
      </c>
      <c r="E57" t="s">
        <v>324</v>
      </c>
      <c r="F57" t="s">
        <v>1675</v>
      </c>
      <c r="G57" t="s">
        <v>1675</v>
      </c>
      <c r="H57" t="s">
        <v>1027</v>
      </c>
      <c r="I57" t="s">
        <v>1028</v>
      </c>
      <c r="J57" t="s">
        <v>1043</v>
      </c>
      <c r="K57" t="s">
        <v>1675</v>
      </c>
      <c r="L57" t="s">
        <v>355</v>
      </c>
      <c r="M57" t="s">
        <v>362</v>
      </c>
      <c r="N57" t="s">
        <v>362</v>
      </c>
      <c r="O57" t="s">
        <v>1704</v>
      </c>
      <c r="P57" t="s">
        <v>1665</v>
      </c>
      <c r="Q57" t="s">
        <v>334</v>
      </c>
      <c r="R57" t="s">
        <v>1675</v>
      </c>
      <c r="S57" t="s">
        <v>334</v>
      </c>
      <c r="T57" t="s">
        <v>1675</v>
      </c>
      <c r="U57" t="s">
        <v>335</v>
      </c>
      <c r="V57" t="s">
        <v>336</v>
      </c>
      <c r="W57" t="s">
        <v>336</v>
      </c>
      <c r="X57" t="s">
        <v>337</v>
      </c>
      <c r="Y57" t="s">
        <v>337</v>
      </c>
      <c r="Z57" t="s">
        <v>337</v>
      </c>
      <c r="AA57" t="s">
        <v>340</v>
      </c>
      <c r="AB57" t="s">
        <v>336</v>
      </c>
      <c r="AC57" t="s">
        <v>337</v>
      </c>
      <c r="AD57" t="s">
        <v>337</v>
      </c>
      <c r="AE57" t="s">
        <v>337</v>
      </c>
      <c r="AF57" t="s">
        <v>337</v>
      </c>
      <c r="AG57" t="s">
        <v>337</v>
      </c>
      <c r="AH57" t="s">
        <v>337</v>
      </c>
      <c r="AI57" t="s">
        <v>1675</v>
      </c>
      <c r="AJ57" t="s">
        <v>341</v>
      </c>
      <c r="AK57" t="s">
        <v>342</v>
      </c>
      <c r="AL57" t="s">
        <v>430</v>
      </c>
      <c r="AM57">
        <v>1</v>
      </c>
      <c r="AN57">
        <v>1</v>
      </c>
      <c r="AO57">
        <v>1</v>
      </c>
      <c r="AP57">
        <v>1</v>
      </c>
      <c r="AQ57">
        <v>1</v>
      </c>
      <c r="AR57">
        <v>1</v>
      </c>
      <c r="AS57">
        <v>1</v>
      </c>
      <c r="AT57">
        <v>0</v>
      </c>
      <c r="AU57" t="s">
        <v>346</v>
      </c>
      <c r="AV57" t="s">
        <v>1675</v>
      </c>
      <c r="AW57" t="s">
        <v>1675</v>
      </c>
      <c r="AY57" t="s">
        <v>1675</v>
      </c>
      <c r="AZ57" t="s">
        <v>1675</v>
      </c>
      <c r="BB57" t="s">
        <v>346</v>
      </c>
      <c r="BC57" t="s">
        <v>334</v>
      </c>
      <c r="BD57" s="13">
        <v>150</v>
      </c>
      <c r="BE57" s="14">
        <f t="shared" si="17"/>
        <v>75</v>
      </c>
      <c r="BF57" t="s">
        <v>346</v>
      </c>
      <c r="BG57" t="s">
        <v>1675</v>
      </c>
      <c r="BH57" t="s">
        <v>1675</v>
      </c>
      <c r="BI57" t="s">
        <v>346</v>
      </c>
      <c r="BJ57" t="s">
        <v>1675</v>
      </c>
      <c r="BK57" t="s">
        <v>1675</v>
      </c>
      <c r="BL57" s="15"/>
      <c r="BM57" t="s">
        <v>1675</v>
      </c>
      <c r="BN57" t="s">
        <v>1675</v>
      </c>
      <c r="BP57" t="s">
        <v>334</v>
      </c>
      <c r="BQ57" t="s">
        <v>346</v>
      </c>
      <c r="BR57" t="s">
        <v>1675</v>
      </c>
      <c r="BT57" t="s">
        <v>1675</v>
      </c>
      <c r="BU57" t="s">
        <v>1675</v>
      </c>
      <c r="BV57" t="s">
        <v>1675</v>
      </c>
      <c r="BW57" t="s">
        <v>346</v>
      </c>
      <c r="BX57" t="s">
        <v>1675</v>
      </c>
      <c r="BY57" t="s">
        <v>1675</v>
      </c>
      <c r="CA57" t="s">
        <v>1675</v>
      </c>
      <c r="CB57" t="s">
        <v>1675</v>
      </c>
      <c r="CC57" s="14"/>
      <c r="CD57" t="s">
        <v>334</v>
      </c>
      <c r="CE57" t="s">
        <v>346</v>
      </c>
      <c r="CF57" t="s">
        <v>1675</v>
      </c>
      <c r="CH57" t="s">
        <v>1675</v>
      </c>
      <c r="CI57" t="s">
        <v>1675</v>
      </c>
      <c r="CJ57" t="s">
        <v>1675</v>
      </c>
      <c r="CK57" t="s">
        <v>346</v>
      </c>
      <c r="CL57" t="s">
        <v>1675</v>
      </c>
      <c r="CM57" t="s">
        <v>1675</v>
      </c>
      <c r="CO57" t="s">
        <v>1675</v>
      </c>
      <c r="CP57" t="s">
        <v>1675</v>
      </c>
      <c r="CQ57" s="14"/>
      <c r="CR57" t="s">
        <v>346</v>
      </c>
      <c r="CS57" t="s">
        <v>334</v>
      </c>
      <c r="CT57" s="13">
        <v>200</v>
      </c>
      <c r="CU57" s="14">
        <f t="shared" si="18"/>
        <v>68.965517241379317</v>
      </c>
      <c r="CV57" t="s">
        <v>346</v>
      </c>
      <c r="CW57" t="s">
        <v>1675</v>
      </c>
      <c r="CX57" t="s">
        <v>1675</v>
      </c>
      <c r="CY57" t="s">
        <v>346</v>
      </c>
      <c r="CZ57" t="s">
        <v>1675</v>
      </c>
      <c r="DA57" t="s">
        <v>1675</v>
      </c>
      <c r="DC57" t="s">
        <v>1675</v>
      </c>
      <c r="DD57" t="s">
        <v>1675</v>
      </c>
      <c r="DF57" t="s">
        <v>346</v>
      </c>
      <c r="DG57" t="s">
        <v>334</v>
      </c>
      <c r="DH57" s="13">
        <v>500</v>
      </c>
      <c r="DI57" s="14">
        <f>DH57/2.4</f>
        <v>208.33333333333334</v>
      </c>
      <c r="DJ57" t="s">
        <v>346</v>
      </c>
      <c r="DK57" t="s">
        <v>1675</v>
      </c>
      <c r="DL57" t="s">
        <v>1675</v>
      </c>
      <c r="DM57" t="s">
        <v>346</v>
      </c>
      <c r="DN57" t="s">
        <v>1675</v>
      </c>
      <c r="DO57" t="s">
        <v>1675</v>
      </c>
      <c r="DQ57" t="s">
        <v>1675</v>
      </c>
      <c r="DR57" t="s">
        <v>1675</v>
      </c>
      <c r="DT57" t="s">
        <v>334</v>
      </c>
      <c r="DU57" t="s">
        <v>346</v>
      </c>
      <c r="DV57" t="s">
        <v>1675</v>
      </c>
      <c r="DW57" s="14"/>
      <c r="DX57" t="s">
        <v>1675</v>
      </c>
      <c r="DY57" t="s">
        <v>1675</v>
      </c>
      <c r="DZ57" t="s">
        <v>1675</v>
      </c>
      <c r="EA57" t="s">
        <v>334</v>
      </c>
      <c r="EB57" s="13">
        <v>500</v>
      </c>
      <c r="EC57" t="s">
        <v>1675</v>
      </c>
      <c r="ED57" t="s">
        <v>1675</v>
      </c>
      <c r="EE57" t="s">
        <v>1675</v>
      </c>
      <c r="EF57">
        <f>EB57</f>
        <v>500</v>
      </c>
      <c r="EG57" t="s">
        <v>346</v>
      </c>
      <c r="EH57" t="s">
        <v>346</v>
      </c>
      <c r="EI57" t="s">
        <v>1675</v>
      </c>
      <c r="EJ57" t="s">
        <v>1675</v>
      </c>
      <c r="EK57" t="s">
        <v>1675</v>
      </c>
      <c r="EL57" t="s">
        <v>1675</v>
      </c>
      <c r="EM57" t="s">
        <v>1675</v>
      </c>
      <c r="EN57" t="s">
        <v>1675</v>
      </c>
      <c r="EO57" t="s">
        <v>1675</v>
      </c>
      <c r="EP57" t="s">
        <v>1675</v>
      </c>
      <c r="EQ57" t="s">
        <v>1675</v>
      </c>
      <c r="ER57" t="s">
        <v>1675</v>
      </c>
      <c r="ES57" t="s">
        <v>1675</v>
      </c>
      <c r="ET57" t="s">
        <v>1675</v>
      </c>
      <c r="EU57" t="s">
        <v>1675</v>
      </c>
      <c r="EV57" t="s">
        <v>1675</v>
      </c>
      <c r="EW57" t="s">
        <v>1675</v>
      </c>
      <c r="EX57" t="s">
        <v>1675</v>
      </c>
      <c r="EY57" t="s">
        <v>1675</v>
      </c>
      <c r="EZ57" t="s">
        <v>1675</v>
      </c>
      <c r="FA57" t="s">
        <v>1675</v>
      </c>
      <c r="FB57" t="s">
        <v>1675</v>
      </c>
      <c r="FC57" t="s">
        <v>1675</v>
      </c>
      <c r="FD57" t="s">
        <v>1675</v>
      </c>
      <c r="FE57" t="s">
        <v>1675</v>
      </c>
      <c r="FF57" t="s">
        <v>1675</v>
      </c>
      <c r="FG57" t="s">
        <v>1675</v>
      </c>
      <c r="FH57" t="s">
        <v>1675</v>
      </c>
      <c r="FI57" t="s">
        <v>1675</v>
      </c>
      <c r="FJ57" t="s">
        <v>1675</v>
      </c>
      <c r="FK57" t="s">
        <v>334</v>
      </c>
      <c r="FL57" t="s">
        <v>355</v>
      </c>
      <c r="FM57" t="s">
        <v>362</v>
      </c>
      <c r="FN57" t="s">
        <v>334</v>
      </c>
      <c r="FO57" t="s">
        <v>334</v>
      </c>
      <c r="FP57" t="s">
        <v>334</v>
      </c>
      <c r="FQ57" t="s">
        <v>1072</v>
      </c>
      <c r="FR57" t="s">
        <v>443</v>
      </c>
      <c r="FS57">
        <v>1</v>
      </c>
      <c r="FT57">
        <v>1</v>
      </c>
      <c r="FU57">
        <v>1</v>
      </c>
      <c r="FV57">
        <v>1</v>
      </c>
      <c r="FW57">
        <v>1</v>
      </c>
      <c r="FX57">
        <v>0</v>
      </c>
      <c r="FY57">
        <v>0</v>
      </c>
      <c r="FZ57">
        <v>1</v>
      </c>
      <c r="GA57">
        <v>0</v>
      </c>
      <c r="GB57" t="s">
        <v>334</v>
      </c>
      <c r="GC57" s="13">
        <v>15</v>
      </c>
      <c r="GD57" t="s">
        <v>1675</v>
      </c>
      <c r="GE57" t="s">
        <v>1675</v>
      </c>
      <c r="GF57">
        <f t="shared" si="16"/>
        <v>15</v>
      </c>
      <c r="GG57" t="s">
        <v>346</v>
      </c>
      <c r="GH57" t="s">
        <v>334</v>
      </c>
      <c r="GI57" s="13">
        <v>25</v>
      </c>
      <c r="GJ57" t="s">
        <v>1675</v>
      </c>
      <c r="GK57" t="s">
        <v>1675</v>
      </c>
      <c r="GL57" t="s">
        <v>346</v>
      </c>
      <c r="GM57" t="s">
        <v>346</v>
      </c>
      <c r="GN57" t="s">
        <v>1675</v>
      </c>
      <c r="GO57" s="13">
        <v>150</v>
      </c>
      <c r="GP57" s="13">
        <v>100</v>
      </c>
      <c r="GQ57" s="14">
        <f>(GP57/GO57)*85</f>
        <v>56.666666666666664</v>
      </c>
      <c r="GR57" t="s">
        <v>346</v>
      </c>
      <c r="GS57" t="s">
        <v>334</v>
      </c>
      <c r="GT57" s="13">
        <v>30</v>
      </c>
      <c r="GU57" t="s">
        <v>1675</v>
      </c>
      <c r="GV57" t="s">
        <v>1675</v>
      </c>
      <c r="GW57" t="s">
        <v>346</v>
      </c>
      <c r="GX57" t="s">
        <v>334</v>
      </c>
      <c r="GY57" s="13">
        <v>100</v>
      </c>
      <c r="GZ57" t="s">
        <v>1675</v>
      </c>
      <c r="HA57" t="s">
        <v>1675</v>
      </c>
      <c r="HB57" t="s">
        <v>346</v>
      </c>
      <c r="HC57" t="s">
        <v>1675</v>
      </c>
      <c r="HD57" t="s">
        <v>1675</v>
      </c>
      <c r="HE57" t="s">
        <v>1675</v>
      </c>
      <c r="HG57" t="s">
        <v>1675</v>
      </c>
      <c r="HH57" t="s">
        <v>1675</v>
      </c>
      <c r="HI57" s="14" t="str">
        <f t="shared" si="9"/>
        <v/>
      </c>
      <c r="HJ57" t="s">
        <v>1675</v>
      </c>
      <c r="HK57" t="s">
        <v>1675</v>
      </c>
      <c r="HL57" t="s">
        <v>1675</v>
      </c>
      <c r="HM57" t="s">
        <v>1675</v>
      </c>
      <c r="HN57" t="s">
        <v>1675</v>
      </c>
      <c r="HO57" t="s">
        <v>1675</v>
      </c>
      <c r="HQ57" t="s">
        <v>1675</v>
      </c>
      <c r="HR57" t="s">
        <v>334</v>
      </c>
      <c r="HS57" s="13">
        <v>25</v>
      </c>
      <c r="HT57" t="s">
        <v>1675</v>
      </c>
      <c r="HU57" t="s">
        <v>1675</v>
      </c>
      <c r="HV57">
        <f>HS57</f>
        <v>25</v>
      </c>
      <c r="HW57" t="s">
        <v>346</v>
      </c>
      <c r="HX57" t="s">
        <v>346</v>
      </c>
      <c r="HY57" t="s">
        <v>1675</v>
      </c>
      <c r="HZ57" t="s">
        <v>1675</v>
      </c>
      <c r="IA57" t="s">
        <v>1675</v>
      </c>
      <c r="IB57" t="s">
        <v>1675</v>
      </c>
      <c r="IC57" t="s">
        <v>1675</v>
      </c>
      <c r="ID57" t="s">
        <v>1675</v>
      </c>
      <c r="IE57" t="s">
        <v>1675</v>
      </c>
      <c r="IF57" t="s">
        <v>1675</v>
      </c>
      <c r="IG57" t="s">
        <v>1675</v>
      </c>
      <c r="IH57" t="s">
        <v>1675</v>
      </c>
      <c r="II57" t="s">
        <v>1675</v>
      </c>
      <c r="IJ57" t="s">
        <v>1675</v>
      </c>
      <c r="IK57" t="s">
        <v>1675</v>
      </c>
      <c r="IL57" t="s">
        <v>1675</v>
      </c>
      <c r="IM57" t="s">
        <v>1675</v>
      </c>
      <c r="IN57" t="s">
        <v>1675</v>
      </c>
      <c r="IO57" t="s">
        <v>1675</v>
      </c>
      <c r="IP57" t="s">
        <v>1675</v>
      </c>
      <c r="IQ57" t="s">
        <v>1675</v>
      </c>
      <c r="IR57" t="s">
        <v>1675</v>
      </c>
      <c r="IS57" t="s">
        <v>1675</v>
      </c>
      <c r="IT57" t="s">
        <v>1675</v>
      </c>
      <c r="IU57" t="s">
        <v>1675</v>
      </c>
      <c r="IV57" t="s">
        <v>1675</v>
      </c>
      <c r="IW57" t="s">
        <v>1675</v>
      </c>
      <c r="IX57" t="s">
        <v>1675</v>
      </c>
      <c r="IY57" t="s">
        <v>1675</v>
      </c>
      <c r="IZ57" t="s">
        <v>1675</v>
      </c>
      <c r="JA57" t="s">
        <v>334</v>
      </c>
      <c r="JB57" t="s">
        <v>355</v>
      </c>
      <c r="JC57" t="s">
        <v>362</v>
      </c>
      <c r="JD57" t="s">
        <v>334</v>
      </c>
      <c r="JE57" t="s">
        <v>334</v>
      </c>
      <c r="JF57" t="s">
        <v>1675</v>
      </c>
      <c r="JG57" t="s">
        <v>1675</v>
      </c>
      <c r="JH57">
        <v>140393392</v>
      </c>
      <c r="JI57" t="s">
        <v>1073</v>
      </c>
      <c r="JJ57" t="s">
        <v>1074</v>
      </c>
      <c r="JK57" t="s">
        <v>1675</v>
      </c>
      <c r="JL57">
        <v>92</v>
      </c>
    </row>
    <row r="58" spans="1:272" x14ac:dyDescent="0.2">
      <c r="A58" t="s">
        <v>599</v>
      </c>
      <c r="B58" t="str">
        <f t="shared" si="8"/>
        <v>5231a02b-4f43-4387-9c51-1a3d4340a510</v>
      </c>
      <c r="C58" t="s">
        <v>1057</v>
      </c>
      <c r="D58" t="s">
        <v>740</v>
      </c>
      <c r="E58" t="s">
        <v>324</v>
      </c>
      <c r="F58" t="s">
        <v>1675</v>
      </c>
      <c r="G58" t="s">
        <v>1675</v>
      </c>
      <c r="H58" t="s">
        <v>740</v>
      </c>
      <c r="I58" t="s">
        <v>1028</v>
      </c>
      <c r="J58" t="s">
        <v>1043</v>
      </c>
      <c r="K58" t="s">
        <v>1675</v>
      </c>
      <c r="L58" t="s">
        <v>355</v>
      </c>
      <c r="M58" t="s">
        <v>362</v>
      </c>
      <c r="N58" t="s">
        <v>362</v>
      </c>
      <c r="O58" t="s">
        <v>1704</v>
      </c>
      <c r="P58" t="s">
        <v>1665</v>
      </c>
      <c r="Q58" t="s">
        <v>334</v>
      </c>
      <c r="R58" t="s">
        <v>1675</v>
      </c>
      <c r="S58" t="s">
        <v>334</v>
      </c>
      <c r="T58" t="s">
        <v>1675</v>
      </c>
      <c r="U58" t="s">
        <v>339</v>
      </c>
      <c r="V58" t="s">
        <v>336</v>
      </c>
      <c r="W58" t="s">
        <v>337</v>
      </c>
      <c r="X58" t="s">
        <v>337</v>
      </c>
      <c r="Y58" t="s">
        <v>337</v>
      </c>
      <c r="Z58" t="s">
        <v>337</v>
      </c>
      <c r="AA58" t="s">
        <v>340</v>
      </c>
      <c r="AB58" t="s">
        <v>336</v>
      </c>
      <c r="AC58" t="s">
        <v>337</v>
      </c>
      <c r="AD58" t="s">
        <v>337</v>
      </c>
      <c r="AE58" t="s">
        <v>337</v>
      </c>
      <c r="AF58" t="s">
        <v>337</v>
      </c>
      <c r="AG58" t="s">
        <v>337</v>
      </c>
      <c r="AH58" t="s">
        <v>337</v>
      </c>
      <c r="AI58" t="s">
        <v>1675</v>
      </c>
      <c r="AJ58" t="s">
        <v>675</v>
      </c>
      <c r="AK58" t="s">
        <v>457</v>
      </c>
      <c r="AL58" t="s">
        <v>1058</v>
      </c>
      <c r="AM58">
        <v>1</v>
      </c>
      <c r="AN58">
        <v>1</v>
      </c>
      <c r="AO58">
        <v>1</v>
      </c>
      <c r="AP58">
        <v>1</v>
      </c>
      <c r="AQ58">
        <v>1</v>
      </c>
      <c r="AR58">
        <v>1</v>
      </c>
      <c r="AS58">
        <v>1</v>
      </c>
      <c r="AT58">
        <v>0</v>
      </c>
      <c r="AU58" t="s">
        <v>346</v>
      </c>
      <c r="AV58" t="s">
        <v>1675</v>
      </c>
      <c r="AW58" t="s">
        <v>1675</v>
      </c>
      <c r="AY58" t="s">
        <v>1675</v>
      </c>
      <c r="AZ58" t="s">
        <v>1675</v>
      </c>
      <c r="BB58" t="s">
        <v>346</v>
      </c>
      <c r="BC58" t="s">
        <v>334</v>
      </c>
      <c r="BD58" s="13">
        <v>150</v>
      </c>
      <c r="BE58" s="14">
        <f t="shared" si="17"/>
        <v>75</v>
      </c>
      <c r="BF58" t="s">
        <v>346</v>
      </c>
      <c r="BG58" t="s">
        <v>1675</v>
      </c>
      <c r="BH58" t="s">
        <v>1675</v>
      </c>
      <c r="BI58" t="s">
        <v>346</v>
      </c>
      <c r="BJ58" t="s">
        <v>1675</v>
      </c>
      <c r="BK58" t="s">
        <v>1675</v>
      </c>
      <c r="BL58" s="15"/>
      <c r="BM58" t="s">
        <v>1675</v>
      </c>
      <c r="BN58" t="s">
        <v>1675</v>
      </c>
      <c r="BP58" t="s">
        <v>334</v>
      </c>
      <c r="BQ58" t="s">
        <v>334</v>
      </c>
      <c r="BR58" s="13">
        <v>200</v>
      </c>
      <c r="BS58">
        <f>BR58/2.6</f>
        <v>76.92307692307692</v>
      </c>
      <c r="BT58" t="s">
        <v>346</v>
      </c>
      <c r="BU58" t="s">
        <v>1675</v>
      </c>
      <c r="BV58" t="s">
        <v>1675</v>
      </c>
      <c r="BW58" t="s">
        <v>346</v>
      </c>
      <c r="BX58" t="s">
        <v>1675</v>
      </c>
      <c r="BY58" t="s">
        <v>1675</v>
      </c>
      <c r="CA58" t="s">
        <v>1675</v>
      </c>
      <c r="CB58" t="s">
        <v>1675</v>
      </c>
      <c r="CC58" s="14"/>
      <c r="CD58" t="s">
        <v>346</v>
      </c>
      <c r="CE58" t="s">
        <v>334</v>
      </c>
      <c r="CF58" s="13">
        <v>150</v>
      </c>
      <c r="CG58" s="14">
        <f>CF58/2.3</f>
        <v>65.217391304347828</v>
      </c>
      <c r="CH58" t="s">
        <v>346</v>
      </c>
      <c r="CI58" t="s">
        <v>1675</v>
      </c>
      <c r="CJ58" t="s">
        <v>1675</v>
      </c>
      <c r="CK58" t="s">
        <v>346</v>
      </c>
      <c r="CL58" t="s">
        <v>1675</v>
      </c>
      <c r="CM58" t="s">
        <v>1675</v>
      </c>
      <c r="CO58" t="s">
        <v>1675</v>
      </c>
      <c r="CP58" t="s">
        <v>1675</v>
      </c>
      <c r="CQ58" s="14"/>
      <c r="CR58" t="s">
        <v>346</v>
      </c>
      <c r="CS58" t="s">
        <v>334</v>
      </c>
      <c r="CT58" s="13">
        <v>200</v>
      </c>
      <c r="CU58" s="14">
        <f t="shared" si="18"/>
        <v>68.965517241379317</v>
      </c>
      <c r="CV58" t="s">
        <v>346</v>
      </c>
      <c r="CW58" t="s">
        <v>1675</v>
      </c>
      <c r="CX58" t="s">
        <v>1675</v>
      </c>
      <c r="CY58" t="s">
        <v>346</v>
      </c>
      <c r="CZ58" t="s">
        <v>1675</v>
      </c>
      <c r="DA58" t="s">
        <v>1675</v>
      </c>
      <c r="DC58" t="s">
        <v>1675</v>
      </c>
      <c r="DD58" t="s">
        <v>1675</v>
      </c>
      <c r="DF58" t="s">
        <v>346</v>
      </c>
      <c r="DG58" t="s">
        <v>334</v>
      </c>
      <c r="DH58" s="13">
        <v>500</v>
      </c>
      <c r="DI58" s="14">
        <f>DH58/2.4</f>
        <v>208.33333333333334</v>
      </c>
      <c r="DJ58" t="s">
        <v>346</v>
      </c>
      <c r="DK58" t="s">
        <v>1675</v>
      </c>
      <c r="DL58" t="s">
        <v>1675</v>
      </c>
      <c r="DM58" t="s">
        <v>346</v>
      </c>
      <c r="DN58" t="s">
        <v>1675</v>
      </c>
      <c r="DO58" t="s">
        <v>1675</v>
      </c>
      <c r="DQ58" t="s">
        <v>1675</v>
      </c>
      <c r="DR58" t="s">
        <v>1675</v>
      </c>
      <c r="DT58" t="s">
        <v>334</v>
      </c>
      <c r="DU58" t="s">
        <v>334</v>
      </c>
      <c r="DV58" s="13">
        <v>600</v>
      </c>
      <c r="DW58" s="14">
        <f>DV58/2.4</f>
        <v>250</v>
      </c>
      <c r="DX58" t="s">
        <v>346</v>
      </c>
      <c r="DY58" t="s">
        <v>1675</v>
      </c>
      <c r="DZ58" t="s">
        <v>1675</v>
      </c>
      <c r="EA58" t="s">
        <v>334</v>
      </c>
      <c r="EB58" s="13">
        <v>500</v>
      </c>
      <c r="EC58" t="s">
        <v>1675</v>
      </c>
      <c r="ED58" t="s">
        <v>1675</v>
      </c>
      <c r="EE58" t="s">
        <v>1675</v>
      </c>
      <c r="EF58">
        <f>EB58</f>
        <v>500</v>
      </c>
      <c r="EG58" t="s">
        <v>346</v>
      </c>
      <c r="EH58" t="s">
        <v>346</v>
      </c>
      <c r="EI58" t="s">
        <v>1675</v>
      </c>
      <c r="EJ58" t="s">
        <v>1675</v>
      </c>
      <c r="EK58" t="s">
        <v>1675</v>
      </c>
      <c r="EL58" t="s">
        <v>1675</v>
      </c>
      <c r="EM58" t="s">
        <v>1675</v>
      </c>
      <c r="EN58" t="s">
        <v>1675</v>
      </c>
      <c r="EO58" t="s">
        <v>1675</v>
      </c>
      <c r="EP58" t="s">
        <v>1675</v>
      </c>
      <c r="EQ58" t="s">
        <v>1675</v>
      </c>
      <c r="ER58" t="s">
        <v>1675</v>
      </c>
      <c r="ES58" t="s">
        <v>1675</v>
      </c>
      <c r="ET58" t="s">
        <v>1675</v>
      </c>
      <c r="EU58" t="s">
        <v>1675</v>
      </c>
      <c r="EV58" t="s">
        <v>1675</v>
      </c>
      <c r="EW58" t="s">
        <v>1675</v>
      </c>
      <c r="EX58" t="s">
        <v>1675</v>
      </c>
      <c r="EY58" t="s">
        <v>1675</v>
      </c>
      <c r="EZ58" t="s">
        <v>1675</v>
      </c>
      <c r="FA58" t="s">
        <v>1675</v>
      </c>
      <c r="FB58" t="s">
        <v>1675</v>
      </c>
      <c r="FC58" t="s">
        <v>1675</v>
      </c>
      <c r="FD58" t="s">
        <v>1675</v>
      </c>
      <c r="FE58" t="s">
        <v>1675</v>
      </c>
      <c r="FF58" t="s">
        <v>1675</v>
      </c>
      <c r="FG58" t="s">
        <v>1675</v>
      </c>
      <c r="FH58" t="s">
        <v>1675</v>
      </c>
      <c r="FI58" t="s">
        <v>1675</v>
      </c>
      <c r="FJ58" t="s">
        <v>1675</v>
      </c>
      <c r="FK58" t="s">
        <v>334</v>
      </c>
      <c r="FL58" t="s">
        <v>355</v>
      </c>
      <c r="FM58" t="s">
        <v>362</v>
      </c>
      <c r="FN58" t="s">
        <v>334</v>
      </c>
      <c r="FO58" t="s">
        <v>334</v>
      </c>
      <c r="FP58" t="s">
        <v>334</v>
      </c>
      <c r="FQ58" t="s">
        <v>1675</v>
      </c>
      <c r="FR58" t="s">
        <v>1675</v>
      </c>
      <c r="FS58" t="s">
        <v>1675</v>
      </c>
      <c r="FT58" t="s">
        <v>1675</v>
      </c>
      <c r="FU58" t="s">
        <v>1675</v>
      </c>
      <c r="FV58" t="s">
        <v>1675</v>
      </c>
      <c r="FW58" t="s">
        <v>1675</v>
      </c>
      <c r="FX58" t="s">
        <v>1675</v>
      </c>
      <c r="FY58" t="s">
        <v>1675</v>
      </c>
      <c r="FZ58" t="s">
        <v>1675</v>
      </c>
      <c r="GA58" t="s">
        <v>1675</v>
      </c>
      <c r="GB58" t="s">
        <v>1675</v>
      </c>
      <c r="GC58" t="s">
        <v>1675</v>
      </c>
      <c r="GD58" t="s">
        <v>1675</v>
      </c>
      <c r="GE58" t="s">
        <v>1675</v>
      </c>
      <c r="GF58" t="str">
        <f t="shared" si="16"/>
        <v/>
      </c>
      <c r="GG58" t="s">
        <v>1675</v>
      </c>
      <c r="GH58" t="s">
        <v>1675</v>
      </c>
      <c r="GI58" t="s">
        <v>1675</v>
      </c>
      <c r="GJ58" t="s">
        <v>1675</v>
      </c>
      <c r="GK58" t="s">
        <v>1675</v>
      </c>
      <c r="GL58" t="s">
        <v>1675</v>
      </c>
      <c r="GM58" t="s">
        <v>1675</v>
      </c>
      <c r="GN58" t="s">
        <v>1675</v>
      </c>
      <c r="GO58" t="s">
        <v>1675</v>
      </c>
      <c r="GP58" t="s">
        <v>1675</v>
      </c>
      <c r="GR58" t="s">
        <v>1675</v>
      </c>
      <c r="GS58" t="s">
        <v>1675</v>
      </c>
      <c r="GT58" t="s">
        <v>1675</v>
      </c>
      <c r="GU58" t="s">
        <v>1675</v>
      </c>
      <c r="GV58" t="s">
        <v>1675</v>
      </c>
      <c r="GW58" t="s">
        <v>1675</v>
      </c>
      <c r="GX58" t="s">
        <v>1675</v>
      </c>
      <c r="GY58" t="s">
        <v>1675</v>
      </c>
      <c r="GZ58" t="s">
        <v>1675</v>
      </c>
      <c r="HA58" t="s">
        <v>1675</v>
      </c>
      <c r="HB58" t="s">
        <v>1675</v>
      </c>
      <c r="HC58" t="s">
        <v>1675</v>
      </c>
      <c r="HD58" t="s">
        <v>1675</v>
      </c>
      <c r="HE58" t="s">
        <v>1675</v>
      </c>
      <c r="HG58" t="s">
        <v>1675</v>
      </c>
      <c r="HH58" t="s">
        <v>1675</v>
      </c>
      <c r="HI58" s="14" t="str">
        <f t="shared" si="9"/>
        <v/>
      </c>
      <c r="HJ58" t="s">
        <v>1675</v>
      </c>
      <c r="HK58" t="s">
        <v>1675</v>
      </c>
      <c r="HL58" t="s">
        <v>1675</v>
      </c>
      <c r="HM58" t="s">
        <v>1675</v>
      </c>
      <c r="HN58" t="s">
        <v>1675</v>
      </c>
      <c r="HO58" t="s">
        <v>1675</v>
      </c>
      <c r="HQ58" t="s">
        <v>1675</v>
      </c>
      <c r="HR58" t="s">
        <v>1675</v>
      </c>
      <c r="HS58" t="s">
        <v>1675</v>
      </c>
      <c r="HT58" t="s">
        <v>1675</v>
      </c>
      <c r="HU58" t="s">
        <v>1675</v>
      </c>
      <c r="HW58" t="s">
        <v>1675</v>
      </c>
      <c r="HX58" t="s">
        <v>1675</v>
      </c>
      <c r="HY58" t="s">
        <v>1675</v>
      </c>
      <c r="HZ58" t="s">
        <v>1675</v>
      </c>
      <c r="IA58" t="s">
        <v>1675</v>
      </c>
      <c r="IB58" t="s">
        <v>1675</v>
      </c>
      <c r="IC58" t="s">
        <v>1675</v>
      </c>
      <c r="ID58" t="s">
        <v>1675</v>
      </c>
      <c r="IE58" t="s">
        <v>1675</v>
      </c>
      <c r="IF58" t="s">
        <v>1675</v>
      </c>
      <c r="IG58" t="s">
        <v>1675</v>
      </c>
      <c r="IH58" t="s">
        <v>1675</v>
      </c>
      <c r="II58" t="s">
        <v>1675</v>
      </c>
      <c r="IJ58" t="s">
        <v>1675</v>
      </c>
      <c r="IK58" t="s">
        <v>1675</v>
      </c>
      <c r="IL58" t="s">
        <v>1675</v>
      </c>
      <c r="IM58" t="s">
        <v>1675</v>
      </c>
      <c r="IN58" t="s">
        <v>1675</v>
      </c>
      <c r="IO58" t="s">
        <v>1675</v>
      </c>
      <c r="IP58" t="s">
        <v>1675</v>
      </c>
      <c r="IQ58" t="s">
        <v>1675</v>
      </c>
      <c r="IR58" t="s">
        <v>1675</v>
      </c>
      <c r="IS58" t="s">
        <v>1675</v>
      </c>
      <c r="IT58" t="s">
        <v>1675</v>
      </c>
      <c r="IU58" t="s">
        <v>1675</v>
      </c>
      <c r="IV58" t="s">
        <v>1675</v>
      </c>
      <c r="IW58" t="s">
        <v>1675</v>
      </c>
      <c r="IX58" t="s">
        <v>1675</v>
      </c>
      <c r="IY58" t="s">
        <v>1675</v>
      </c>
      <c r="IZ58" t="s">
        <v>1675</v>
      </c>
      <c r="JA58" t="s">
        <v>1675</v>
      </c>
      <c r="JB58" t="s">
        <v>1675</v>
      </c>
      <c r="JC58" t="s">
        <v>1675</v>
      </c>
      <c r="JD58" t="s">
        <v>1675</v>
      </c>
      <c r="JE58" t="s">
        <v>1675</v>
      </c>
      <c r="JF58" t="s">
        <v>1675</v>
      </c>
      <c r="JG58" t="s">
        <v>1675</v>
      </c>
      <c r="JH58">
        <v>140393381</v>
      </c>
      <c r="JI58" t="s">
        <v>1059</v>
      </c>
      <c r="JJ58" t="s">
        <v>1060</v>
      </c>
      <c r="JK58" t="s">
        <v>1675</v>
      </c>
      <c r="JL58">
        <v>89</v>
      </c>
    </row>
    <row r="59" spans="1:272" x14ac:dyDescent="0.2">
      <c r="A59" t="s">
        <v>434</v>
      </c>
      <c r="B59" t="str">
        <f t="shared" si="8"/>
        <v>8565d0fb-c420-434a-9a8d-379d931b5809</v>
      </c>
      <c r="C59" t="s">
        <v>1053</v>
      </c>
      <c r="D59" t="s">
        <v>740</v>
      </c>
      <c r="E59" t="s">
        <v>324</v>
      </c>
      <c r="F59" t="s">
        <v>1675</v>
      </c>
      <c r="G59" t="s">
        <v>1675</v>
      </c>
      <c r="H59" t="s">
        <v>740</v>
      </c>
      <c r="I59" t="s">
        <v>1028</v>
      </c>
      <c r="J59" t="s">
        <v>1043</v>
      </c>
      <c r="K59" t="s">
        <v>1675</v>
      </c>
      <c r="L59" t="s">
        <v>355</v>
      </c>
      <c r="M59" t="s">
        <v>362</v>
      </c>
      <c r="N59" t="s">
        <v>362</v>
      </c>
      <c r="O59" t="s">
        <v>1704</v>
      </c>
      <c r="P59" t="s">
        <v>1665</v>
      </c>
      <c r="Q59" t="s">
        <v>334</v>
      </c>
      <c r="R59" t="s">
        <v>1675</v>
      </c>
      <c r="S59" t="s">
        <v>334</v>
      </c>
      <c r="T59" t="s">
        <v>1675</v>
      </c>
      <c r="U59" t="s">
        <v>339</v>
      </c>
      <c r="V59" t="s">
        <v>336</v>
      </c>
      <c r="W59" t="s">
        <v>337</v>
      </c>
      <c r="X59" t="s">
        <v>337</v>
      </c>
      <c r="Y59" t="s">
        <v>337</v>
      </c>
      <c r="Z59" t="s">
        <v>337</v>
      </c>
      <c r="AA59" t="s">
        <v>394</v>
      </c>
      <c r="AB59" t="s">
        <v>336</v>
      </c>
      <c r="AC59" t="s">
        <v>337</v>
      </c>
      <c r="AD59" t="s">
        <v>337</v>
      </c>
      <c r="AE59" t="s">
        <v>336</v>
      </c>
      <c r="AF59" t="s">
        <v>337</v>
      </c>
      <c r="AG59" t="s">
        <v>337</v>
      </c>
      <c r="AH59" t="s">
        <v>337</v>
      </c>
      <c r="AI59" t="s">
        <v>1675</v>
      </c>
      <c r="AJ59" t="s">
        <v>675</v>
      </c>
      <c r="AK59" t="s">
        <v>342</v>
      </c>
      <c r="AL59" t="s">
        <v>1048</v>
      </c>
      <c r="AM59">
        <v>1</v>
      </c>
      <c r="AN59">
        <v>1</v>
      </c>
      <c r="AO59">
        <v>1</v>
      </c>
      <c r="AP59">
        <v>1</v>
      </c>
      <c r="AQ59">
        <v>1</v>
      </c>
      <c r="AR59">
        <v>1</v>
      </c>
      <c r="AS59">
        <v>0</v>
      </c>
      <c r="AT59">
        <v>0</v>
      </c>
      <c r="AU59" t="s">
        <v>346</v>
      </c>
      <c r="AV59" t="s">
        <v>1675</v>
      </c>
      <c r="AW59" t="s">
        <v>1675</v>
      </c>
      <c r="AY59" t="s">
        <v>1675</v>
      </c>
      <c r="AZ59" t="s">
        <v>1675</v>
      </c>
      <c r="BB59" t="s">
        <v>346</v>
      </c>
      <c r="BC59" t="s">
        <v>334</v>
      </c>
      <c r="BD59" s="13">
        <v>150</v>
      </c>
      <c r="BE59" s="14">
        <f t="shared" si="17"/>
        <v>75</v>
      </c>
      <c r="BF59" t="s">
        <v>346</v>
      </c>
      <c r="BG59" t="s">
        <v>1675</v>
      </c>
      <c r="BH59" t="s">
        <v>1675</v>
      </c>
      <c r="BI59" t="s">
        <v>346</v>
      </c>
      <c r="BJ59" t="s">
        <v>1675</v>
      </c>
      <c r="BK59" t="s">
        <v>1675</v>
      </c>
      <c r="BL59" s="15"/>
      <c r="BM59" t="s">
        <v>1675</v>
      </c>
      <c r="BN59" t="s">
        <v>1675</v>
      </c>
      <c r="BP59" t="s">
        <v>334</v>
      </c>
      <c r="BQ59" t="s">
        <v>334</v>
      </c>
      <c r="BR59" s="13">
        <v>200</v>
      </c>
      <c r="BS59">
        <f>BR59/2.6</f>
        <v>76.92307692307692</v>
      </c>
      <c r="BT59" t="s">
        <v>346</v>
      </c>
      <c r="BU59" t="s">
        <v>1675</v>
      </c>
      <c r="BV59" t="s">
        <v>1675</v>
      </c>
      <c r="BW59" t="s">
        <v>346</v>
      </c>
      <c r="BX59" t="s">
        <v>1675</v>
      </c>
      <c r="BY59" t="s">
        <v>1675</v>
      </c>
      <c r="CA59" t="s">
        <v>1675</v>
      </c>
      <c r="CB59" t="s">
        <v>1675</v>
      </c>
      <c r="CC59" s="14"/>
      <c r="CD59" t="s">
        <v>346</v>
      </c>
      <c r="CE59" t="s">
        <v>334</v>
      </c>
      <c r="CF59" s="13">
        <v>150</v>
      </c>
      <c r="CG59" s="14">
        <f>CF59/2.3</f>
        <v>65.217391304347828</v>
      </c>
      <c r="CH59" t="s">
        <v>346</v>
      </c>
      <c r="CI59" t="s">
        <v>1675</v>
      </c>
      <c r="CJ59" t="s">
        <v>1675</v>
      </c>
      <c r="CK59" t="s">
        <v>346</v>
      </c>
      <c r="CL59" t="s">
        <v>1675</v>
      </c>
      <c r="CM59" t="s">
        <v>1675</v>
      </c>
      <c r="CO59" t="s">
        <v>1675</v>
      </c>
      <c r="CP59" t="s">
        <v>1675</v>
      </c>
      <c r="CQ59" s="14"/>
      <c r="CR59" t="s">
        <v>334</v>
      </c>
      <c r="CS59" t="s">
        <v>334</v>
      </c>
      <c r="CT59" s="13">
        <v>200</v>
      </c>
      <c r="CU59" s="14">
        <f t="shared" si="18"/>
        <v>68.965517241379317</v>
      </c>
      <c r="CV59" t="s">
        <v>346</v>
      </c>
      <c r="CW59" t="s">
        <v>1675</v>
      </c>
      <c r="CX59" t="s">
        <v>1675</v>
      </c>
      <c r="CY59" t="s">
        <v>346</v>
      </c>
      <c r="CZ59" t="s">
        <v>1675</v>
      </c>
      <c r="DA59" t="s">
        <v>1675</v>
      </c>
      <c r="DC59" t="s">
        <v>1675</v>
      </c>
      <c r="DD59" t="s">
        <v>1675</v>
      </c>
      <c r="DF59" t="s">
        <v>334</v>
      </c>
      <c r="DG59" t="s">
        <v>334</v>
      </c>
      <c r="DH59" s="13">
        <v>500</v>
      </c>
      <c r="DI59" s="14">
        <f>DH59/2.4</f>
        <v>208.33333333333334</v>
      </c>
      <c r="DJ59" t="s">
        <v>346</v>
      </c>
      <c r="DK59" t="s">
        <v>1675</v>
      </c>
      <c r="DL59" t="s">
        <v>1675</v>
      </c>
      <c r="DM59" t="s">
        <v>346</v>
      </c>
      <c r="DN59" t="s">
        <v>1675</v>
      </c>
      <c r="DO59" t="s">
        <v>1675</v>
      </c>
      <c r="DQ59" t="s">
        <v>1675</v>
      </c>
      <c r="DR59" t="s">
        <v>1675</v>
      </c>
      <c r="DT59" t="s">
        <v>334</v>
      </c>
      <c r="DU59" t="s">
        <v>334</v>
      </c>
      <c r="DV59" s="13">
        <v>600</v>
      </c>
      <c r="DW59" s="14">
        <f>DV59/2.4</f>
        <v>250</v>
      </c>
      <c r="DX59" t="s">
        <v>346</v>
      </c>
      <c r="DY59" t="s">
        <v>1675</v>
      </c>
      <c r="DZ59" t="s">
        <v>1675</v>
      </c>
      <c r="EA59" t="s">
        <v>1675</v>
      </c>
      <c r="EB59" t="s">
        <v>1675</v>
      </c>
      <c r="EC59" t="s">
        <v>1675</v>
      </c>
      <c r="ED59" t="s">
        <v>1675</v>
      </c>
      <c r="EE59" t="s">
        <v>1675</v>
      </c>
      <c r="EG59" t="s">
        <v>1675</v>
      </c>
      <c r="EH59" t="s">
        <v>346</v>
      </c>
      <c r="EI59" t="s">
        <v>1675</v>
      </c>
      <c r="EJ59" t="s">
        <v>1675</v>
      </c>
      <c r="EK59" t="s">
        <v>1675</v>
      </c>
      <c r="EL59" t="s">
        <v>1675</v>
      </c>
      <c r="EM59" t="s">
        <v>1675</v>
      </c>
      <c r="EN59" t="s">
        <v>1675</v>
      </c>
      <c r="EO59" t="s">
        <v>1675</v>
      </c>
      <c r="EP59" t="s">
        <v>1675</v>
      </c>
      <c r="EQ59" t="s">
        <v>1675</v>
      </c>
      <c r="ER59" t="s">
        <v>1675</v>
      </c>
      <c r="ES59" t="s">
        <v>1675</v>
      </c>
      <c r="ET59" t="s">
        <v>1675</v>
      </c>
      <c r="EU59" t="s">
        <v>1675</v>
      </c>
      <c r="EV59" t="s">
        <v>1675</v>
      </c>
      <c r="EW59" t="s">
        <v>1675</v>
      </c>
      <c r="EX59" t="s">
        <v>1675</v>
      </c>
      <c r="EY59" t="s">
        <v>1675</v>
      </c>
      <c r="EZ59" t="s">
        <v>1675</v>
      </c>
      <c r="FA59" t="s">
        <v>1675</v>
      </c>
      <c r="FB59" t="s">
        <v>1675</v>
      </c>
      <c r="FC59" t="s">
        <v>1675</v>
      </c>
      <c r="FD59" t="s">
        <v>1675</v>
      </c>
      <c r="FE59" t="s">
        <v>1675</v>
      </c>
      <c r="FF59" t="s">
        <v>1675</v>
      </c>
      <c r="FG59" t="s">
        <v>1675</v>
      </c>
      <c r="FH59" t="s">
        <v>1675</v>
      </c>
      <c r="FI59" t="s">
        <v>1675</v>
      </c>
      <c r="FJ59" t="s">
        <v>1675</v>
      </c>
      <c r="FK59" t="s">
        <v>334</v>
      </c>
      <c r="FL59" t="s">
        <v>355</v>
      </c>
      <c r="FM59" t="s">
        <v>362</v>
      </c>
      <c r="FN59" t="s">
        <v>334</v>
      </c>
      <c r="FO59" t="s">
        <v>346</v>
      </c>
      <c r="FP59" t="s">
        <v>334</v>
      </c>
      <c r="FQ59" t="s">
        <v>1675</v>
      </c>
      <c r="FR59" t="s">
        <v>1675</v>
      </c>
      <c r="FS59" t="s">
        <v>1675</v>
      </c>
      <c r="FT59" t="s">
        <v>1675</v>
      </c>
      <c r="FU59" t="s">
        <v>1675</v>
      </c>
      <c r="FV59" t="s">
        <v>1675</v>
      </c>
      <c r="FW59" t="s">
        <v>1675</v>
      </c>
      <c r="FX59" t="s">
        <v>1675</v>
      </c>
      <c r="FY59" t="s">
        <v>1675</v>
      </c>
      <c r="FZ59" t="s">
        <v>1675</v>
      </c>
      <c r="GA59" t="s">
        <v>1675</v>
      </c>
      <c r="GB59" t="s">
        <v>1675</v>
      </c>
      <c r="GC59" t="s">
        <v>1675</v>
      </c>
      <c r="GD59" t="s">
        <v>1675</v>
      </c>
      <c r="GE59" t="s">
        <v>1675</v>
      </c>
      <c r="GF59" t="str">
        <f t="shared" si="16"/>
        <v/>
      </c>
      <c r="GG59" t="s">
        <v>1675</v>
      </c>
      <c r="GH59" t="s">
        <v>1675</v>
      </c>
      <c r="GI59" t="s">
        <v>1675</v>
      </c>
      <c r="GJ59" t="s">
        <v>1675</v>
      </c>
      <c r="GK59" t="s">
        <v>1675</v>
      </c>
      <c r="GL59" t="s">
        <v>1675</v>
      </c>
      <c r="GM59" t="s">
        <v>1675</v>
      </c>
      <c r="GN59" t="s">
        <v>1675</v>
      </c>
      <c r="GO59" t="s">
        <v>1675</v>
      </c>
      <c r="GP59" t="s">
        <v>1675</v>
      </c>
      <c r="GR59" t="s">
        <v>1675</v>
      </c>
      <c r="GS59" t="s">
        <v>1675</v>
      </c>
      <c r="GT59" t="s">
        <v>1675</v>
      </c>
      <c r="GU59" t="s">
        <v>1675</v>
      </c>
      <c r="GV59" t="s">
        <v>1675</v>
      </c>
      <c r="GW59" t="s">
        <v>1675</v>
      </c>
      <c r="GX59" t="s">
        <v>1675</v>
      </c>
      <c r="GY59" t="s">
        <v>1675</v>
      </c>
      <c r="GZ59" t="s">
        <v>1675</v>
      </c>
      <c r="HA59" t="s">
        <v>1675</v>
      </c>
      <c r="HB59" t="s">
        <v>1675</v>
      </c>
      <c r="HC59" t="s">
        <v>1675</v>
      </c>
      <c r="HD59" t="s">
        <v>1675</v>
      </c>
      <c r="HE59" t="s">
        <v>1675</v>
      </c>
      <c r="HG59" t="s">
        <v>1675</v>
      </c>
      <c r="HH59" t="s">
        <v>1675</v>
      </c>
      <c r="HI59" s="14" t="str">
        <f t="shared" si="9"/>
        <v/>
      </c>
      <c r="HJ59" t="s">
        <v>1675</v>
      </c>
      <c r="HK59" t="s">
        <v>1675</v>
      </c>
      <c r="HL59" t="s">
        <v>1675</v>
      </c>
      <c r="HM59" t="s">
        <v>1675</v>
      </c>
      <c r="HN59" t="s">
        <v>1675</v>
      </c>
      <c r="HO59" t="s">
        <v>1675</v>
      </c>
      <c r="HQ59" t="s">
        <v>1675</v>
      </c>
      <c r="HR59" t="s">
        <v>1675</v>
      </c>
      <c r="HS59" t="s">
        <v>1675</v>
      </c>
      <c r="HT59" t="s">
        <v>1675</v>
      </c>
      <c r="HU59" t="s">
        <v>1675</v>
      </c>
      <c r="HW59" t="s">
        <v>1675</v>
      </c>
      <c r="HX59" t="s">
        <v>1675</v>
      </c>
      <c r="HY59" t="s">
        <v>1675</v>
      </c>
      <c r="HZ59" t="s">
        <v>1675</v>
      </c>
      <c r="IA59" t="s">
        <v>1675</v>
      </c>
      <c r="IB59" t="s">
        <v>1675</v>
      </c>
      <c r="IC59" t="s">
        <v>1675</v>
      </c>
      <c r="ID59" t="s">
        <v>1675</v>
      </c>
      <c r="IE59" t="s">
        <v>1675</v>
      </c>
      <c r="IF59" t="s">
        <v>1675</v>
      </c>
      <c r="IG59" t="s">
        <v>1675</v>
      </c>
      <c r="IH59" t="s">
        <v>1675</v>
      </c>
      <c r="II59" t="s">
        <v>1675</v>
      </c>
      <c r="IJ59" t="s">
        <v>1675</v>
      </c>
      <c r="IK59" t="s">
        <v>1675</v>
      </c>
      <c r="IL59" t="s">
        <v>1675</v>
      </c>
      <c r="IM59" t="s">
        <v>1675</v>
      </c>
      <c r="IN59" t="s">
        <v>1675</v>
      </c>
      <c r="IO59" t="s">
        <v>1675</v>
      </c>
      <c r="IP59" t="s">
        <v>1675</v>
      </c>
      <c r="IQ59" t="s">
        <v>1675</v>
      </c>
      <c r="IR59" t="s">
        <v>1675</v>
      </c>
      <c r="IS59" t="s">
        <v>1675</v>
      </c>
      <c r="IT59" t="s">
        <v>1675</v>
      </c>
      <c r="IU59" t="s">
        <v>1675</v>
      </c>
      <c r="IV59" t="s">
        <v>1675</v>
      </c>
      <c r="IW59" t="s">
        <v>1675</v>
      </c>
      <c r="IX59" t="s">
        <v>1675</v>
      </c>
      <c r="IY59" t="s">
        <v>1675</v>
      </c>
      <c r="IZ59" t="s">
        <v>1675</v>
      </c>
      <c r="JA59" t="s">
        <v>1675</v>
      </c>
      <c r="JB59" t="s">
        <v>1675</v>
      </c>
      <c r="JC59" t="s">
        <v>1675</v>
      </c>
      <c r="JD59" t="s">
        <v>1675</v>
      </c>
      <c r="JE59" t="s">
        <v>1675</v>
      </c>
      <c r="JF59" t="s">
        <v>1675</v>
      </c>
      <c r="JG59" t="s">
        <v>1675</v>
      </c>
      <c r="JH59">
        <v>140393380</v>
      </c>
      <c r="JI59" t="s">
        <v>1054</v>
      </c>
      <c r="JJ59" t="s">
        <v>1055</v>
      </c>
      <c r="JK59" t="s">
        <v>1675</v>
      </c>
      <c r="JL59">
        <v>88</v>
      </c>
    </row>
    <row r="60" spans="1:272" x14ac:dyDescent="0.2">
      <c r="A60" t="s">
        <v>504</v>
      </c>
      <c r="B60" t="str">
        <f t="shared" si="8"/>
        <v>8e80b8da-3db2-429b-a7f9-74ae9ce750b2</v>
      </c>
      <c r="C60" t="s">
        <v>1042</v>
      </c>
      <c r="D60" t="s">
        <v>740</v>
      </c>
      <c r="E60" t="s">
        <v>324</v>
      </c>
      <c r="F60" t="s">
        <v>1675</v>
      </c>
      <c r="G60" t="s">
        <v>1675</v>
      </c>
      <c r="H60" t="s">
        <v>740</v>
      </c>
      <c r="I60" t="s">
        <v>1028</v>
      </c>
      <c r="J60" t="s">
        <v>1043</v>
      </c>
      <c r="K60" t="s">
        <v>1675</v>
      </c>
      <c r="L60" t="s">
        <v>355</v>
      </c>
      <c r="M60" t="s">
        <v>362</v>
      </c>
      <c r="N60" t="s">
        <v>362</v>
      </c>
      <c r="O60" t="s">
        <v>1704</v>
      </c>
      <c r="P60" t="s">
        <v>1665</v>
      </c>
      <c r="Q60" t="s">
        <v>334</v>
      </c>
      <c r="R60" t="s">
        <v>1675</v>
      </c>
      <c r="S60" t="s">
        <v>334</v>
      </c>
      <c r="T60" t="s">
        <v>1675</v>
      </c>
      <c r="U60" t="s">
        <v>339</v>
      </c>
      <c r="V60" t="s">
        <v>336</v>
      </c>
      <c r="W60" t="s">
        <v>337</v>
      </c>
      <c r="X60" t="s">
        <v>337</v>
      </c>
      <c r="Y60" t="s">
        <v>337</v>
      </c>
      <c r="Z60" t="s">
        <v>337</v>
      </c>
      <c r="AA60" t="s">
        <v>340</v>
      </c>
      <c r="AB60" t="s">
        <v>336</v>
      </c>
      <c r="AC60" t="s">
        <v>337</v>
      </c>
      <c r="AD60" t="s">
        <v>337</v>
      </c>
      <c r="AE60" t="s">
        <v>337</v>
      </c>
      <c r="AF60" t="s">
        <v>337</v>
      </c>
      <c r="AG60" t="s">
        <v>337</v>
      </c>
      <c r="AH60" t="s">
        <v>337</v>
      </c>
      <c r="AI60" t="s">
        <v>1675</v>
      </c>
      <c r="AJ60" t="s">
        <v>675</v>
      </c>
      <c r="AK60" t="s">
        <v>342</v>
      </c>
      <c r="AL60" t="s">
        <v>1048</v>
      </c>
      <c r="AM60">
        <v>1</v>
      </c>
      <c r="AN60">
        <v>1</v>
      </c>
      <c r="AO60">
        <v>1</v>
      </c>
      <c r="AP60">
        <v>1</v>
      </c>
      <c r="AQ60">
        <v>1</v>
      </c>
      <c r="AR60">
        <v>1</v>
      </c>
      <c r="AS60">
        <v>0</v>
      </c>
      <c r="AT60">
        <v>0</v>
      </c>
      <c r="AU60" t="s">
        <v>346</v>
      </c>
      <c r="AV60" t="s">
        <v>1675</v>
      </c>
      <c r="AW60" t="s">
        <v>1675</v>
      </c>
      <c r="AY60" t="s">
        <v>1675</v>
      </c>
      <c r="AZ60" t="s">
        <v>1675</v>
      </c>
      <c r="BB60" t="s">
        <v>346</v>
      </c>
      <c r="BC60" t="s">
        <v>334</v>
      </c>
      <c r="BD60" s="13">
        <v>120</v>
      </c>
      <c r="BE60" s="14">
        <f t="shared" si="17"/>
        <v>60</v>
      </c>
      <c r="BF60" t="s">
        <v>346</v>
      </c>
      <c r="BG60" t="s">
        <v>1675</v>
      </c>
      <c r="BH60" t="s">
        <v>1675</v>
      </c>
      <c r="BI60" t="s">
        <v>346</v>
      </c>
      <c r="BJ60" t="s">
        <v>1675</v>
      </c>
      <c r="BK60" t="s">
        <v>1675</v>
      </c>
      <c r="BL60" s="15"/>
      <c r="BM60" t="s">
        <v>1675</v>
      </c>
      <c r="BN60" t="s">
        <v>1675</v>
      </c>
      <c r="BP60" t="s">
        <v>334</v>
      </c>
      <c r="BQ60" t="s">
        <v>334</v>
      </c>
      <c r="BR60" s="13">
        <v>200</v>
      </c>
      <c r="BS60">
        <f>BR60/2.6</f>
        <v>76.92307692307692</v>
      </c>
      <c r="BT60" t="s">
        <v>346</v>
      </c>
      <c r="BU60" t="s">
        <v>1675</v>
      </c>
      <c r="BV60" t="s">
        <v>1675</v>
      </c>
      <c r="BW60" t="s">
        <v>346</v>
      </c>
      <c r="BX60" t="s">
        <v>1675</v>
      </c>
      <c r="BY60" t="s">
        <v>1675</v>
      </c>
      <c r="CA60" t="s">
        <v>1675</v>
      </c>
      <c r="CB60" t="s">
        <v>1675</v>
      </c>
      <c r="CC60" s="14"/>
      <c r="CD60" t="s">
        <v>346</v>
      </c>
      <c r="CE60" t="s">
        <v>334</v>
      </c>
      <c r="CF60" s="13">
        <v>150</v>
      </c>
      <c r="CG60" s="14">
        <f>CF60/2.3</f>
        <v>65.217391304347828</v>
      </c>
      <c r="CH60" t="s">
        <v>346</v>
      </c>
      <c r="CI60" t="s">
        <v>1675</v>
      </c>
      <c r="CJ60" t="s">
        <v>1675</v>
      </c>
      <c r="CK60" t="s">
        <v>346</v>
      </c>
      <c r="CL60" t="s">
        <v>1675</v>
      </c>
      <c r="CM60" t="s">
        <v>1675</v>
      </c>
      <c r="CO60" t="s">
        <v>1675</v>
      </c>
      <c r="CP60" t="s">
        <v>1675</v>
      </c>
      <c r="CQ60" s="14"/>
      <c r="CR60" t="s">
        <v>334</v>
      </c>
      <c r="CS60" t="s">
        <v>334</v>
      </c>
      <c r="CT60" s="13">
        <v>200</v>
      </c>
      <c r="CU60" s="14">
        <f t="shared" si="18"/>
        <v>68.965517241379317</v>
      </c>
      <c r="CV60" t="s">
        <v>346</v>
      </c>
      <c r="CW60" t="s">
        <v>1675</v>
      </c>
      <c r="CX60" t="s">
        <v>1675</v>
      </c>
      <c r="CY60" t="s">
        <v>346</v>
      </c>
      <c r="CZ60" t="s">
        <v>1675</v>
      </c>
      <c r="DA60" t="s">
        <v>1675</v>
      </c>
      <c r="DC60" t="s">
        <v>1675</v>
      </c>
      <c r="DD60" t="s">
        <v>1675</v>
      </c>
      <c r="DF60" t="s">
        <v>346</v>
      </c>
      <c r="DG60" t="s">
        <v>334</v>
      </c>
      <c r="DH60" s="13">
        <v>500</v>
      </c>
      <c r="DI60" s="14">
        <f>DH60/2.4</f>
        <v>208.33333333333334</v>
      </c>
      <c r="DJ60" t="s">
        <v>346</v>
      </c>
      <c r="DK60" t="s">
        <v>1675</v>
      </c>
      <c r="DL60" t="s">
        <v>1675</v>
      </c>
      <c r="DM60" t="s">
        <v>346</v>
      </c>
      <c r="DN60" t="s">
        <v>1675</v>
      </c>
      <c r="DO60" t="s">
        <v>1675</v>
      </c>
      <c r="DQ60" t="s">
        <v>1675</v>
      </c>
      <c r="DR60" t="s">
        <v>1675</v>
      </c>
      <c r="DT60" t="s">
        <v>334</v>
      </c>
      <c r="DU60" t="s">
        <v>334</v>
      </c>
      <c r="DV60" s="13">
        <v>600</v>
      </c>
      <c r="DW60" s="14">
        <f>DV60/2.4</f>
        <v>250</v>
      </c>
      <c r="DX60" t="s">
        <v>346</v>
      </c>
      <c r="DY60" t="s">
        <v>1675</v>
      </c>
      <c r="DZ60" t="s">
        <v>1675</v>
      </c>
      <c r="EA60" t="s">
        <v>1675</v>
      </c>
      <c r="EB60" t="s">
        <v>1675</v>
      </c>
      <c r="EC60" t="s">
        <v>1675</v>
      </c>
      <c r="ED60" t="s">
        <v>1675</v>
      </c>
      <c r="EE60" t="s">
        <v>1675</v>
      </c>
      <c r="EG60" t="s">
        <v>1675</v>
      </c>
      <c r="EH60" t="s">
        <v>346</v>
      </c>
      <c r="EI60" t="s">
        <v>1675</v>
      </c>
      <c r="EJ60" t="s">
        <v>1675</v>
      </c>
      <c r="EK60" t="s">
        <v>1675</v>
      </c>
      <c r="EL60" t="s">
        <v>1675</v>
      </c>
      <c r="EM60" t="s">
        <v>1675</v>
      </c>
      <c r="EN60" t="s">
        <v>1675</v>
      </c>
      <c r="EO60" t="s">
        <v>1675</v>
      </c>
      <c r="EP60" t="s">
        <v>1675</v>
      </c>
      <c r="EQ60" t="s">
        <v>1675</v>
      </c>
      <c r="ER60" t="s">
        <v>1675</v>
      </c>
      <c r="ES60" t="s">
        <v>1675</v>
      </c>
      <c r="ET60" t="s">
        <v>1675</v>
      </c>
      <c r="EU60" t="s">
        <v>1675</v>
      </c>
      <c r="EV60" t="s">
        <v>1675</v>
      </c>
      <c r="EW60" t="s">
        <v>1675</v>
      </c>
      <c r="EX60" t="s">
        <v>1675</v>
      </c>
      <c r="EY60" t="s">
        <v>1675</v>
      </c>
      <c r="EZ60" t="s">
        <v>1675</v>
      </c>
      <c r="FA60" t="s">
        <v>1675</v>
      </c>
      <c r="FB60" t="s">
        <v>1675</v>
      </c>
      <c r="FC60" t="s">
        <v>1675</v>
      </c>
      <c r="FD60" t="s">
        <v>1675</v>
      </c>
      <c r="FE60" t="s">
        <v>1675</v>
      </c>
      <c r="FF60" t="s">
        <v>1675</v>
      </c>
      <c r="FG60" t="s">
        <v>1675</v>
      </c>
      <c r="FH60" t="s">
        <v>1675</v>
      </c>
      <c r="FI60" t="s">
        <v>1675</v>
      </c>
      <c r="FJ60" t="s">
        <v>1675</v>
      </c>
      <c r="FK60" t="s">
        <v>334</v>
      </c>
      <c r="FL60" t="s">
        <v>355</v>
      </c>
      <c r="FM60" t="s">
        <v>362</v>
      </c>
      <c r="FN60" t="s">
        <v>334</v>
      </c>
      <c r="FO60" t="s">
        <v>346</v>
      </c>
      <c r="FP60" t="s">
        <v>334</v>
      </c>
      <c r="FQ60" t="s">
        <v>1675</v>
      </c>
      <c r="FR60" t="s">
        <v>1675</v>
      </c>
      <c r="FS60" t="s">
        <v>1675</v>
      </c>
      <c r="FT60" t="s">
        <v>1675</v>
      </c>
      <c r="FU60" t="s">
        <v>1675</v>
      </c>
      <c r="FV60" t="s">
        <v>1675</v>
      </c>
      <c r="FW60" t="s">
        <v>1675</v>
      </c>
      <c r="FX60" t="s">
        <v>1675</v>
      </c>
      <c r="FY60" t="s">
        <v>1675</v>
      </c>
      <c r="FZ60" t="s">
        <v>1675</v>
      </c>
      <c r="GA60" t="s">
        <v>1675</v>
      </c>
      <c r="GB60" t="s">
        <v>1675</v>
      </c>
      <c r="GC60" t="s">
        <v>1675</v>
      </c>
      <c r="GD60" t="s">
        <v>1675</v>
      </c>
      <c r="GE60" t="s">
        <v>1675</v>
      </c>
      <c r="GF60" t="str">
        <f t="shared" si="16"/>
        <v/>
      </c>
      <c r="GG60" t="s">
        <v>1675</v>
      </c>
      <c r="GH60" t="s">
        <v>1675</v>
      </c>
      <c r="GI60" t="s">
        <v>1675</v>
      </c>
      <c r="GJ60" t="s">
        <v>1675</v>
      </c>
      <c r="GK60" t="s">
        <v>1675</v>
      </c>
      <c r="GL60" t="s">
        <v>1675</v>
      </c>
      <c r="GM60" t="s">
        <v>1675</v>
      </c>
      <c r="GN60" t="s">
        <v>1675</v>
      </c>
      <c r="GO60" t="s">
        <v>1675</v>
      </c>
      <c r="GP60" t="s">
        <v>1675</v>
      </c>
      <c r="GR60" t="s">
        <v>1675</v>
      </c>
      <c r="GS60" t="s">
        <v>1675</v>
      </c>
      <c r="GT60" t="s">
        <v>1675</v>
      </c>
      <c r="GU60" t="s">
        <v>1675</v>
      </c>
      <c r="GV60" t="s">
        <v>1675</v>
      </c>
      <c r="GW60" t="s">
        <v>1675</v>
      </c>
      <c r="GX60" t="s">
        <v>1675</v>
      </c>
      <c r="GY60" t="s">
        <v>1675</v>
      </c>
      <c r="GZ60" t="s">
        <v>1675</v>
      </c>
      <c r="HA60" t="s">
        <v>1675</v>
      </c>
      <c r="HB60" t="s">
        <v>1675</v>
      </c>
      <c r="HC60" t="s">
        <v>1675</v>
      </c>
      <c r="HD60" t="s">
        <v>1675</v>
      </c>
      <c r="HE60" t="s">
        <v>1675</v>
      </c>
      <c r="HG60" t="s">
        <v>1675</v>
      </c>
      <c r="HH60" t="s">
        <v>1675</v>
      </c>
      <c r="HI60" s="14" t="str">
        <f t="shared" si="9"/>
        <v/>
      </c>
      <c r="HJ60" t="s">
        <v>1675</v>
      </c>
      <c r="HK60" t="s">
        <v>1675</v>
      </c>
      <c r="HL60" t="s">
        <v>1675</v>
      </c>
      <c r="HM60" t="s">
        <v>1675</v>
      </c>
      <c r="HN60" t="s">
        <v>1675</v>
      </c>
      <c r="HO60" t="s">
        <v>1675</v>
      </c>
      <c r="HQ60" t="s">
        <v>1675</v>
      </c>
      <c r="HR60" t="s">
        <v>1675</v>
      </c>
      <c r="HS60" t="s">
        <v>1675</v>
      </c>
      <c r="HT60" t="s">
        <v>1675</v>
      </c>
      <c r="HU60" t="s">
        <v>1675</v>
      </c>
      <c r="HW60" t="s">
        <v>1675</v>
      </c>
      <c r="HX60" t="s">
        <v>1675</v>
      </c>
      <c r="HY60" t="s">
        <v>1675</v>
      </c>
      <c r="HZ60" t="s">
        <v>1675</v>
      </c>
      <c r="IA60" t="s">
        <v>1675</v>
      </c>
      <c r="IB60" t="s">
        <v>1675</v>
      </c>
      <c r="IC60" t="s">
        <v>1675</v>
      </c>
      <c r="ID60" t="s">
        <v>1675</v>
      </c>
      <c r="IE60" t="s">
        <v>1675</v>
      </c>
      <c r="IF60" t="s">
        <v>1675</v>
      </c>
      <c r="IG60" t="s">
        <v>1675</v>
      </c>
      <c r="IH60" t="s">
        <v>1675</v>
      </c>
      <c r="II60" t="s">
        <v>1675</v>
      </c>
      <c r="IJ60" t="s">
        <v>1675</v>
      </c>
      <c r="IK60" t="s">
        <v>1675</v>
      </c>
      <c r="IL60" t="s">
        <v>1675</v>
      </c>
      <c r="IM60" t="s">
        <v>1675</v>
      </c>
      <c r="IN60" t="s">
        <v>1675</v>
      </c>
      <c r="IO60" t="s">
        <v>1675</v>
      </c>
      <c r="IP60" t="s">
        <v>1675</v>
      </c>
      <c r="IQ60" t="s">
        <v>1675</v>
      </c>
      <c r="IR60" t="s">
        <v>1675</v>
      </c>
      <c r="IS60" t="s">
        <v>1675</v>
      </c>
      <c r="IT60" t="s">
        <v>1675</v>
      </c>
      <c r="IU60" t="s">
        <v>1675</v>
      </c>
      <c r="IV60" t="s">
        <v>1675</v>
      </c>
      <c r="IW60" t="s">
        <v>1675</v>
      </c>
      <c r="IX60" t="s">
        <v>1675</v>
      </c>
      <c r="IY60" t="s">
        <v>1675</v>
      </c>
      <c r="IZ60" t="s">
        <v>1675</v>
      </c>
      <c r="JA60" t="s">
        <v>1675</v>
      </c>
      <c r="JB60" t="s">
        <v>1675</v>
      </c>
      <c r="JC60" t="s">
        <v>1675</v>
      </c>
      <c r="JD60" t="s">
        <v>1675</v>
      </c>
      <c r="JE60" t="s">
        <v>1675</v>
      </c>
      <c r="JF60" t="s">
        <v>1675</v>
      </c>
      <c r="JG60" t="s">
        <v>1675</v>
      </c>
      <c r="JH60">
        <v>140393374</v>
      </c>
      <c r="JI60" t="s">
        <v>1050</v>
      </c>
      <c r="JJ60" t="s">
        <v>1051</v>
      </c>
      <c r="JK60" t="s">
        <v>1675</v>
      </c>
      <c r="JL60">
        <v>87</v>
      </c>
    </row>
    <row r="61" spans="1:272" x14ac:dyDescent="0.2">
      <c r="A61" t="s">
        <v>499</v>
      </c>
      <c r="B61" t="str">
        <f t="shared" si="8"/>
        <v>9c767058-7ca4-408e-941c-cc875d529f60</v>
      </c>
      <c r="C61" t="s">
        <v>1076</v>
      </c>
      <c r="D61" t="s">
        <v>1027</v>
      </c>
      <c r="E61" t="s">
        <v>324</v>
      </c>
      <c r="F61" t="s">
        <v>1675</v>
      </c>
      <c r="G61" t="s">
        <v>1675</v>
      </c>
      <c r="H61" t="s">
        <v>1027</v>
      </c>
      <c r="I61" t="s">
        <v>1028</v>
      </c>
      <c r="J61" t="s">
        <v>1043</v>
      </c>
      <c r="K61" t="s">
        <v>1675</v>
      </c>
      <c r="L61" t="s">
        <v>355</v>
      </c>
      <c r="M61" t="s">
        <v>362</v>
      </c>
      <c r="N61" t="s">
        <v>362</v>
      </c>
      <c r="O61" t="s">
        <v>1704</v>
      </c>
      <c r="P61" t="s">
        <v>1665</v>
      </c>
      <c r="Q61" t="s">
        <v>334</v>
      </c>
      <c r="R61" t="s">
        <v>1675</v>
      </c>
      <c r="S61" t="s">
        <v>334</v>
      </c>
      <c r="T61" t="s">
        <v>1675</v>
      </c>
      <c r="U61" t="s">
        <v>493</v>
      </c>
      <c r="V61" t="s">
        <v>337</v>
      </c>
      <c r="W61" t="s">
        <v>336</v>
      </c>
      <c r="X61" t="s">
        <v>337</v>
      </c>
      <c r="Y61" t="s">
        <v>337</v>
      </c>
      <c r="Z61" t="s">
        <v>337</v>
      </c>
      <c r="AA61" t="s">
        <v>340</v>
      </c>
      <c r="AB61" t="s">
        <v>336</v>
      </c>
      <c r="AC61" t="s">
        <v>337</v>
      </c>
      <c r="AD61" t="s">
        <v>337</v>
      </c>
      <c r="AE61" t="s">
        <v>337</v>
      </c>
      <c r="AF61" t="s">
        <v>337</v>
      </c>
      <c r="AG61" t="s">
        <v>337</v>
      </c>
      <c r="AH61" t="s">
        <v>337</v>
      </c>
      <c r="AI61" t="s">
        <v>1675</v>
      </c>
      <c r="AJ61" t="s">
        <v>341</v>
      </c>
      <c r="AK61" t="s">
        <v>457</v>
      </c>
      <c r="AL61" t="s">
        <v>1675</v>
      </c>
      <c r="AM61" t="s">
        <v>1675</v>
      </c>
      <c r="AN61" t="s">
        <v>1675</v>
      </c>
      <c r="AO61" t="s">
        <v>1675</v>
      </c>
      <c r="AP61" t="s">
        <v>1675</v>
      </c>
      <c r="AQ61" t="s">
        <v>1675</v>
      </c>
      <c r="AR61" t="s">
        <v>1675</v>
      </c>
      <c r="AS61" t="s">
        <v>1675</v>
      </c>
      <c r="AT61" t="s">
        <v>1675</v>
      </c>
      <c r="AU61" t="s">
        <v>1675</v>
      </c>
      <c r="AV61" t="s">
        <v>1675</v>
      </c>
      <c r="AW61" t="s">
        <v>1675</v>
      </c>
      <c r="AY61" t="s">
        <v>1675</v>
      </c>
      <c r="AZ61" t="s">
        <v>1675</v>
      </c>
      <c r="BB61" t="s">
        <v>1675</v>
      </c>
      <c r="BC61" t="s">
        <v>1675</v>
      </c>
      <c r="BD61" t="s">
        <v>1675</v>
      </c>
      <c r="BF61" t="s">
        <v>1675</v>
      </c>
      <c r="BG61" t="s">
        <v>1675</v>
      </c>
      <c r="BH61" t="s">
        <v>1675</v>
      </c>
      <c r="BI61" t="s">
        <v>1675</v>
      </c>
      <c r="BJ61" t="s">
        <v>1675</v>
      </c>
      <c r="BK61" t="s">
        <v>1675</v>
      </c>
      <c r="BL61" s="15"/>
      <c r="BM61" t="s">
        <v>1675</v>
      </c>
      <c r="BN61" t="s">
        <v>1675</v>
      </c>
      <c r="BP61" t="s">
        <v>1675</v>
      </c>
      <c r="BQ61" t="s">
        <v>1675</v>
      </c>
      <c r="BR61" t="s">
        <v>1675</v>
      </c>
      <c r="BT61" t="s">
        <v>1675</v>
      </c>
      <c r="BU61" t="s">
        <v>1675</v>
      </c>
      <c r="BV61" t="s">
        <v>1675</v>
      </c>
      <c r="BW61" t="s">
        <v>1675</v>
      </c>
      <c r="BX61" t="s">
        <v>1675</v>
      </c>
      <c r="BY61" t="s">
        <v>1675</v>
      </c>
      <c r="CA61" t="s">
        <v>1675</v>
      </c>
      <c r="CB61" t="s">
        <v>1675</v>
      </c>
      <c r="CC61" s="14"/>
      <c r="CD61" t="s">
        <v>1675</v>
      </c>
      <c r="CE61" t="s">
        <v>1675</v>
      </c>
      <c r="CF61" t="s">
        <v>1675</v>
      </c>
      <c r="CH61" t="s">
        <v>1675</v>
      </c>
      <c r="CI61" t="s">
        <v>1675</v>
      </c>
      <c r="CJ61" t="s">
        <v>1675</v>
      </c>
      <c r="CK61" t="s">
        <v>1675</v>
      </c>
      <c r="CL61" t="s">
        <v>1675</v>
      </c>
      <c r="CM61" t="s">
        <v>1675</v>
      </c>
      <c r="CO61" t="s">
        <v>1675</v>
      </c>
      <c r="CP61" t="s">
        <v>1675</v>
      </c>
      <c r="CQ61" s="14"/>
      <c r="CR61" t="s">
        <v>1675</v>
      </c>
      <c r="CS61" t="s">
        <v>1675</v>
      </c>
      <c r="CT61" t="s">
        <v>1675</v>
      </c>
      <c r="CV61" t="s">
        <v>1675</v>
      </c>
      <c r="CW61" t="s">
        <v>1675</v>
      </c>
      <c r="CX61" t="s">
        <v>1675</v>
      </c>
      <c r="CY61" t="s">
        <v>1675</v>
      </c>
      <c r="CZ61" t="s">
        <v>1675</v>
      </c>
      <c r="DA61" t="s">
        <v>1675</v>
      </c>
      <c r="DC61" t="s">
        <v>1675</v>
      </c>
      <c r="DD61" t="s">
        <v>1675</v>
      </c>
      <c r="DF61" t="s">
        <v>1675</v>
      </c>
      <c r="DG61" t="s">
        <v>1675</v>
      </c>
      <c r="DH61" t="s">
        <v>1675</v>
      </c>
      <c r="DI61" s="14"/>
      <c r="DJ61" t="s">
        <v>1675</v>
      </c>
      <c r="DK61" t="s">
        <v>1675</v>
      </c>
      <c r="DL61" t="s">
        <v>1675</v>
      </c>
      <c r="DM61" t="s">
        <v>1675</v>
      </c>
      <c r="DN61" t="s">
        <v>1675</v>
      </c>
      <c r="DO61" t="s">
        <v>1675</v>
      </c>
      <c r="DQ61" t="s">
        <v>1675</v>
      </c>
      <c r="DR61" t="s">
        <v>1675</v>
      </c>
      <c r="DT61" t="s">
        <v>1675</v>
      </c>
      <c r="DU61" t="s">
        <v>1675</v>
      </c>
      <c r="DV61" t="s">
        <v>1675</v>
      </c>
      <c r="DW61" s="14"/>
      <c r="DX61" t="s">
        <v>1675</v>
      </c>
      <c r="DY61" t="s">
        <v>1675</v>
      </c>
      <c r="DZ61" t="s">
        <v>1675</v>
      </c>
      <c r="EA61" t="s">
        <v>1675</v>
      </c>
      <c r="EB61" t="s">
        <v>1675</v>
      </c>
      <c r="EC61" t="s">
        <v>1675</v>
      </c>
      <c r="ED61" t="s">
        <v>1675</v>
      </c>
      <c r="EE61" t="s">
        <v>1675</v>
      </c>
      <c r="EG61" t="s">
        <v>1675</v>
      </c>
      <c r="EH61" t="s">
        <v>1675</v>
      </c>
      <c r="EI61" t="s">
        <v>1675</v>
      </c>
      <c r="EJ61" t="s">
        <v>1675</v>
      </c>
      <c r="EK61" t="s">
        <v>1675</v>
      </c>
      <c r="EL61" t="s">
        <v>1675</v>
      </c>
      <c r="EM61" t="s">
        <v>1675</v>
      </c>
      <c r="EN61" t="s">
        <v>1675</v>
      </c>
      <c r="EO61" t="s">
        <v>1675</v>
      </c>
      <c r="EP61" t="s">
        <v>1675</v>
      </c>
      <c r="EQ61" t="s">
        <v>1675</v>
      </c>
      <c r="ER61" t="s">
        <v>1675</v>
      </c>
      <c r="ES61" t="s">
        <v>1675</v>
      </c>
      <c r="ET61" t="s">
        <v>1675</v>
      </c>
      <c r="EU61" t="s">
        <v>1675</v>
      </c>
      <c r="EV61" t="s">
        <v>1675</v>
      </c>
      <c r="EW61" t="s">
        <v>1675</v>
      </c>
      <c r="EX61" t="s">
        <v>1675</v>
      </c>
      <c r="EY61" t="s">
        <v>1675</v>
      </c>
      <c r="EZ61" t="s">
        <v>1675</v>
      </c>
      <c r="FA61" t="s">
        <v>1675</v>
      </c>
      <c r="FB61" t="s">
        <v>1675</v>
      </c>
      <c r="FC61" t="s">
        <v>1675</v>
      </c>
      <c r="FD61" t="s">
        <v>1675</v>
      </c>
      <c r="FE61" t="s">
        <v>1675</v>
      </c>
      <c r="FF61" t="s">
        <v>1675</v>
      </c>
      <c r="FG61" t="s">
        <v>1675</v>
      </c>
      <c r="FH61" t="s">
        <v>1675</v>
      </c>
      <c r="FI61" t="s">
        <v>1675</v>
      </c>
      <c r="FJ61" t="s">
        <v>1675</v>
      </c>
      <c r="FK61" t="s">
        <v>1675</v>
      </c>
      <c r="FL61" t="s">
        <v>1675</v>
      </c>
      <c r="FM61" t="s">
        <v>1675</v>
      </c>
      <c r="FN61" t="s">
        <v>1675</v>
      </c>
      <c r="FO61" t="s">
        <v>1675</v>
      </c>
      <c r="FP61" t="s">
        <v>1675</v>
      </c>
      <c r="FQ61" t="s">
        <v>1675</v>
      </c>
      <c r="FR61" t="s">
        <v>1077</v>
      </c>
      <c r="FS61">
        <v>0</v>
      </c>
      <c r="FT61">
        <v>0</v>
      </c>
      <c r="FU61">
        <v>0</v>
      </c>
      <c r="FV61">
        <v>0</v>
      </c>
      <c r="FW61">
        <v>0</v>
      </c>
      <c r="FX61">
        <v>1</v>
      </c>
      <c r="FY61">
        <v>0</v>
      </c>
      <c r="FZ61">
        <v>0</v>
      </c>
      <c r="GA61">
        <v>0</v>
      </c>
      <c r="GB61" t="s">
        <v>1675</v>
      </c>
      <c r="GC61" t="s">
        <v>1675</v>
      </c>
      <c r="GD61" t="s">
        <v>1675</v>
      </c>
      <c r="GE61" t="s">
        <v>1675</v>
      </c>
      <c r="GF61" t="str">
        <f t="shared" si="16"/>
        <v/>
      </c>
      <c r="GG61" t="s">
        <v>1675</v>
      </c>
      <c r="GH61" t="s">
        <v>1675</v>
      </c>
      <c r="GI61" t="s">
        <v>1675</v>
      </c>
      <c r="GJ61" t="s">
        <v>1675</v>
      </c>
      <c r="GK61" t="s">
        <v>1675</v>
      </c>
      <c r="GL61" t="s">
        <v>1675</v>
      </c>
      <c r="GM61" t="s">
        <v>1675</v>
      </c>
      <c r="GN61" t="s">
        <v>1675</v>
      </c>
      <c r="GO61" t="s">
        <v>1675</v>
      </c>
      <c r="GP61" t="s">
        <v>1675</v>
      </c>
      <c r="GR61" t="s">
        <v>1675</v>
      </c>
      <c r="GS61" t="s">
        <v>1675</v>
      </c>
      <c r="GT61" t="s">
        <v>1675</v>
      </c>
      <c r="GU61" t="s">
        <v>1675</v>
      </c>
      <c r="GV61" t="s">
        <v>1675</v>
      </c>
      <c r="GW61" t="s">
        <v>1675</v>
      </c>
      <c r="GX61" t="s">
        <v>1675</v>
      </c>
      <c r="GY61" t="s">
        <v>1675</v>
      </c>
      <c r="GZ61" t="s">
        <v>1675</v>
      </c>
      <c r="HA61" t="s">
        <v>1675</v>
      </c>
      <c r="HB61" t="s">
        <v>1675</v>
      </c>
      <c r="HC61" t="s">
        <v>346</v>
      </c>
      <c r="HD61" t="s">
        <v>1675</v>
      </c>
      <c r="HE61" t="s">
        <v>689</v>
      </c>
      <c r="HF61">
        <v>3.7850000000000001</v>
      </c>
      <c r="HG61" s="13">
        <v>1</v>
      </c>
      <c r="HH61" s="13">
        <v>5</v>
      </c>
      <c r="HI61" s="14">
        <f>(HH61/(HF61*HG61))*(5*3.785)</f>
        <v>25</v>
      </c>
      <c r="HJ61" t="s">
        <v>346</v>
      </c>
      <c r="HK61" t="s">
        <v>1675</v>
      </c>
      <c r="HL61" t="s">
        <v>1675</v>
      </c>
      <c r="HM61" t="s">
        <v>1675</v>
      </c>
      <c r="HN61" t="s">
        <v>1675</v>
      </c>
      <c r="HO61" t="s">
        <v>1675</v>
      </c>
      <c r="HQ61" t="s">
        <v>1675</v>
      </c>
      <c r="HR61" t="s">
        <v>1675</v>
      </c>
      <c r="HS61" t="s">
        <v>1675</v>
      </c>
      <c r="HT61" t="s">
        <v>1675</v>
      </c>
      <c r="HU61" t="s">
        <v>1675</v>
      </c>
      <c r="HW61" t="s">
        <v>1675</v>
      </c>
      <c r="HX61" t="s">
        <v>346</v>
      </c>
      <c r="HY61" t="s">
        <v>1675</v>
      </c>
      <c r="HZ61" t="s">
        <v>1675</v>
      </c>
      <c r="IA61" t="s">
        <v>1675</v>
      </c>
      <c r="IB61" t="s">
        <v>1675</v>
      </c>
      <c r="IC61" t="s">
        <v>1675</v>
      </c>
      <c r="ID61" t="s">
        <v>1675</v>
      </c>
      <c r="IE61" t="s">
        <v>1675</v>
      </c>
      <c r="IF61" t="s">
        <v>1675</v>
      </c>
      <c r="IG61" t="s">
        <v>1675</v>
      </c>
      <c r="IH61" t="s">
        <v>1675</v>
      </c>
      <c r="II61" t="s">
        <v>1675</v>
      </c>
      <c r="IJ61" t="s">
        <v>1675</v>
      </c>
      <c r="IK61" t="s">
        <v>1675</v>
      </c>
      <c r="IL61" t="s">
        <v>1675</v>
      </c>
      <c r="IM61" t="s">
        <v>1675</v>
      </c>
      <c r="IN61" t="s">
        <v>1675</v>
      </c>
      <c r="IO61" t="s">
        <v>1675</v>
      </c>
      <c r="IP61" t="s">
        <v>1675</v>
      </c>
      <c r="IQ61" t="s">
        <v>1675</v>
      </c>
      <c r="IR61" t="s">
        <v>1675</v>
      </c>
      <c r="IS61" t="s">
        <v>1675</v>
      </c>
      <c r="IT61" t="s">
        <v>1675</v>
      </c>
      <c r="IU61" t="s">
        <v>1675</v>
      </c>
      <c r="IV61" t="s">
        <v>1675</v>
      </c>
      <c r="IW61" t="s">
        <v>1675</v>
      </c>
      <c r="IX61" t="s">
        <v>1675</v>
      </c>
      <c r="IY61" t="s">
        <v>1675</v>
      </c>
      <c r="IZ61" t="s">
        <v>1675</v>
      </c>
      <c r="JA61" t="s">
        <v>334</v>
      </c>
      <c r="JB61" t="s">
        <v>355</v>
      </c>
      <c r="JC61" t="s">
        <v>362</v>
      </c>
      <c r="JD61" t="s">
        <v>334</v>
      </c>
      <c r="JE61" t="s">
        <v>334</v>
      </c>
      <c r="JF61" t="s">
        <v>1078</v>
      </c>
      <c r="JG61" t="s">
        <v>1675</v>
      </c>
      <c r="JH61">
        <v>140393395</v>
      </c>
      <c r="JI61" t="s">
        <v>1079</v>
      </c>
      <c r="JJ61" t="s">
        <v>1080</v>
      </c>
      <c r="JK61" t="s">
        <v>1675</v>
      </c>
      <c r="JL61">
        <v>93</v>
      </c>
    </row>
    <row r="62" spans="1:272" x14ac:dyDescent="0.2">
      <c r="A62" t="s">
        <v>566</v>
      </c>
      <c r="B62" t="str">
        <f t="shared" si="8"/>
        <v>dfdd7f9c-4d73-48be-b735-8a144587663d</v>
      </c>
      <c r="C62" t="s">
        <v>1087</v>
      </c>
      <c r="D62" t="s">
        <v>1027</v>
      </c>
      <c r="E62" t="s">
        <v>324</v>
      </c>
      <c r="F62" t="s">
        <v>1675</v>
      </c>
      <c r="G62" t="s">
        <v>1675</v>
      </c>
      <c r="H62" t="s">
        <v>1027</v>
      </c>
      <c r="I62" t="s">
        <v>1028</v>
      </c>
      <c r="J62" t="s">
        <v>1043</v>
      </c>
      <c r="K62" t="s">
        <v>1675</v>
      </c>
      <c r="L62" t="s">
        <v>355</v>
      </c>
      <c r="M62" t="s">
        <v>362</v>
      </c>
      <c r="N62" t="s">
        <v>362</v>
      </c>
      <c r="O62" t="s">
        <v>1704</v>
      </c>
      <c r="P62" t="s">
        <v>1665</v>
      </c>
      <c r="Q62" t="s">
        <v>334</v>
      </c>
      <c r="R62" t="s">
        <v>1675</v>
      </c>
      <c r="S62" t="s">
        <v>334</v>
      </c>
      <c r="T62" t="s">
        <v>1675</v>
      </c>
      <c r="U62" t="s">
        <v>493</v>
      </c>
      <c r="V62" t="s">
        <v>337</v>
      </c>
      <c r="W62" t="s">
        <v>336</v>
      </c>
      <c r="X62" t="s">
        <v>337</v>
      </c>
      <c r="Y62" t="s">
        <v>337</v>
      </c>
      <c r="Z62" t="s">
        <v>337</v>
      </c>
      <c r="AA62" t="s">
        <v>340</v>
      </c>
      <c r="AB62" t="s">
        <v>336</v>
      </c>
      <c r="AC62" t="s">
        <v>337</v>
      </c>
      <c r="AD62" t="s">
        <v>337</v>
      </c>
      <c r="AE62" t="s">
        <v>337</v>
      </c>
      <c r="AF62" t="s">
        <v>337</v>
      </c>
      <c r="AG62" t="s">
        <v>337</v>
      </c>
      <c r="AH62" t="s">
        <v>337</v>
      </c>
      <c r="AI62" t="s">
        <v>1675</v>
      </c>
      <c r="AJ62" t="s">
        <v>341</v>
      </c>
      <c r="AK62" t="s">
        <v>457</v>
      </c>
      <c r="AL62" t="s">
        <v>1675</v>
      </c>
      <c r="AM62" t="s">
        <v>1675</v>
      </c>
      <c r="AN62" t="s">
        <v>1675</v>
      </c>
      <c r="AO62" t="s">
        <v>1675</v>
      </c>
      <c r="AP62" t="s">
        <v>1675</v>
      </c>
      <c r="AQ62" t="s">
        <v>1675</v>
      </c>
      <c r="AR62" t="s">
        <v>1675</v>
      </c>
      <c r="AS62" t="s">
        <v>1675</v>
      </c>
      <c r="AT62" t="s">
        <v>1675</v>
      </c>
      <c r="AU62" t="s">
        <v>1675</v>
      </c>
      <c r="AV62" t="s">
        <v>1675</v>
      </c>
      <c r="AW62" t="s">
        <v>1675</v>
      </c>
      <c r="AY62" t="s">
        <v>1675</v>
      </c>
      <c r="AZ62" t="s">
        <v>1675</v>
      </c>
      <c r="BB62" t="s">
        <v>1675</v>
      </c>
      <c r="BC62" t="s">
        <v>1675</v>
      </c>
      <c r="BD62" t="s">
        <v>1675</v>
      </c>
      <c r="BF62" t="s">
        <v>1675</v>
      </c>
      <c r="BG62" t="s">
        <v>1675</v>
      </c>
      <c r="BH62" t="s">
        <v>1675</v>
      </c>
      <c r="BI62" t="s">
        <v>1675</v>
      </c>
      <c r="BJ62" t="s">
        <v>1675</v>
      </c>
      <c r="BK62" t="s">
        <v>1675</v>
      </c>
      <c r="BL62" s="15"/>
      <c r="BM62" t="s">
        <v>1675</v>
      </c>
      <c r="BN62" t="s">
        <v>1675</v>
      </c>
      <c r="BP62" t="s">
        <v>1675</v>
      </c>
      <c r="BQ62" t="s">
        <v>1675</v>
      </c>
      <c r="BR62" t="s">
        <v>1675</v>
      </c>
      <c r="BT62" t="s">
        <v>1675</v>
      </c>
      <c r="BU62" t="s">
        <v>1675</v>
      </c>
      <c r="BV62" t="s">
        <v>1675</v>
      </c>
      <c r="BW62" t="s">
        <v>1675</v>
      </c>
      <c r="BX62" t="s">
        <v>1675</v>
      </c>
      <c r="BY62" t="s">
        <v>1675</v>
      </c>
      <c r="CA62" t="s">
        <v>1675</v>
      </c>
      <c r="CB62" t="s">
        <v>1675</v>
      </c>
      <c r="CC62" s="14"/>
      <c r="CD62" t="s">
        <v>1675</v>
      </c>
      <c r="CE62" t="s">
        <v>1675</v>
      </c>
      <c r="CF62" t="s">
        <v>1675</v>
      </c>
      <c r="CH62" t="s">
        <v>1675</v>
      </c>
      <c r="CI62" t="s">
        <v>1675</v>
      </c>
      <c r="CJ62" t="s">
        <v>1675</v>
      </c>
      <c r="CK62" t="s">
        <v>1675</v>
      </c>
      <c r="CL62" t="s">
        <v>1675</v>
      </c>
      <c r="CM62" t="s">
        <v>1675</v>
      </c>
      <c r="CO62" t="s">
        <v>1675</v>
      </c>
      <c r="CP62" t="s">
        <v>1675</v>
      </c>
      <c r="CQ62" s="14"/>
      <c r="CR62" t="s">
        <v>1675</v>
      </c>
      <c r="CS62" t="s">
        <v>1675</v>
      </c>
      <c r="CT62" t="s">
        <v>1675</v>
      </c>
      <c r="CV62" t="s">
        <v>1675</v>
      </c>
      <c r="CW62" t="s">
        <v>1675</v>
      </c>
      <c r="CX62" t="s">
        <v>1675</v>
      </c>
      <c r="CY62" t="s">
        <v>1675</v>
      </c>
      <c r="CZ62" t="s">
        <v>1675</v>
      </c>
      <c r="DA62" t="s">
        <v>1675</v>
      </c>
      <c r="DC62" t="s">
        <v>1675</v>
      </c>
      <c r="DD62" t="s">
        <v>1675</v>
      </c>
      <c r="DF62" t="s">
        <v>1675</v>
      </c>
      <c r="DG62" t="s">
        <v>1675</v>
      </c>
      <c r="DH62" t="s">
        <v>1675</v>
      </c>
      <c r="DI62" s="14"/>
      <c r="DJ62" t="s">
        <v>1675</v>
      </c>
      <c r="DK62" t="s">
        <v>1675</v>
      </c>
      <c r="DL62" t="s">
        <v>1675</v>
      </c>
      <c r="DM62" t="s">
        <v>1675</v>
      </c>
      <c r="DN62" t="s">
        <v>1675</v>
      </c>
      <c r="DO62" t="s">
        <v>1675</v>
      </c>
      <c r="DQ62" t="s">
        <v>1675</v>
      </c>
      <c r="DR62" t="s">
        <v>1675</v>
      </c>
      <c r="DT62" t="s">
        <v>1675</v>
      </c>
      <c r="DU62" t="s">
        <v>1675</v>
      </c>
      <c r="DV62" t="s">
        <v>1675</v>
      </c>
      <c r="DW62" s="14"/>
      <c r="DX62" t="s">
        <v>1675</v>
      </c>
      <c r="DY62" t="s">
        <v>1675</v>
      </c>
      <c r="DZ62" t="s">
        <v>1675</v>
      </c>
      <c r="EA62" t="s">
        <v>1675</v>
      </c>
      <c r="EB62" t="s">
        <v>1675</v>
      </c>
      <c r="EC62" t="s">
        <v>1675</v>
      </c>
      <c r="ED62" t="s">
        <v>1675</v>
      </c>
      <c r="EE62" t="s">
        <v>1675</v>
      </c>
      <c r="EG62" t="s">
        <v>1675</v>
      </c>
      <c r="EH62" t="s">
        <v>1675</v>
      </c>
      <c r="EI62" t="s">
        <v>1675</v>
      </c>
      <c r="EJ62" t="s">
        <v>1675</v>
      </c>
      <c r="EK62" t="s">
        <v>1675</v>
      </c>
      <c r="EL62" t="s">
        <v>1675</v>
      </c>
      <c r="EM62" t="s">
        <v>1675</v>
      </c>
      <c r="EN62" t="s">
        <v>1675</v>
      </c>
      <c r="EO62" t="s">
        <v>1675</v>
      </c>
      <c r="EP62" t="s">
        <v>1675</v>
      </c>
      <c r="EQ62" t="s">
        <v>1675</v>
      </c>
      <c r="ER62" t="s">
        <v>1675</v>
      </c>
      <c r="ES62" t="s">
        <v>1675</v>
      </c>
      <c r="ET62" t="s">
        <v>1675</v>
      </c>
      <c r="EU62" t="s">
        <v>1675</v>
      </c>
      <c r="EV62" t="s">
        <v>1675</v>
      </c>
      <c r="EW62" t="s">
        <v>1675</v>
      </c>
      <c r="EX62" t="s">
        <v>1675</v>
      </c>
      <c r="EY62" t="s">
        <v>1675</v>
      </c>
      <c r="EZ62" t="s">
        <v>1675</v>
      </c>
      <c r="FA62" t="s">
        <v>1675</v>
      </c>
      <c r="FB62" t="s">
        <v>1675</v>
      </c>
      <c r="FC62" t="s">
        <v>1675</v>
      </c>
      <c r="FD62" t="s">
        <v>1675</v>
      </c>
      <c r="FE62" t="s">
        <v>1675</v>
      </c>
      <c r="FF62" t="s">
        <v>1675</v>
      </c>
      <c r="FG62" t="s">
        <v>1675</v>
      </c>
      <c r="FH62" t="s">
        <v>1675</v>
      </c>
      <c r="FI62" t="s">
        <v>1675</v>
      </c>
      <c r="FJ62" t="s">
        <v>1675</v>
      </c>
      <c r="FK62" t="s">
        <v>1675</v>
      </c>
      <c r="FL62" t="s">
        <v>1675</v>
      </c>
      <c r="FM62" t="s">
        <v>1675</v>
      </c>
      <c r="FN62" t="s">
        <v>1675</v>
      </c>
      <c r="FO62" t="s">
        <v>1675</v>
      </c>
      <c r="FP62" t="s">
        <v>1675</v>
      </c>
      <c r="FQ62" t="s">
        <v>1675</v>
      </c>
      <c r="FR62" t="s">
        <v>1077</v>
      </c>
      <c r="FS62">
        <v>0</v>
      </c>
      <c r="FT62">
        <v>0</v>
      </c>
      <c r="FU62">
        <v>0</v>
      </c>
      <c r="FV62">
        <v>0</v>
      </c>
      <c r="FW62">
        <v>0</v>
      </c>
      <c r="FX62">
        <v>1</v>
      </c>
      <c r="FY62">
        <v>0</v>
      </c>
      <c r="FZ62">
        <v>0</v>
      </c>
      <c r="GA62">
        <v>0</v>
      </c>
      <c r="GB62" t="s">
        <v>1675</v>
      </c>
      <c r="GC62" t="s">
        <v>1675</v>
      </c>
      <c r="GD62" t="s">
        <v>1675</v>
      </c>
      <c r="GE62" t="s">
        <v>1675</v>
      </c>
      <c r="GF62" t="str">
        <f t="shared" si="16"/>
        <v/>
      </c>
      <c r="GG62" t="s">
        <v>1675</v>
      </c>
      <c r="GH62" t="s">
        <v>1675</v>
      </c>
      <c r="GI62" t="s">
        <v>1675</v>
      </c>
      <c r="GJ62" t="s">
        <v>1675</v>
      </c>
      <c r="GK62" t="s">
        <v>1675</v>
      </c>
      <c r="GL62" t="s">
        <v>1675</v>
      </c>
      <c r="GM62" t="s">
        <v>1675</v>
      </c>
      <c r="GN62" t="s">
        <v>1675</v>
      </c>
      <c r="GO62" t="s">
        <v>1675</v>
      </c>
      <c r="GP62" t="s">
        <v>1675</v>
      </c>
      <c r="GR62" t="s">
        <v>1675</v>
      </c>
      <c r="GS62" t="s">
        <v>1675</v>
      </c>
      <c r="GT62" t="s">
        <v>1675</v>
      </c>
      <c r="GU62" t="s">
        <v>1675</v>
      </c>
      <c r="GV62" t="s">
        <v>1675</v>
      </c>
      <c r="GW62" t="s">
        <v>1675</v>
      </c>
      <c r="GX62" t="s">
        <v>1675</v>
      </c>
      <c r="GY62" t="s">
        <v>1675</v>
      </c>
      <c r="GZ62" t="s">
        <v>1675</v>
      </c>
      <c r="HA62" t="s">
        <v>1675</v>
      </c>
      <c r="HB62" t="s">
        <v>1675</v>
      </c>
      <c r="HC62" t="s">
        <v>346</v>
      </c>
      <c r="HD62" t="s">
        <v>1675</v>
      </c>
      <c r="HE62" t="s">
        <v>689</v>
      </c>
      <c r="HF62">
        <v>3.7850000000000001</v>
      </c>
      <c r="HG62" s="13">
        <v>1</v>
      </c>
      <c r="HH62" s="13">
        <v>30</v>
      </c>
      <c r="HI62" s="14">
        <f>(HH62/(HF62*HG62))*(5*3.785)</f>
        <v>150</v>
      </c>
      <c r="HJ62" t="s">
        <v>346</v>
      </c>
      <c r="HK62" t="s">
        <v>1675</v>
      </c>
      <c r="HL62" t="s">
        <v>1675</v>
      </c>
      <c r="HM62" t="s">
        <v>1675</v>
      </c>
      <c r="HN62" t="s">
        <v>1675</v>
      </c>
      <c r="HO62" t="s">
        <v>1675</v>
      </c>
      <c r="HQ62" t="s">
        <v>1675</v>
      </c>
      <c r="HR62" t="s">
        <v>1675</v>
      </c>
      <c r="HS62" t="s">
        <v>1675</v>
      </c>
      <c r="HT62" t="s">
        <v>1675</v>
      </c>
      <c r="HU62" t="s">
        <v>1675</v>
      </c>
      <c r="HW62" t="s">
        <v>1675</v>
      </c>
      <c r="HX62" t="s">
        <v>346</v>
      </c>
      <c r="HY62" t="s">
        <v>1675</v>
      </c>
      <c r="HZ62" t="s">
        <v>1675</v>
      </c>
      <c r="IA62" t="s">
        <v>1675</v>
      </c>
      <c r="IB62" t="s">
        <v>1675</v>
      </c>
      <c r="IC62" t="s">
        <v>1675</v>
      </c>
      <c r="ID62" t="s">
        <v>1675</v>
      </c>
      <c r="IE62" t="s">
        <v>1675</v>
      </c>
      <c r="IF62" t="s">
        <v>1675</v>
      </c>
      <c r="IG62" t="s">
        <v>1675</v>
      </c>
      <c r="IH62" t="s">
        <v>1675</v>
      </c>
      <c r="II62" t="s">
        <v>1675</v>
      </c>
      <c r="IJ62" t="s">
        <v>1675</v>
      </c>
      <c r="IK62" t="s">
        <v>1675</v>
      </c>
      <c r="IL62" t="s">
        <v>1675</v>
      </c>
      <c r="IM62" t="s">
        <v>1675</v>
      </c>
      <c r="IN62" t="s">
        <v>1675</v>
      </c>
      <c r="IO62" t="s">
        <v>1675</v>
      </c>
      <c r="IP62" t="s">
        <v>1675</v>
      </c>
      <c r="IQ62" t="s">
        <v>1675</v>
      </c>
      <c r="IR62" t="s">
        <v>1675</v>
      </c>
      <c r="IS62" t="s">
        <v>1675</v>
      </c>
      <c r="IT62" t="s">
        <v>1675</v>
      </c>
      <c r="IU62" t="s">
        <v>1675</v>
      </c>
      <c r="IV62" t="s">
        <v>1675</v>
      </c>
      <c r="IW62" t="s">
        <v>1675</v>
      </c>
      <c r="IX62" t="s">
        <v>1675</v>
      </c>
      <c r="IY62" t="s">
        <v>1675</v>
      </c>
      <c r="IZ62" t="s">
        <v>1675</v>
      </c>
      <c r="JA62" t="s">
        <v>334</v>
      </c>
      <c r="JB62" t="s">
        <v>355</v>
      </c>
      <c r="JC62" t="s">
        <v>362</v>
      </c>
      <c r="JD62" t="s">
        <v>334</v>
      </c>
      <c r="JE62" t="s">
        <v>334</v>
      </c>
      <c r="JF62" t="s">
        <v>1083</v>
      </c>
      <c r="JG62" t="s">
        <v>1675</v>
      </c>
      <c r="JH62">
        <v>140393405</v>
      </c>
      <c r="JI62" t="s">
        <v>1088</v>
      </c>
      <c r="JJ62" t="s">
        <v>1089</v>
      </c>
      <c r="JK62" t="s">
        <v>1675</v>
      </c>
      <c r="JL62">
        <v>95</v>
      </c>
    </row>
    <row r="63" spans="1:272" x14ac:dyDescent="0.2">
      <c r="A63" t="s">
        <v>491</v>
      </c>
      <c r="B63" t="str">
        <f t="shared" si="8"/>
        <v>4d40e818-9b1e-4897-ba76-b6eaf8e78a44</v>
      </c>
      <c r="C63" t="s">
        <v>1082</v>
      </c>
      <c r="D63" t="s">
        <v>1027</v>
      </c>
      <c r="E63" t="s">
        <v>324</v>
      </c>
      <c r="F63" t="s">
        <v>1675</v>
      </c>
      <c r="G63" t="s">
        <v>337</v>
      </c>
      <c r="H63" t="s">
        <v>1027</v>
      </c>
      <c r="I63" t="s">
        <v>1028</v>
      </c>
      <c r="J63" t="s">
        <v>1043</v>
      </c>
      <c r="K63" t="s">
        <v>1675</v>
      </c>
      <c r="L63" t="s">
        <v>355</v>
      </c>
      <c r="M63" t="s">
        <v>362</v>
      </c>
      <c r="N63" t="s">
        <v>362</v>
      </c>
      <c r="O63" t="s">
        <v>1704</v>
      </c>
      <c r="P63" t="s">
        <v>1665</v>
      </c>
      <c r="Q63" t="s">
        <v>334</v>
      </c>
      <c r="R63" t="s">
        <v>1675</v>
      </c>
      <c r="S63" t="s">
        <v>334</v>
      </c>
      <c r="T63" t="s">
        <v>1675</v>
      </c>
      <c r="U63" t="s">
        <v>493</v>
      </c>
      <c r="V63" t="s">
        <v>337</v>
      </c>
      <c r="W63" t="s">
        <v>336</v>
      </c>
      <c r="X63" t="s">
        <v>337</v>
      </c>
      <c r="Y63" t="s">
        <v>337</v>
      </c>
      <c r="Z63" t="s">
        <v>337</v>
      </c>
      <c r="AA63" t="s">
        <v>340</v>
      </c>
      <c r="AB63" t="s">
        <v>336</v>
      </c>
      <c r="AC63" t="s">
        <v>337</v>
      </c>
      <c r="AD63" t="s">
        <v>337</v>
      </c>
      <c r="AE63" t="s">
        <v>337</v>
      </c>
      <c r="AF63" t="s">
        <v>337</v>
      </c>
      <c r="AG63" t="s">
        <v>337</v>
      </c>
      <c r="AH63" t="s">
        <v>337</v>
      </c>
      <c r="AI63" t="s">
        <v>1675</v>
      </c>
      <c r="AJ63" t="s">
        <v>341</v>
      </c>
      <c r="AK63" t="s">
        <v>457</v>
      </c>
      <c r="AL63" t="s">
        <v>1675</v>
      </c>
      <c r="AM63" t="s">
        <v>1675</v>
      </c>
      <c r="AN63" t="s">
        <v>1675</v>
      </c>
      <c r="AO63" t="s">
        <v>1675</v>
      </c>
      <c r="AP63" t="s">
        <v>1675</v>
      </c>
      <c r="AQ63" t="s">
        <v>1675</v>
      </c>
      <c r="AR63" t="s">
        <v>1675</v>
      </c>
      <c r="AS63" t="s">
        <v>1675</v>
      </c>
      <c r="AT63" t="s">
        <v>1675</v>
      </c>
      <c r="AU63" t="s">
        <v>1675</v>
      </c>
      <c r="AV63" t="s">
        <v>1675</v>
      </c>
      <c r="AW63" t="s">
        <v>1675</v>
      </c>
      <c r="AY63" t="s">
        <v>1675</v>
      </c>
      <c r="AZ63" t="s">
        <v>1675</v>
      </c>
      <c r="BB63" t="s">
        <v>1675</v>
      </c>
      <c r="BC63" t="s">
        <v>1675</v>
      </c>
      <c r="BD63" t="s">
        <v>1675</v>
      </c>
      <c r="BF63" t="s">
        <v>1675</v>
      </c>
      <c r="BG63" t="s">
        <v>1675</v>
      </c>
      <c r="BH63" t="s">
        <v>1675</v>
      </c>
      <c r="BI63" t="s">
        <v>1675</v>
      </c>
      <c r="BJ63" t="s">
        <v>1675</v>
      </c>
      <c r="BK63" t="s">
        <v>1675</v>
      </c>
      <c r="BL63" s="15"/>
      <c r="BM63" t="s">
        <v>1675</v>
      </c>
      <c r="BN63" t="s">
        <v>1675</v>
      </c>
      <c r="BP63" t="s">
        <v>1675</v>
      </c>
      <c r="BQ63" t="s">
        <v>1675</v>
      </c>
      <c r="BR63" t="s">
        <v>1675</v>
      </c>
      <c r="BT63" t="s">
        <v>1675</v>
      </c>
      <c r="BU63" t="s">
        <v>1675</v>
      </c>
      <c r="BV63" t="s">
        <v>1675</v>
      </c>
      <c r="BW63" t="s">
        <v>1675</v>
      </c>
      <c r="BX63" t="s">
        <v>1675</v>
      </c>
      <c r="BY63" t="s">
        <v>1675</v>
      </c>
      <c r="CA63" t="s">
        <v>1675</v>
      </c>
      <c r="CB63" t="s">
        <v>1675</v>
      </c>
      <c r="CC63" s="14"/>
      <c r="CD63" t="s">
        <v>1675</v>
      </c>
      <c r="CE63" t="s">
        <v>1675</v>
      </c>
      <c r="CF63" t="s">
        <v>1675</v>
      </c>
      <c r="CH63" t="s">
        <v>1675</v>
      </c>
      <c r="CI63" t="s">
        <v>1675</v>
      </c>
      <c r="CJ63" t="s">
        <v>1675</v>
      </c>
      <c r="CK63" t="s">
        <v>1675</v>
      </c>
      <c r="CL63" t="s">
        <v>1675</v>
      </c>
      <c r="CM63" t="s">
        <v>1675</v>
      </c>
      <c r="CO63" t="s">
        <v>1675</v>
      </c>
      <c r="CP63" t="s">
        <v>1675</v>
      </c>
      <c r="CQ63" s="14"/>
      <c r="CR63" t="s">
        <v>1675</v>
      </c>
      <c r="CS63" t="s">
        <v>1675</v>
      </c>
      <c r="CT63" t="s">
        <v>1675</v>
      </c>
      <c r="CV63" t="s">
        <v>1675</v>
      </c>
      <c r="CW63" t="s">
        <v>1675</v>
      </c>
      <c r="CX63" t="s">
        <v>1675</v>
      </c>
      <c r="CY63" t="s">
        <v>1675</v>
      </c>
      <c r="CZ63" t="s">
        <v>1675</v>
      </c>
      <c r="DA63" t="s">
        <v>1675</v>
      </c>
      <c r="DC63" t="s">
        <v>1675</v>
      </c>
      <c r="DD63" t="s">
        <v>1675</v>
      </c>
      <c r="DF63" t="s">
        <v>1675</v>
      </c>
      <c r="DG63" t="s">
        <v>1675</v>
      </c>
      <c r="DH63" t="s">
        <v>1675</v>
      </c>
      <c r="DI63" s="14"/>
      <c r="DJ63" t="s">
        <v>1675</v>
      </c>
      <c r="DK63" t="s">
        <v>1675</v>
      </c>
      <c r="DL63" t="s">
        <v>1675</v>
      </c>
      <c r="DM63" t="s">
        <v>1675</v>
      </c>
      <c r="DN63" t="s">
        <v>1675</v>
      </c>
      <c r="DO63" t="s">
        <v>1675</v>
      </c>
      <c r="DQ63" t="s">
        <v>1675</v>
      </c>
      <c r="DR63" t="s">
        <v>1675</v>
      </c>
      <c r="DT63" t="s">
        <v>1675</v>
      </c>
      <c r="DU63" t="s">
        <v>1675</v>
      </c>
      <c r="DV63" t="s">
        <v>1675</v>
      </c>
      <c r="DW63" s="14"/>
      <c r="DX63" t="s">
        <v>1675</v>
      </c>
      <c r="DY63" t="s">
        <v>1675</v>
      </c>
      <c r="DZ63" t="s">
        <v>1675</v>
      </c>
      <c r="EA63" t="s">
        <v>1675</v>
      </c>
      <c r="EB63" t="s">
        <v>1675</v>
      </c>
      <c r="EC63" t="s">
        <v>1675</v>
      </c>
      <c r="ED63" t="s">
        <v>1675</v>
      </c>
      <c r="EE63" t="s">
        <v>1675</v>
      </c>
      <c r="EG63" t="s">
        <v>1675</v>
      </c>
      <c r="EH63" t="s">
        <v>1675</v>
      </c>
      <c r="EI63" t="s">
        <v>1675</v>
      </c>
      <c r="EJ63" t="s">
        <v>1675</v>
      </c>
      <c r="EK63" t="s">
        <v>1675</v>
      </c>
      <c r="EL63" t="s">
        <v>1675</v>
      </c>
      <c r="EM63" t="s">
        <v>1675</v>
      </c>
      <c r="EN63" t="s">
        <v>1675</v>
      </c>
      <c r="EO63" t="s">
        <v>1675</v>
      </c>
      <c r="EP63" t="s">
        <v>1675</v>
      </c>
      <c r="EQ63" t="s">
        <v>1675</v>
      </c>
      <c r="ER63" t="s">
        <v>1675</v>
      </c>
      <c r="ES63" t="s">
        <v>1675</v>
      </c>
      <c r="ET63" t="s">
        <v>1675</v>
      </c>
      <c r="EU63" t="s">
        <v>1675</v>
      </c>
      <c r="EV63" t="s">
        <v>1675</v>
      </c>
      <c r="EW63" t="s">
        <v>1675</v>
      </c>
      <c r="EX63" t="s">
        <v>1675</v>
      </c>
      <c r="EY63" t="s">
        <v>1675</v>
      </c>
      <c r="EZ63" t="s">
        <v>1675</v>
      </c>
      <c r="FA63" t="s">
        <v>1675</v>
      </c>
      <c r="FB63" t="s">
        <v>1675</v>
      </c>
      <c r="FC63" t="s">
        <v>1675</v>
      </c>
      <c r="FD63" t="s">
        <v>1675</v>
      </c>
      <c r="FE63" t="s">
        <v>1675</v>
      </c>
      <c r="FF63" t="s">
        <v>1675</v>
      </c>
      <c r="FG63" t="s">
        <v>1675</v>
      </c>
      <c r="FH63" t="s">
        <v>1675</v>
      </c>
      <c r="FI63" t="s">
        <v>1675</v>
      </c>
      <c r="FJ63" t="s">
        <v>1675</v>
      </c>
      <c r="FK63" t="s">
        <v>1675</v>
      </c>
      <c r="FL63" t="s">
        <v>1675</v>
      </c>
      <c r="FM63" t="s">
        <v>1675</v>
      </c>
      <c r="FN63" t="s">
        <v>1675</v>
      </c>
      <c r="FO63" t="s">
        <v>1675</v>
      </c>
      <c r="FP63" t="s">
        <v>1675</v>
      </c>
      <c r="FQ63" t="s">
        <v>1675</v>
      </c>
      <c r="FR63" t="s">
        <v>1077</v>
      </c>
      <c r="FS63">
        <v>0</v>
      </c>
      <c r="FT63">
        <v>0</v>
      </c>
      <c r="FU63">
        <v>0</v>
      </c>
      <c r="FV63">
        <v>0</v>
      </c>
      <c r="FW63">
        <v>0</v>
      </c>
      <c r="FX63">
        <v>1</v>
      </c>
      <c r="FY63">
        <v>0</v>
      </c>
      <c r="FZ63">
        <v>0</v>
      </c>
      <c r="GA63">
        <v>0</v>
      </c>
      <c r="GB63" t="s">
        <v>1675</v>
      </c>
      <c r="GC63" t="s">
        <v>1675</v>
      </c>
      <c r="GD63" t="s">
        <v>1675</v>
      </c>
      <c r="GE63" t="s">
        <v>1675</v>
      </c>
      <c r="GF63" t="str">
        <f t="shared" si="16"/>
        <v/>
      </c>
      <c r="GG63" t="s">
        <v>1675</v>
      </c>
      <c r="GH63" t="s">
        <v>1675</v>
      </c>
      <c r="GI63" t="s">
        <v>1675</v>
      </c>
      <c r="GJ63" t="s">
        <v>1675</v>
      </c>
      <c r="GK63" t="s">
        <v>1675</v>
      </c>
      <c r="GL63" t="s">
        <v>1675</v>
      </c>
      <c r="GM63" t="s">
        <v>1675</v>
      </c>
      <c r="GN63" t="s">
        <v>1675</v>
      </c>
      <c r="GO63" t="s">
        <v>1675</v>
      </c>
      <c r="GP63" t="s">
        <v>1675</v>
      </c>
      <c r="GR63" t="s">
        <v>1675</v>
      </c>
      <c r="GS63" t="s">
        <v>1675</v>
      </c>
      <c r="GT63" t="s">
        <v>1675</v>
      </c>
      <c r="GU63" t="s">
        <v>1675</v>
      </c>
      <c r="GV63" t="s">
        <v>1675</v>
      </c>
      <c r="GW63" t="s">
        <v>1675</v>
      </c>
      <c r="GX63" t="s">
        <v>1675</v>
      </c>
      <c r="GY63" t="s">
        <v>1675</v>
      </c>
      <c r="GZ63" t="s">
        <v>1675</v>
      </c>
      <c r="HA63" t="s">
        <v>1675</v>
      </c>
      <c r="HB63" t="s">
        <v>1675</v>
      </c>
      <c r="HC63" t="s">
        <v>346</v>
      </c>
      <c r="HD63" t="s">
        <v>1675</v>
      </c>
      <c r="HE63" t="s">
        <v>689</v>
      </c>
      <c r="HF63">
        <v>3.7850000000000001</v>
      </c>
      <c r="HG63" s="13">
        <v>1</v>
      </c>
      <c r="HH63" s="13">
        <v>25</v>
      </c>
      <c r="HI63" s="14">
        <f>(HH63/(HF63*HG63))*(5*3.785)</f>
        <v>125</v>
      </c>
      <c r="HJ63" t="s">
        <v>346</v>
      </c>
      <c r="HK63" t="s">
        <v>1675</v>
      </c>
      <c r="HL63" t="s">
        <v>1675</v>
      </c>
      <c r="HM63" t="s">
        <v>1675</v>
      </c>
      <c r="HN63" t="s">
        <v>1675</v>
      </c>
      <c r="HO63" t="s">
        <v>1675</v>
      </c>
      <c r="HQ63" t="s">
        <v>1675</v>
      </c>
      <c r="HR63" t="s">
        <v>1675</v>
      </c>
      <c r="HS63" t="s">
        <v>1675</v>
      </c>
      <c r="HT63" t="s">
        <v>1675</v>
      </c>
      <c r="HU63" t="s">
        <v>1675</v>
      </c>
      <c r="HW63" t="s">
        <v>1675</v>
      </c>
      <c r="HX63" t="s">
        <v>346</v>
      </c>
      <c r="HY63" t="s">
        <v>1675</v>
      </c>
      <c r="HZ63" t="s">
        <v>1675</v>
      </c>
      <c r="IA63" t="s">
        <v>1675</v>
      </c>
      <c r="IB63" t="s">
        <v>1675</v>
      </c>
      <c r="IC63" t="s">
        <v>1675</v>
      </c>
      <c r="ID63" t="s">
        <v>1675</v>
      </c>
      <c r="IE63" t="s">
        <v>1675</v>
      </c>
      <c r="IF63" t="s">
        <v>1675</v>
      </c>
      <c r="IG63" t="s">
        <v>1675</v>
      </c>
      <c r="IH63" t="s">
        <v>1675</v>
      </c>
      <c r="II63" t="s">
        <v>1675</v>
      </c>
      <c r="IJ63" t="s">
        <v>1675</v>
      </c>
      <c r="IK63" t="s">
        <v>1675</v>
      </c>
      <c r="IL63" t="s">
        <v>1675</v>
      </c>
      <c r="IM63" t="s">
        <v>1675</v>
      </c>
      <c r="IN63" t="s">
        <v>1675</v>
      </c>
      <c r="IO63" t="s">
        <v>1675</v>
      </c>
      <c r="IP63" t="s">
        <v>1675</v>
      </c>
      <c r="IQ63" t="s">
        <v>1675</v>
      </c>
      <c r="IR63" t="s">
        <v>1675</v>
      </c>
      <c r="IS63" t="s">
        <v>1675</v>
      </c>
      <c r="IT63" t="s">
        <v>1675</v>
      </c>
      <c r="IU63" t="s">
        <v>1675</v>
      </c>
      <c r="IV63" t="s">
        <v>1675</v>
      </c>
      <c r="IW63" t="s">
        <v>1675</v>
      </c>
      <c r="IX63" t="s">
        <v>1675</v>
      </c>
      <c r="IY63" t="s">
        <v>1675</v>
      </c>
      <c r="IZ63" t="s">
        <v>1675</v>
      </c>
      <c r="JA63" t="s">
        <v>334</v>
      </c>
      <c r="JB63" t="s">
        <v>355</v>
      </c>
      <c r="JC63" t="s">
        <v>362</v>
      </c>
      <c r="JD63" t="s">
        <v>334</v>
      </c>
      <c r="JE63" t="s">
        <v>334</v>
      </c>
      <c r="JF63" t="s">
        <v>1083</v>
      </c>
      <c r="JG63" t="s">
        <v>1675</v>
      </c>
      <c r="JH63">
        <v>140393401</v>
      </c>
      <c r="JI63" t="s">
        <v>1084</v>
      </c>
      <c r="JJ63" t="s">
        <v>1085</v>
      </c>
      <c r="JK63" t="s">
        <v>1675</v>
      </c>
      <c r="JL63">
        <v>94</v>
      </c>
    </row>
    <row r="64" spans="1:272" x14ac:dyDescent="0.2">
      <c r="A64" t="s">
        <v>604</v>
      </c>
      <c r="B64" t="str">
        <f t="shared" si="8"/>
        <v>99624a9b-bd39-41d2-b7d7-54e930d55ea3</v>
      </c>
      <c r="C64" t="s">
        <v>1006</v>
      </c>
      <c r="D64" t="s">
        <v>773</v>
      </c>
      <c r="E64" t="s">
        <v>324</v>
      </c>
      <c r="F64" t="s">
        <v>1007</v>
      </c>
      <c r="G64" t="s">
        <v>1675</v>
      </c>
      <c r="H64" t="s">
        <v>773</v>
      </c>
      <c r="I64" t="s">
        <v>1008</v>
      </c>
      <c r="J64" t="s">
        <v>1010</v>
      </c>
      <c r="K64" t="s">
        <v>1675</v>
      </c>
      <c r="L64" t="s">
        <v>384</v>
      </c>
      <c r="M64" t="s">
        <v>1011</v>
      </c>
      <c r="N64" t="s">
        <v>1013</v>
      </c>
      <c r="O64" t="s">
        <v>1705</v>
      </c>
      <c r="P64" t="s">
        <v>1014</v>
      </c>
      <c r="Q64" t="s">
        <v>334</v>
      </c>
      <c r="R64" t="s">
        <v>1675</v>
      </c>
      <c r="S64" t="s">
        <v>334</v>
      </c>
      <c r="T64" t="s">
        <v>1675</v>
      </c>
      <c r="U64" t="s">
        <v>339</v>
      </c>
      <c r="V64" t="s">
        <v>336</v>
      </c>
      <c r="W64" t="s">
        <v>337</v>
      </c>
      <c r="X64" t="s">
        <v>337</v>
      </c>
      <c r="Y64" t="s">
        <v>337</v>
      </c>
      <c r="Z64" t="s">
        <v>337</v>
      </c>
      <c r="AA64" t="s">
        <v>340</v>
      </c>
      <c r="AB64" t="s">
        <v>336</v>
      </c>
      <c r="AC64" t="s">
        <v>337</v>
      </c>
      <c r="AD64" t="s">
        <v>337</v>
      </c>
      <c r="AE64" t="s">
        <v>337</v>
      </c>
      <c r="AF64" t="s">
        <v>337</v>
      </c>
      <c r="AG64" t="s">
        <v>337</v>
      </c>
      <c r="AH64" t="s">
        <v>337</v>
      </c>
      <c r="AI64" t="s">
        <v>1675</v>
      </c>
      <c r="AJ64" t="s">
        <v>440</v>
      </c>
      <c r="AK64" t="s">
        <v>457</v>
      </c>
      <c r="AL64" t="s">
        <v>343</v>
      </c>
      <c r="AM64">
        <v>1</v>
      </c>
      <c r="AN64">
        <v>1</v>
      </c>
      <c r="AO64">
        <v>1</v>
      </c>
      <c r="AP64">
        <v>1</v>
      </c>
      <c r="AQ64">
        <v>1</v>
      </c>
      <c r="AR64">
        <v>1</v>
      </c>
      <c r="AS64">
        <v>1</v>
      </c>
      <c r="AT64">
        <v>0</v>
      </c>
      <c r="AU64" t="s">
        <v>346</v>
      </c>
      <c r="AV64" t="s">
        <v>1675</v>
      </c>
      <c r="AW64" t="s">
        <v>1016</v>
      </c>
      <c r="AX64">
        <v>0.23200000000000001</v>
      </c>
      <c r="AY64" s="13">
        <v>1</v>
      </c>
      <c r="AZ64" s="13">
        <v>40</v>
      </c>
      <c r="BA64" s="14">
        <f>AZ64/(AX64*AY64)</f>
        <v>172.41379310344826</v>
      </c>
      <c r="BB64" t="s">
        <v>334</v>
      </c>
      <c r="BC64" t="s">
        <v>334</v>
      </c>
      <c r="BD64" s="13">
        <v>200</v>
      </c>
      <c r="BE64" s="14">
        <f>BD64/2</f>
        <v>100</v>
      </c>
      <c r="BF64" t="s">
        <v>334</v>
      </c>
      <c r="BG64" t="s">
        <v>626</v>
      </c>
      <c r="BH64" t="s">
        <v>628</v>
      </c>
      <c r="BI64" t="s">
        <v>346</v>
      </c>
      <c r="BJ64" t="s">
        <v>1675</v>
      </c>
      <c r="BK64" t="s">
        <v>1675</v>
      </c>
      <c r="BL64" s="15"/>
      <c r="BM64" s="13"/>
      <c r="BN64" s="13"/>
      <c r="BP64" t="s">
        <v>346</v>
      </c>
      <c r="BQ64" t="s">
        <v>334</v>
      </c>
      <c r="BR64" s="13">
        <v>625</v>
      </c>
      <c r="BS64">
        <f>BR64/2.6</f>
        <v>240.38461538461539</v>
      </c>
      <c r="BT64" t="s">
        <v>334</v>
      </c>
      <c r="BU64" t="s">
        <v>626</v>
      </c>
      <c r="BV64" t="s">
        <v>1018</v>
      </c>
      <c r="BW64" t="s">
        <v>346</v>
      </c>
      <c r="BX64" t="s">
        <v>1675</v>
      </c>
      <c r="BY64" t="s">
        <v>1017</v>
      </c>
      <c r="BZ64">
        <v>0.5</v>
      </c>
      <c r="CA64" s="13">
        <v>1</v>
      </c>
      <c r="CB64" s="13">
        <v>50</v>
      </c>
      <c r="CC64" s="14">
        <f>CB64/(BZ64*CA64)</f>
        <v>100</v>
      </c>
      <c r="CD64" t="s">
        <v>334</v>
      </c>
      <c r="CE64" t="s">
        <v>334</v>
      </c>
      <c r="CF64" s="13">
        <v>200</v>
      </c>
      <c r="CG64" s="14">
        <f t="shared" ref="CG64:CG72" si="19">CF64/2.3</f>
        <v>86.956521739130437</v>
      </c>
      <c r="CH64" t="s">
        <v>346</v>
      </c>
      <c r="CI64" t="s">
        <v>1675</v>
      </c>
      <c r="CJ64" t="s">
        <v>1675</v>
      </c>
      <c r="CK64" t="s">
        <v>346</v>
      </c>
      <c r="CL64" t="s">
        <v>1675</v>
      </c>
      <c r="CM64" t="s">
        <v>1019</v>
      </c>
      <c r="CN64">
        <v>0.45</v>
      </c>
      <c r="CO64" s="13">
        <v>1</v>
      </c>
      <c r="CP64" s="13">
        <v>45</v>
      </c>
      <c r="CQ64" s="14">
        <f>CP64/(CN64*CO64)</f>
        <v>100</v>
      </c>
      <c r="CR64" t="s">
        <v>334</v>
      </c>
      <c r="CS64" t="s">
        <v>334</v>
      </c>
      <c r="CT64" s="13">
        <v>200</v>
      </c>
      <c r="CU64" s="14">
        <f>CT64/2.9</f>
        <v>68.965517241379317</v>
      </c>
      <c r="CV64" t="s">
        <v>346</v>
      </c>
      <c r="CW64" t="s">
        <v>1675</v>
      </c>
      <c r="CX64" t="s">
        <v>1675</v>
      </c>
      <c r="CY64" t="s">
        <v>346</v>
      </c>
      <c r="CZ64" t="s">
        <v>1675</v>
      </c>
      <c r="DA64" t="s">
        <v>1017</v>
      </c>
      <c r="DB64">
        <v>0.45</v>
      </c>
      <c r="DC64" s="13">
        <v>1</v>
      </c>
      <c r="DD64" s="13">
        <v>100</v>
      </c>
      <c r="DE64" s="14">
        <f>DD64/(DB64*DC64)</f>
        <v>222.22222222222223</v>
      </c>
      <c r="DF64" t="s">
        <v>346</v>
      </c>
      <c r="DG64" t="s">
        <v>334</v>
      </c>
      <c r="DH64" s="13">
        <v>500</v>
      </c>
      <c r="DI64" s="14">
        <f>DH64/2.4</f>
        <v>208.33333333333334</v>
      </c>
      <c r="DJ64" t="s">
        <v>334</v>
      </c>
      <c r="DK64" t="s">
        <v>626</v>
      </c>
      <c r="DL64" t="s">
        <v>637</v>
      </c>
      <c r="DM64" t="s">
        <v>346</v>
      </c>
      <c r="DN64" t="s">
        <v>1675</v>
      </c>
      <c r="DO64" t="s">
        <v>1017</v>
      </c>
      <c r="DP64">
        <f>VLOOKUP(B64,[1]!tabla_check,176, FALSE)</f>
        <v>0.45</v>
      </c>
      <c r="DQ64" s="13">
        <v>1</v>
      </c>
      <c r="DR64" s="13">
        <v>75</v>
      </c>
      <c r="DS64">
        <f>DR64/(DP64*DQ64)</f>
        <v>166.66666666666666</v>
      </c>
      <c r="DT64" t="s">
        <v>334</v>
      </c>
      <c r="DU64" t="s">
        <v>334</v>
      </c>
      <c r="DV64" s="13">
        <v>500</v>
      </c>
      <c r="DW64" s="14">
        <f>DV64/2.4</f>
        <v>208.33333333333334</v>
      </c>
      <c r="DX64" t="s">
        <v>334</v>
      </c>
      <c r="DY64" t="s">
        <v>626</v>
      </c>
      <c r="DZ64" t="s">
        <v>637</v>
      </c>
      <c r="EA64" t="s">
        <v>334</v>
      </c>
      <c r="EB64" s="13">
        <v>600</v>
      </c>
      <c r="EC64" t="s">
        <v>1675</v>
      </c>
      <c r="ED64" t="s">
        <v>1675</v>
      </c>
      <c r="EE64" t="s">
        <v>1675</v>
      </c>
      <c r="EF64">
        <f>EB64</f>
        <v>600</v>
      </c>
      <c r="EG64" t="s">
        <v>334</v>
      </c>
      <c r="EH64" t="s">
        <v>334</v>
      </c>
      <c r="EI64" t="s">
        <v>631</v>
      </c>
      <c r="EJ64" t="s">
        <v>337</v>
      </c>
      <c r="EK64" t="s">
        <v>337</v>
      </c>
      <c r="EL64" t="s">
        <v>336</v>
      </c>
      <c r="EM64" t="s">
        <v>337</v>
      </c>
      <c r="EN64" t="s">
        <v>337</v>
      </c>
      <c r="EO64" t="s">
        <v>337</v>
      </c>
      <c r="EP64" t="s">
        <v>337</v>
      </c>
      <c r="EQ64" t="s">
        <v>337</v>
      </c>
      <c r="ER64" t="s">
        <v>337</v>
      </c>
      <c r="ES64" t="s">
        <v>337</v>
      </c>
      <c r="ET64" t="s">
        <v>337</v>
      </c>
      <c r="EU64" t="s">
        <v>337</v>
      </c>
      <c r="EV64" t="s">
        <v>337</v>
      </c>
      <c r="EW64" t="s">
        <v>337</v>
      </c>
      <c r="EX64" t="s">
        <v>337</v>
      </c>
      <c r="EY64" t="s">
        <v>337</v>
      </c>
      <c r="EZ64" t="s">
        <v>337</v>
      </c>
      <c r="FA64" t="s">
        <v>1675</v>
      </c>
      <c r="FB64" t="s">
        <v>1020</v>
      </c>
      <c r="FC64" t="s">
        <v>337</v>
      </c>
      <c r="FD64" t="s">
        <v>337</v>
      </c>
      <c r="FE64" t="s">
        <v>336</v>
      </c>
      <c r="FF64" t="s">
        <v>336</v>
      </c>
      <c r="FG64" t="s">
        <v>336</v>
      </c>
      <c r="FH64" t="s">
        <v>336</v>
      </c>
      <c r="FI64" t="s">
        <v>336</v>
      </c>
      <c r="FJ64" t="s">
        <v>337</v>
      </c>
      <c r="FK64" t="s">
        <v>334</v>
      </c>
      <c r="FL64" t="s">
        <v>384</v>
      </c>
      <c r="FM64" t="s">
        <v>385</v>
      </c>
      <c r="FN64" t="s">
        <v>346</v>
      </c>
      <c r="FO64" t="s">
        <v>334</v>
      </c>
      <c r="FP64" t="s">
        <v>346</v>
      </c>
      <c r="FQ64" t="s">
        <v>1021</v>
      </c>
      <c r="FR64" t="s">
        <v>1675</v>
      </c>
      <c r="FS64" t="s">
        <v>1675</v>
      </c>
      <c r="FT64" t="s">
        <v>1675</v>
      </c>
      <c r="FU64" t="s">
        <v>1675</v>
      </c>
      <c r="FV64" t="s">
        <v>1675</v>
      </c>
      <c r="FW64" t="s">
        <v>1675</v>
      </c>
      <c r="FX64" t="s">
        <v>1675</v>
      </c>
      <c r="FY64" t="s">
        <v>1675</v>
      </c>
      <c r="FZ64" t="s">
        <v>1675</v>
      </c>
      <c r="GA64" t="s">
        <v>1675</v>
      </c>
      <c r="GB64" t="s">
        <v>1675</v>
      </c>
      <c r="GC64" t="s">
        <v>1675</v>
      </c>
      <c r="GD64" t="s">
        <v>1675</v>
      </c>
      <c r="GE64" t="s">
        <v>1675</v>
      </c>
      <c r="GF64" t="str">
        <f t="shared" si="16"/>
        <v/>
      </c>
      <c r="GG64" t="s">
        <v>1675</v>
      </c>
      <c r="GH64" t="s">
        <v>1675</v>
      </c>
      <c r="GI64" t="s">
        <v>1675</v>
      </c>
      <c r="GJ64" t="s">
        <v>1675</v>
      </c>
      <c r="GK64" t="s">
        <v>1675</v>
      </c>
      <c r="GL64" t="s">
        <v>1675</v>
      </c>
      <c r="GM64" t="s">
        <v>1675</v>
      </c>
      <c r="GN64" t="s">
        <v>1675</v>
      </c>
      <c r="GO64" t="s">
        <v>1675</v>
      </c>
      <c r="GP64" t="s">
        <v>1675</v>
      </c>
      <c r="GR64" t="s">
        <v>1675</v>
      </c>
      <c r="GS64" t="s">
        <v>1675</v>
      </c>
      <c r="GT64" t="s">
        <v>1675</v>
      </c>
      <c r="GU64" t="s">
        <v>1675</v>
      </c>
      <c r="GV64" t="s">
        <v>1675</v>
      </c>
      <c r="GW64" t="s">
        <v>1675</v>
      </c>
      <c r="GX64" t="s">
        <v>1675</v>
      </c>
      <c r="GY64" t="s">
        <v>1675</v>
      </c>
      <c r="GZ64" t="s">
        <v>1675</v>
      </c>
      <c r="HA64" t="s">
        <v>1675</v>
      </c>
      <c r="HB64" t="s">
        <v>1675</v>
      </c>
      <c r="HC64" t="s">
        <v>1675</v>
      </c>
      <c r="HD64" t="s">
        <v>1675</v>
      </c>
      <c r="HE64" t="s">
        <v>1675</v>
      </c>
      <c r="HG64" t="s">
        <v>1675</v>
      </c>
      <c r="HH64" t="s">
        <v>1675</v>
      </c>
      <c r="HI64" s="14" t="str">
        <f t="shared" ref="HI64:HI73" si="20">HD64</f>
        <v/>
      </c>
      <c r="HJ64" t="s">
        <v>1675</v>
      </c>
      <c r="HK64" t="s">
        <v>1675</v>
      </c>
      <c r="HL64" t="s">
        <v>1675</v>
      </c>
      <c r="HM64" t="s">
        <v>1675</v>
      </c>
      <c r="HN64" t="s">
        <v>1675</v>
      </c>
      <c r="HO64" t="s">
        <v>1675</v>
      </c>
      <c r="HQ64" t="s">
        <v>1675</v>
      </c>
      <c r="HR64" t="s">
        <v>1675</v>
      </c>
      <c r="HS64" t="s">
        <v>1675</v>
      </c>
      <c r="HT64" t="s">
        <v>1675</v>
      </c>
      <c r="HU64" t="s">
        <v>1675</v>
      </c>
      <c r="HW64" t="s">
        <v>1675</v>
      </c>
      <c r="HX64" t="s">
        <v>1675</v>
      </c>
      <c r="HY64" t="s">
        <v>1675</v>
      </c>
      <c r="HZ64" t="s">
        <v>1675</v>
      </c>
      <c r="IA64" t="s">
        <v>1675</v>
      </c>
      <c r="IB64" t="s">
        <v>1675</v>
      </c>
      <c r="IC64" t="s">
        <v>1675</v>
      </c>
      <c r="ID64" t="s">
        <v>1675</v>
      </c>
      <c r="IE64" t="s">
        <v>1675</v>
      </c>
      <c r="IF64" t="s">
        <v>1675</v>
      </c>
      <c r="IG64" t="s">
        <v>1675</v>
      </c>
      <c r="IH64" t="s">
        <v>1675</v>
      </c>
      <c r="II64" t="s">
        <v>1675</v>
      </c>
      <c r="IJ64" t="s">
        <v>1675</v>
      </c>
      <c r="IK64" t="s">
        <v>1675</v>
      </c>
      <c r="IL64" t="s">
        <v>1675</v>
      </c>
      <c r="IM64" t="s">
        <v>1675</v>
      </c>
      <c r="IN64" t="s">
        <v>1675</v>
      </c>
      <c r="IO64" t="s">
        <v>1675</v>
      </c>
      <c r="IP64" t="s">
        <v>1675</v>
      </c>
      <c r="IQ64" t="s">
        <v>1675</v>
      </c>
      <c r="IR64" t="s">
        <v>1675</v>
      </c>
      <c r="IS64" t="s">
        <v>1675</v>
      </c>
      <c r="IT64" t="s">
        <v>1675</v>
      </c>
      <c r="IU64" t="s">
        <v>1675</v>
      </c>
      <c r="IV64" t="s">
        <v>1675</v>
      </c>
      <c r="IW64" t="s">
        <v>1675</v>
      </c>
      <c r="IX64" t="s">
        <v>1675</v>
      </c>
      <c r="IY64" t="s">
        <v>1675</v>
      </c>
      <c r="IZ64" t="s">
        <v>1675</v>
      </c>
      <c r="JA64" t="s">
        <v>1675</v>
      </c>
      <c r="JB64" t="s">
        <v>1675</v>
      </c>
      <c r="JC64" t="s">
        <v>1675</v>
      </c>
      <c r="JD64" t="s">
        <v>1675</v>
      </c>
      <c r="JE64" t="s">
        <v>1675</v>
      </c>
      <c r="JF64" t="s">
        <v>1022</v>
      </c>
      <c r="JG64" t="s">
        <v>1675</v>
      </c>
      <c r="JH64">
        <v>140322896</v>
      </c>
      <c r="JI64" t="s">
        <v>1023</v>
      </c>
      <c r="JJ64" t="s">
        <v>1024</v>
      </c>
      <c r="JK64" t="s">
        <v>1675</v>
      </c>
      <c r="JL64">
        <v>85</v>
      </c>
    </row>
    <row r="65" spans="1:272" x14ac:dyDescent="0.2">
      <c r="A65" t="s">
        <v>511</v>
      </c>
      <c r="B65" t="str">
        <f t="shared" si="8"/>
        <v>a1e197df-cde8-460f-b127-5e769b1096fc</v>
      </c>
      <c r="C65" t="s">
        <v>1451</v>
      </c>
      <c r="D65" t="s">
        <v>1353</v>
      </c>
      <c r="E65" t="s">
        <v>324</v>
      </c>
      <c r="F65" t="s">
        <v>1438</v>
      </c>
      <c r="G65" t="s">
        <v>1675</v>
      </c>
      <c r="H65" t="s">
        <v>1353</v>
      </c>
      <c r="I65" t="s">
        <v>1368</v>
      </c>
      <c r="J65" t="s">
        <v>1370</v>
      </c>
      <c r="K65" t="s">
        <v>1675</v>
      </c>
      <c r="L65" t="s">
        <v>1371</v>
      </c>
      <c r="M65" t="s">
        <v>1372</v>
      </c>
      <c r="N65" t="s">
        <v>1372</v>
      </c>
      <c r="O65" t="s">
        <v>1705</v>
      </c>
      <c r="P65" t="s">
        <v>1440</v>
      </c>
      <c r="Q65" t="s">
        <v>334</v>
      </c>
      <c r="R65" t="s">
        <v>1675</v>
      </c>
      <c r="S65" t="s">
        <v>334</v>
      </c>
      <c r="T65" t="s">
        <v>1675</v>
      </c>
      <c r="U65" t="s">
        <v>335</v>
      </c>
      <c r="V65" t="s">
        <v>336</v>
      </c>
      <c r="W65" t="s">
        <v>336</v>
      </c>
      <c r="X65" t="s">
        <v>337</v>
      </c>
      <c r="Y65" t="s">
        <v>337</v>
      </c>
      <c r="Z65" t="s">
        <v>337</v>
      </c>
      <c r="AA65" t="s">
        <v>394</v>
      </c>
      <c r="AB65" t="s">
        <v>336</v>
      </c>
      <c r="AC65" t="s">
        <v>337</v>
      </c>
      <c r="AD65" t="s">
        <v>337</v>
      </c>
      <c r="AE65" t="s">
        <v>336</v>
      </c>
      <c r="AF65" t="s">
        <v>337</v>
      </c>
      <c r="AG65" t="s">
        <v>337</v>
      </c>
      <c r="AH65" t="s">
        <v>337</v>
      </c>
      <c r="AI65" t="s">
        <v>1675</v>
      </c>
      <c r="AJ65" t="s">
        <v>675</v>
      </c>
      <c r="AK65" t="s">
        <v>457</v>
      </c>
      <c r="AL65" t="s">
        <v>643</v>
      </c>
      <c r="AM65">
        <v>1</v>
      </c>
      <c r="AN65">
        <v>1</v>
      </c>
      <c r="AO65">
        <v>1</v>
      </c>
      <c r="AP65">
        <v>1</v>
      </c>
      <c r="AQ65">
        <v>0</v>
      </c>
      <c r="AR65">
        <v>0</v>
      </c>
      <c r="AS65">
        <v>1</v>
      </c>
      <c r="AT65">
        <v>0</v>
      </c>
      <c r="AU65" t="s">
        <v>346</v>
      </c>
      <c r="AV65" t="s">
        <v>1675</v>
      </c>
      <c r="AW65" t="s">
        <v>1675</v>
      </c>
      <c r="AY65" t="s">
        <v>1675</v>
      </c>
      <c r="AZ65" t="s">
        <v>1675</v>
      </c>
      <c r="BB65" t="s">
        <v>334</v>
      </c>
      <c r="BC65" t="s">
        <v>334</v>
      </c>
      <c r="BD65" s="13">
        <v>175</v>
      </c>
      <c r="BE65" s="14">
        <f>BD65/2</f>
        <v>87.5</v>
      </c>
      <c r="BF65" t="s">
        <v>346</v>
      </c>
      <c r="BG65" t="s">
        <v>1675</v>
      </c>
      <c r="BH65" t="s">
        <v>1675</v>
      </c>
      <c r="BI65" t="s">
        <v>346</v>
      </c>
      <c r="BJ65" t="s">
        <v>1675</v>
      </c>
      <c r="BK65" t="s">
        <v>1675</v>
      </c>
      <c r="BL65" s="15"/>
      <c r="BM65" t="s">
        <v>1675</v>
      </c>
      <c r="BN65" t="s">
        <v>1675</v>
      </c>
      <c r="BP65" t="s">
        <v>334</v>
      </c>
      <c r="BQ65" t="s">
        <v>334</v>
      </c>
      <c r="BR65" s="13">
        <v>250</v>
      </c>
      <c r="BS65">
        <f>BR65/2.6</f>
        <v>96.153846153846146</v>
      </c>
      <c r="BT65" t="s">
        <v>346</v>
      </c>
      <c r="BU65" t="s">
        <v>1675</v>
      </c>
      <c r="BV65" t="s">
        <v>1675</v>
      </c>
      <c r="BW65" t="s">
        <v>346</v>
      </c>
      <c r="BX65" t="s">
        <v>1675</v>
      </c>
      <c r="BY65" t="s">
        <v>1675</v>
      </c>
      <c r="CA65" t="s">
        <v>1675</v>
      </c>
      <c r="CB65" t="s">
        <v>1675</v>
      </c>
      <c r="CC65" s="14"/>
      <c r="CD65" t="s">
        <v>334</v>
      </c>
      <c r="CE65" t="s">
        <v>334</v>
      </c>
      <c r="CF65" s="13">
        <v>120</v>
      </c>
      <c r="CG65" s="14">
        <f t="shared" si="19"/>
        <v>52.173913043478265</v>
      </c>
      <c r="CH65" t="s">
        <v>346</v>
      </c>
      <c r="CI65" t="s">
        <v>1675</v>
      </c>
      <c r="CJ65" t="s">
        <v>1675</v>
      </c>
      <c r="CK65" t="s">
        <v>346</v>
      </c>
      <c r="CL65" t="s">
        <v>1675</v>
      </c>
      <c r="CM65" t="s">
        <v>1675</v>
      </c>
      <c r="CO65" t="s">
        <v>1675</v>
      </c>
      <c r="CP65" t="s">
        <v>1675</v>
      </c>
      <c r="CQ65" s="14"/>
      <c r="CR65" t="s">
        <v>334</v>
      </c>
      <c r="CS65" t="s">
        <v>334</v>
      </c>
      <c r="CT65" s="13">
        <v>200</v>
      </c>
      <c r="CU65" s="14">
        <f>CT65/2.9</f>
        <v>68.965517241379317</v>
      </c>
      <c r="CV65" t="s">
        <v>346</v>
      </c>
      <c r="CW65" t="s">
        <v>1675</v>
      </c>
      <c r="CX65" t="s">
        <v>1675</v>
      </c>
      <c r="CY65" t="s">
        <v>1675</v>
      </c>
      <c r="CZ65" t="s">
        <v>1675</v>
      </c>
      <c r="DA65" t="s">
        <v>1675</v>
      </c>
      <c r="DC65" t="s">
        <v>1675</v>
      </c>
      <c r="DD65" t="s">
        <v>1675</v>
      </c>
      <c r="DF65" t="s">
        <v>1675</v>
      </c>
      <c r="DG65" t="s">
        <v>1675</v>
      </c>
      <c r="DH65" t="s">
        <v>1675</v>
      </c>
      <c r="DI65" s="14"/>
      <c r="DJ65" t="s">
        <v>1675</v>
      </c>
      <c r="DK65" t="s">
        <v>1675</v>
      </c>
      <c r="DL65" t="s">
        <v>1675</v>
      </c>
      <c r="DM65" t="s">
        <v>1675</v>
      </c>
      <c r="DN65" t="s">
        <v>1675</v>
      </c>
      <c r="DO65" t="s">
        <v>1675</v>
      </c>
      <c r="DQ65" t="s">
        <v>1675</v>
      </c>
      <c r="DR65" t="s">
        <v>1675</v>
      </c>
      <c r="DT65" t="s">
        <v>1675</v>
      </c>
      <c r="DU65" t="s">
        <v>1675</v>
      </c>
      <c r="DV65" t="s">
        <v>1675</v>
      </c>
      <c r="DW65" s="14"/>
      <c r="DX65" t="s">
        <v>1675</v>
      </c>
      <c r="DY65" t="s">
        <v>1675</v>
      </c>
      <c r="DZ65" t="s">
        <v>1675</v>
      </c>
      <c r="EA65" t="s">
        <v>334</v>
      </c>
      <c r="EB65" s="13">
        <v>400</v>
      </c>
      <c r="EC65" t="s">
        <v>1675</v>
      </c>
      <c r="ED65" t="s">
        <v>1675</v>
      </c>
      <c r="EE65" t="s">
        <v>1675</v>
      </c>
      <c r="EF65">
        <f>EB65</f>
        <v>400</v>
      </c>
      <c r="EG65" t="s">
        <v>334</v>
      </c>
      <c r="EH65" t="s">
        <v>334</v>
      </c>
      <c r="EI65" t="s">
        <v>1453</v>
      </c>
      <c r="EJ65" t="s">
        <v>337</v>
      </c>
      <c r="EK65" t="s">
        <v>337</v>
      </c>
      <c r="EL65" t="s">
        <v>336</v>
      </c>
      <c r="EM65" t="s">
        <v>337</v>
      </c>
      <c r="EN65" t="s">
        <v>337</v>
      </c>
      <c r="EO65" t="s">
        <v>336</v>
      </c>
      <c r="EP65" t="s">
        <v>337</v>
      </c>
      <c r="EQ65" t="s">
        <v>336</v>
      </c>
      <c r="ER65" t="s">
        <v>337</v>
      </c>
      <c r="ES65" t="s">
        <v>337</v>
      </c>
      <c r="ET65" t="s">
        <v>337</v>
      </c>
      <c r="EU65" t="s">
        <v>337</v>
      </c>
      <c r="EV65" t="s">
        <v>337</v>
      </c>
      <c r="EW65" t="s">
        <v>337</v>
      </c>
      <c r="EX65" t="s">
        <v>337</v>
      </c>
      <c r="EY65" t="s">
        <v>337</v>
      </c>
      <c r="EZ65" t="s">
        <v>337</v>
      </c>
      <c r="FA65" t="s">
        <v>1675</v>
      </c>
      <c r="FB65" t="s">
        <v>1454</v>
      </c>
      <c r="FC65" t="s">
        <v>337</v>
      </c>
      <c r="FD65" t="s">
        <v>337</v>
      </c>
      <c r="FE65" t="s">
        <v>337</v>
      </c>
      <c r="FF65" t="s">
        <v>336</v>
      </c>
      <c r="FG65" t="s">
        <v>337</v>
      </c>
      <c r="FH65" t="s">
        <v>337</v>
      </c>
      <c r="FI65" t="s">
        <v>337</v>
      </c>
      <c r="FJ65" t="s">
        <v>337</v>
      </c>
      <c r="FK65" t="s">
        <v>334</v>
      </c>
      <c r="FL65" t="s">
        <v>1371</v>
      </c>
      <c r="FM65" t="s">
        <v>1445</v>
      </c>
      <c r="FN65" t="s">
        <v>334</v>
      </c>
      <c r="FO65" t="s">
        <v>346</v>
      </c>
      <c r="FP65" t="s">
        <v>334</v>
      </c>
      <c r="FQ65" t="s">
        <v>1455</v>
      </c>
      <c r="FR65" t="s">
        <v>1456</v>
      </c>
      <c r="FS65">
        <v>1</v>
      </c>
      <c r="FT65">
        <v>1</v>
      </c>
      <c r="FU65">
        <v>1</v>
      </c>
      <c r="FV65">
        <v>1</v>
      </c>
      <c r="FW65">
        <v>1</v>
      </c>
      <c r="FX65">
        <v>0</v>
      </c>
      <c r="FY65">
        <v>0</v>
      </c>
      <c r="FZ65">
        <v>0</v>
      </c>
      <c r="GA65">
        <v>0</v>
      </c>
      <c r="GB65" t="s">
        <v>334</v>
      </c>
      <c r="GC65" s="13">
        <v>25</v>
      </c>
      <c r="GD65" t="s">
        <v>1675</v>
      </c>
      <c r="GE65" t="s">
        <v>1675</v>
      </c>
      <c r="GF65">
        <f t="shared" si="16"/>
        <v>25</v>
      </c>
      <c r="GG65" t="s">
        <v>346</v>
      </c>
      <c r="GH65" t="s">
        <v>334</v>
      </c>
      <c r="GI65" s="13">
        <v>25</v>
      </c>
      <c r="GJ65" t="s">
        <v>1675</v>
      </c>
      <c r="GK65" t="s">
        <v>1675</v>
      </c>
      <c r="GL65" t="s">
        <v>346</v>
      </c>
      <c r="GM65" t="s">
        <v>334</v>
      </c>
      <c r="GN65" s="13">
        <v>100</v>
      </c>
      <c r="GO65" t="s">
        <v>1675</v>
      </c>
      <c r="GP65" t="s">
        <v>1675</v>
      </c>
      <c r="GQ65">
        <f>GN65</f>
        <v>100</v>
      </c>
      <c r="GR65" t="s">
        <v>334</v>
      </c>
      <c r="GS65" t="s">
        <v>334</v>
      </c>
      <c r="GT65" s="13">
        <v>50</v>
      </c>
      <c r="GU65" t="s">
        <v>1675</v>
      </c>
      <c r="GV65" t="s">
        <v>1675</v>
      </c>
      <c r="GW65" t="s">
        <v>334</v>
      </c>
      <c r="GX65" t="s">
        <v>334</v>
      </c>
      <c r="GY65" s="13">
        <v>75</v>
      </c>
      <c r="GZ65" t="s">
        <v>1675</v>
      </c>
      <c r="HA65" t="s">
        <v>1675</v>
      </c>
      <c r="HB65" t="s">
        <v>334</v>
      </c>
      <c r="HC65" t="s">
        <v>1675</v>
      </c>
      <c r="HD65" t="s">
        <v>1675</v>
      </c>
      <c r="HE65" t="s">
        <v>1675</v>
      </c>
      <c r="HG65" t="s">
        <v>1675</v>
      </c>
      <c r="HH65" t="s">
        <v>1675</v>
      </c>
      <c r="HI65" s="14" t="str">
        <f t="shared" si="20"/>
        <v/>
      </c>
      <c r="HJ65" t="s">
        <v>1675</v>
      </c>
      <c r="HK65" t="s">
        <v>1675</v>
      </c>
      <c r="HL65" t="s">
        <v>1675</v>
      </c>
      <c r="HM65" t="s">
        <v>1675</v>
      </c>
      <c r="HN65" t="s">
        <v>1675</v>
      </c>
      <c r="HO65" t="s">
        <v>1675</v>
      </c>
      <c r="HQ65" t="s">
        <v>1675</v>
      </c>
      <c r="HR65" t="s">
        <v>1675</v>
      </c>
      <c r="HS65" t="s">
        <v>1675</v>
      </c>
      <c r="HT65" t="s">
        <v>1675</v>
      </c>
      <c r="HU65" t="s">
        <v>1675</v>
      </c>
      <c r="HW65" t="s">
        <v>1675</v>
      </c>
      <c r="HX65" t="s">
        <v>334</v>
      </c>
      <c r="HY65" t="s">
        <v>1457</v>
      </c>
      <c r="HZ65" t="s">
        <v>336</v>
      </c>
      <c r="IA65" t="s">
        <v>336</v>
      </c>
      <c r="IB65" t="s">
        <v>336</v>
      </c>
      <c r="IC65" t="s">
        <v>337</v>
      </c>
      <c r="ID65" t="s">
        <v>337</v>
      </c>
      <c r="IE65" t="s">
        <v>337</v>
      </c>
      <c r="IF65" t="s">
        <v>337</v>
      </c>
      <c r="IG65" t="s">
        <v>337</v>
      </c>
      <c r="IH65" t="s">
        <v>337</v>
      </c>
      <c r="II65" t="s">
        <v>337</v>
      </c>
      <c r="IJ65" t="s">
        <v>337</v>
      </c>
      <c r="IK65" t="s">
        <v>337</v>
      </c>
      <c r="IL65" t="s">
        <v>337</v>
      </c>
      <c r="IM65" t="s">
        <v>337</v>
      </c>
      <c r="IN65" t="s">
        <v>337</v>
      </c>
      <c r="IO65" t="s">
        <v>337</v>
      </c>
      <c r="IP65" t="s">
        <v>1675</v>
      </c>
      <c r="IQ65" t="s">
        <v>1458</v>
      </c>
      <c r="IR65" t="s">
        <v>336</v>
      </c>
      <c r="IS65" t="s">
        <v>337</v>
      </c>
      <c r="IT65" t="s">
        <v>336</v>
      </c>
      <c r="IU65" t="s">
        <v>337</v>
      </c>
      <c r="IV65" t="s">
        <v>336</v>
      </c>
      <c r="IW65" t="s">
        <v>337</v>
      </c>
      <c r="IX65" t="s">
        <v>337</v>
      </c>
      <c r="IY65" t="s">
        <v>337</v>
      </c>
      <c r="IZ65" t="s">
        <v>337</v>
      </c>
      <c r="JA65" t="s">
        <v>334</v>
      </c>
      <c r="JB65" t="s">
        <v>1371</v>
      </c>
      <c r="JC65" t="s">
        <v>1372</v>
      </c>
      <c r="JD65" t="s">
        <v>334</v>
      </c>
      <c r="JE65" t="s">
        <v>346</v>
      </c>
      <c r="JF65" t="s">
        <v>1675</v>
      </c>
      <c r="JG65" t="s">
        <v>1675</v>
      </c>
      <c r="JH65">
        <v>140880204</v>
      </c>
      <c r="JI65" t="s">
        <v>1459</v>
      </c>
      <c r="JJ65" t="s">
        <v>1460</v>
      </c>
      <c r="JK65" t="s">
        <v>1675</v>
      </c>
      <c r="JL65">
        <v>136</v>
      </c>
    </row>
    <row r="66" spans="1:272" x14ac:dyDescent="0.2">
      <c r="A66" t="s">
        <v>578</v>
      </c>
      <c r="B66" t="str">
        <f t="shared" ref="B66:B97" si="21">JI66</f>
        <v>687c945e-ac2e-4bf3-9909-84a7d98fb9c3</v>
      </c>
      <c r="C66" t="s">
        <v>1418</v>
      </c>
      <c r="D66" t="s">
        <v>1353</v>
      </c>
      <c r="E66" t="s">
        <v>324</v>
      </c>
      <c r="F66" t="s">
        <v>1675</v>
      </c>
      <c r="G66" t="s">
        <v>1675</v>
      </c>
      <c r="H66" t="s">
        <v>1353</v>
      </c>
      <c r="I66" t="s">
        <v>1368</v>
      </c>
      <c r="J66" t="s">
        <v>1370</v>
      </c>
      <c r="K66" t="s">
        <v>1675</v>
      </c>
      <c r="L66" t="s">
        <v>1371</v>
      </c>
      <c r="M66" t="s">
        <v>1372</v>
      </c>
      <c r="N66" t="s">
        <v>1372</v>
      </c>
      <c r="O66" t="s">
        <v>1705</v>
      </c>
      <c r="P66" t="s">
        <v>1606</v>
      </c>
      <c r="Q66" t="s">
        <v>334</v>
      </c>
      <c r="R66" t="s">
        <v>1675</v>
      </c>
      <c r="S66" t="s">
        <v>334</v>
      </c>
      <c r="T66" t="s">
        <v>1675</v>
      </c>
      <c r="U66" t="s">
        <v>335</v>
      </c>
      <c r="V66" t="s">
        <v>336</v>
      </c>
      <c r="W66" t="s">
        <v>336</v>
      </c>
      <c r="X66" t="s">
        <v>337</v>
      </c>
      <c r="Y66" t="s">
        <v>337</v>
      </c>
      <c r="Z66" t="s">
        <v>337</v>
      </c>
      <c r="AA66" t="s">
        <v>340</v>
      </c>
      <c r="AB66" t="s">
        <v>336</v>
      </c>
      <c r="AC66" t="s">
        <v>337</v>
      </c>
      <c r="AD66" t="s">
        <v>337</v>
      </c>
      <c r="AE66" t="s">
        <v>337</v>
      </c>
      <c r="AF66" t="s">
        <v>337</v>
      </c>
      <c r="AG66" t="s">
        <v>337</v>
      </c>
      <c r="AH66" t="s">
        <v>337</v>
      </c>
      <c r="AI66" t="s">
        <v>1675</v>
      </c>
      <c r="AJ66" t="s">
        <v>341</v>
      </c>
      <c r="AK66" t="s">
        <v>342</v>
      </c>
      <c r="AL66" t="s">
        <v>1420</v>
      </c>
      <c r="AM66">
        <v>0</v>
      </c>
      <c r="AN66">
        <v>1</v>
      </c>
      <c r="AO66">
        <v>1</v>
      </c>
      <c r="AP66">
        <v>0</v>
      </c>
      <c r="AQ66">
        <v>0</v>
      </c>
      <c r="AR66">
        <v>1</v>
      </c>
      <c r="AS66">
        <v>0</v>
      </c>
      <c r="AT66">
        <v>0</v>
      </c>
      <c r="AU66" t="s">
        <v>1675</v>
      </c>
      <c r="AV66" t="s">
        <v>1675</v>
      </c>
      <c r="AW66" t="s">
        <v>1675</v>
      </c>
      <c r="AY66" t="s">
        <v>1675</v>
      </c>
      <c r="AZ66" t="s">
        <v>1675</v>
      </c>
      <c r="BB66" t="s">
        <v>1675</v>
      </c>
      <c r="BC66" t="s">
        <v>1675</v>
      </c>
      <c r="BD66" t="s">
        <v>1675</v>
      </c>
      <c r="BF66" t="s">
        <v>1675</v>
      </c>
      <c r="BG66" t="s">
        <v>1675</v>
      </c>
      <c r="BH66" t="s">
        <v>1675</v>
      </c>
      <c r="BI66" t="s">
        <v>346</v>
      </c>
      <c r="BJ66" t="s">
        <v>1675</v>
      </c>
      <c r="BK66" t="s">
        <v>1675</v>
      </c>
      <c r="BL66" s="15"/>
      <c r="BM66" t="s">
        <v>1675</v>
      </c>
      <c r="BN66" t="s">
        <v>1675</v>
      </c>
      <c r="BP66" t="s">
        <v>545</v>
      </c>
      <c r="BQ66" t="s">
        <v>346</v>
      </c>
      <c r="BR66" t="s">
        <v>1675</v>
      </c>
      <c r="BT66" t="s">
        <v>1675</v>
      </c>
      <c r="BU66" t="s">
        <v>1675</v>
      </c>
      <c r="BV66" t="s">
        <v>1675</v>
      </c>
      <c r="BW66" t="s">
        <v>346</v>
      </c>
      <c r="BX66" t="s">
        <v>1675</v>
      </c>
      <c r="BY66" t="s">
        <v>1675</v>
      </c>
      <c r="CA66" t="s">
        <v>1675</v>
      </c>
      <c r="CB66" t="s">
        <v>1675</v>
      </c>
      <c r="CC66" s="14"/>
      <c r="CD66" t="s">
        <v>334</v>
      </c>
      <c r="CE66" t="s">
        <v>334</v>
      </c>
      <c r="CF66" s="13">
        <v>100</v>
      </c>
      <c r="CG66" s="14">
        <f t="shared" si="19"/>
        <v>43.478260869565219</v>
      </c>
      <c r="CH66" t="s">
        <v>346</v>
      </c>
      <c r="CI66" t="s">
        <v>1675</v>
      </c>
      <c r="CJ66" t="s">
        <v>1675</v>
      </c>
      <c r="CK66" t="s">
        <v>1675</v>
      </c>
      <c r="CL66" t="s">
        <v>1675</v>
      </c>
      <c r="CM66" t="s">
        <v>1675</v>
      </c>
      <c r="CO66" t="s">
        <v>1675</v>
      </c>
      <c r="CP66" t="s">
        <v>1675</v>
      </c>
      <c r="CQ66" s="14"/>
      <c r="CR66" t="s">
        <v>1675</v>
      </c>
      <c r="CS66" t="s">
        <v>1675</v>
      </c>
      <c r="CT66" t="s">
        <v>1675</v>
      </c>
      <c r="CV66" t="s">
        <v>1675</v>
      </c>
      <c r="CW66" t="s">
        <v>1675</v>
      </c>
      <c r="CX66" t="s">
        <v>1675</v>
      </c>
      <c r="CY66" t="s">
        <v>1675</v>
      </c>
      <c r="CZ66" t="s">
        <v>1675</v>
      </c>
      <c r="DA66" t="s">
        <v>1675</v>
      </c>
      <c r="DC66" t="s">
        <v>1675</v>
      </c>
      <c r="DD66" t="s">
        <v>1675</v>
      </c>
      <c r="DF66" t="s">
        <v>1675</v>
      </c>
      <c r="DG66" t="s">
        <v>1675</v>
      </c>
      <c r="DH66" t="s">
        <v>1675</v>
      </c>
      <c r="DI66" s="14"/>
      <c r="DJ66" t="s">
        <v>1675</v>
      </c>
      <c r="DK66" t="s">
        <v>1675</v>
      </c>
      <c r="DL66" t="s">
        <v>1675</v>
      </c>
      <c r="DM66" t="s">
        <v>346</v>
      </c>
      <c r="DN66" t="s">
        <v>1675</v>
      </c>
      <c r="DO66" t="s">
        <v>1675</v>
      </c>
      <c r="DQ66" t="s">
        <v>1675</v>
      </c>
      <c r="DR66" t="s">
        <v>1675</v>
      </c>
      <c r="DT66" t="s">
        <v>346</v>
      </c>
      <c r="DU66" t="s">
        <v>334</v>
      </c>
      <c r="DV66" s="13">
        <v>750</v>
      </c>
      <c r="DW66" s="14">
        <f>DV66/2.4</f>
        <v>312.5</v>
      </c>
      <c r="DX66" t="s">
        <v>346</v>
      </c>
      <c r="DY66" t="s">
        <v>1675</v>
      </c>
      <c r="DZ66" t="s">
        <v>1675</v>
      </c>
      <c r="EA66" t="s">
        <v>1675</v>
      </c>
      <c r="EB66" t="s">
        <v>1675</v>
      </c>
      <c r="EC66" t="s">
        <v>1675</v>
      </c>
      <c r="ED66" t="s">
        <v>1675</v>
      </c>
      <c r="EE66" t="s">
        <v>1675</v>
      </c>
      <c r="EG66" t="s">
        <v>1675</v>
      </c>
      <c r="EH66" t="s">
        <v>545</v>
      </c>
      <c r="EI66" t="s">
        <v>1675</v>
      </c>
      <c r="EJ66" t="s">
        <v>1675</v>
      </c>
      <c r="EK66" t="s">
        <v>1675</v>
      </c>
      <c r="EL66" t="s">
        <v>1675</v>
      </c>
      <c r="EM66" t="s">
        <v>1675</v>
      </c>
      <c r="EN66" t="s">
        <v>1675</v>
      </c>
      <c r="EO66" t="s">
        <v>1675</v>
      </c>
      <c r="EP66" t="s">
        <v>1675</v>
      </c>
      <c r="EQ66" t="s">
        <v>1675</v>
      </c>
      <c r="ER66" t="s">
        <v>1675</v>
      </c>
      <c r="ES66" t="s">
        <v>1675</v>
      </c>
      <c r="ET66" t="s">
        <v>1675</v>
      </c>
      <c r="EU66" t="s">
        <v>1675</v>
      </c>
      <c r="EV66" t="s">
        <v>1675</v>
      </c>
      <c r="EW66" t="s">
        <v>1675</v>
      </c>
      <c r="EX66" t="s">
        <v>1675</v>
      </c>
      <c r="EY66" t="s">
        <v>1675</v>
      </c>
      <c r="EZ66" t="s">
        <v>1675</v>
      </c>
      <c r="FA66" t="s">
        <v>1675</v>
      </c>
      <c r="FB66" t="s">
        <v>1675</v>
      </c>
      <c r="FC66" t="s">
        <v>1675</v>
      </c>
      <c r="FD66" t="s">
        <v>1675</v>
      </c>
      <c r="FE66" t="s">
        <v>1675</v>
      </c>
      <c r="FF66" t="s">
        <v>1675</v>
      </c>
      <c r="FG66" t="s">
        <v>1675</v>
      </c>
      <c r="FH66" t="s">
        <v>1675</v>
      </c>
      <c r="FI66" t="s">
        <v>1675</v>
      </c>
      <c r="FJ66" t="s">
        <v>1675</v>
      </c>
      <c r="FK66" t="s">
        <v>334</v>
      </c>
      <c r="FL66" t="s">
        <v>1371</v>
      </c>
      <c r="FM66" t="s">
        <v>1372</v>
      </c>
      <c r="FN66" t="s">
        <v>346</v>
      </c>
      <c r="FO66" t="s">
        <v>334</v>
      </c>
      <c r="FP66" t="s">
        <v>334</v>
      </c>
      <c r="FQ66" t="s">
        <v>1423</v>
      </c>
      <c r="FR66" t="s">
        <v>443</v>
      </c>
      <c r="FS66">
        <v>1</v>
      </c>
      <c r="FT66">
        <v>1</v>
      </c>
      <c r="FU66">
        <v>1</v>
      </c>
      <c r="FV66">
        <v>1</v>
      </c>
      <c r="FW66">
        <v>1</v>
      </c>
      <c r="FX66">
        <v>0</v>
      </c>
      <c r="FY66">
        <v>0</v>
      </c>
      <c r="FZ66">
        <v>1</v>
      </c>
      <c r="GA66">
        <v>0</v>
      </c>
      <c r="GB66" t="s">
        <v>346</v>
      </c>
      <c r="GC66" t="s">
        <v>1675</v>
      </c>
      <c r="GD66" t="s">
        <v>1675</v>
      </c>
      <c r="GE66" t="s">
        <v>1675</v>
      </c>
      <c r="GF66" t="str">
        <f t="shared" si="16"/>
        <v/>
      </c>
      <c r="GG66" t="s">
        <v>545</v>
      </c>
      <c r="GH66" t="s">
        <v>334</v>
      </c>
      <c r="GI66" s="13">
        <v>25</v>
      </c>
      <c r="GJ66" t="s">
        <v>1675</v>
      </c>
      <c r="GK66" t="s">
        <v>1675</v>
      </c>
      <c r="GL66" t="s">
        <v>334</v>
      </c>
      <c r="GM66" t="s">
        <v>346</v>
      </c>
      <c r="GN66" t="s">
        <v>1675</v>
      </c>
      <c r="GO66" s="13">
        <v>150</v>
      </c>
      <c r="GP66" s="13">
        <v>75</v>
      </c>
      <c r="GQ66" s="14">
        <f>(GP66/GO66)*85</f>
        <v>42.5</v>
      </c>
      <c r="GR66" t="s">
        <v>346</v>
      </c>
      <c r="GS66" t="s">
        <v>334</v>
      </c>
      <c r="GT66" s="13">
        <v>50</v>
      </c>
      <c r="GU66" t="s">
        <v>1675</v>
      </c>
      <c r="GV66" t="s">
        <v>1675</v>
      </c>
      <c r="GW66" t="s">
        <v>545</v>
      </c>
      <c r="GX66" t="s">
        <v>334</v>
      </c>
      <c r="GY66" s="13">
        <v>75</v>
      </c>
      <c r="GZ66" t="s">
        <v>1675</v>
      </c>
      <c r="HA66" t="s">
        <v>1675</v>
      </c>
      <c r="HB66" t="s">
        <v>545</v>
      </c>
      <c r="HC66" t="s">
        <v>1675</v>
      </c>
      <c r="HD66" t="s">
        <v>1675</v>
      </c>
      <c r="HE66" t="s">
        <v>1675</v>
      </c>
      <c r="HG66" t="s">
        <v>1675</v>
      </c>
      <c r="HH66" t="s">
        <v>1675</v>
      </c>
      <c r="HI66" s="14" t="str">
        <f t="shared" si="20"/>
        <v/>
      </c>
      <c r="HJ66" t="s">
        <v>1675</v>
      </c>
      <c r="HK66" t="s">
        <v>1675</v>
      </c>
      <c r="HL66" t="s">
        <v>1675</v>
      </c>
      <c r="HM66" t="s">
        <v>1675</v>
      </c>
      <c r="HN66" t="s">
        <v>1675</v>
      </c>
      <c r="HO66" t="s">
        <v>1675</v>
      </c>
      <c r="HQ66" t="s">
        <v>1675</v>
      </c>
      <c r="HR66" t="s">
        <v>334</v>
      </c>
      <c r="HS66" s="13">
        <v>25</v>
      </c>
      <c r="HT66" t="s">
        <v>1675</v>
      </c>
      <c r="HU66" t="s">
        <v>1675</v>
      </c>
      <c r="HV66">
        <f>HS66</f>
        <v>25</v>
      </c>
      <c r="HW66" t="s">
        <v>334</v>
      </c>
      <c r="HX66" t="s">
        <v>346</v>
      </c>
      <c r="HY66" t="s">
        <v>1675</v>
      </c>
      <c r="HZ66" t="s">
        <v>1675</v>
      </c>
      <c r="IA66" t="s">
        <v>1675</v>
      </c>
      <c r="IB66" t="s">
        <v>1675</v>
      </c>
      <c r="IC66" t="s">
        <v>1675</v>
      </c>
      <c r="ID66" t="s">
        <v>1675</v>
      </c>
      <c r="IE66" t="s">
        <v>1675</v>
      </c>
      <c r="IF66" t="s">
        <v>1675</v>
      </c>
      <c r="IG66" t="s">
        <v>1675</v>
      </c>
      <c r="IH66" t="s">
        <v>1675</v>
      </c>
      <c r="II66" t="s">
        <v>1675</v>
      </c>
      <c r="IJ66" t="s">
        <v>1675</v>
      </c>
      <c r="IK66" t="s">
        <v>1675</v>
      </c>
      <c r="IL66" t="s">
        <v>1675</v>
      </c>
      <c r="IM66" t="s">
        <v>1675</v>
      </c>
      <c r="IN66" t="s">
        <v>1675</v>
      </c>
      <c r="IO66" t="s">
        <v>1675</v>
      </c>
      <c r="IP66" t="s">
        <v>1675</v>
      </c>
      <c r="IQ66" t="s">
        <v>1675</v>
      </c>
      <c r="IR66" t="s">
        <v>1675</v>
      </c>
      <c r="IS66" t="s">
        <v>1675</v>
      </c>
      <c r="IT66" t="s">
        <v>1675</v>
      </c>
      <c r="IU66" t="s">
        <v>1675</v>
      </c>
      <c r="IV66" t="s">
        <v>1675</v>
      </c>
      <c r="IW66" t="s">
        <v>1675</v>
      </c>
      <c r="IX66" t="s">
        <v>1675</v>
      </c>
      <c r="IY66" t="s">
        <v>1675</v>
      </c>
      <c r="IZ66" t="s">
        <v>1675</v>
      </c>
      <c r="JA66" t="s">
        <v>334</v>
      </c>
      <c r="JB66" t="s">
        <v>1371</v>
      </c>
      <c r="JC66" t="s">
        <v>1372</v>
      </c>
      <c r="JD66" t="s">
        <v>346</v>
      </c>
      <c r="JE66" t="s">
        <v>334</v>
      </c>
      <c r="JF66" t="s">
        <v>1675</v>
      </c>
      <c r="JG66" t="s">
        <v>1675</v>
      </c>
      <c r="JH66">
        <v>140875503</v>
      </c>
      <c r="JI66" t="s">
        <v>1425</v>
      </c>
      <c r="JJ66" t="s">
        <v>1426</v>
      </c>
      <c r="JK66" t="s">
        <v>1675</v>
      </c>
      <c r="JL66">
        <v>133</v>
      </c>
    </row>
    <row r="67" spans="1:272" x14ac:dyDescent="0.2">
      <c r="A67" t="s">
        <v>609</v>
      </c>
      <c r="B67" t="str">
        <f t="shared" si="21"/>
        <v>f790c2fb-ecda-4cd1-a046-a628b83d61fc</v>
      </c>
      <c r="C67" t="s">
        <v>1367</v>
      </c>
      <c r="D67" t="s">
        <v>1353</v>
      </c>
      <c r="E67" t="s">
        <v>324</v>
      </c>
      <c r="F67" t="s">
        <v>1675</v>
      </c>
      <c r="G67" t="s">
        <v>1675</v>
      </c>
      <c r="H67" t="s">
        <v>1353</v>
      </c>
      <c r="I67" t="s">
        <v>1368</v>
      </c>
      <c r="J67" t="s">
        <v>1370</v>
      </c>
      <c r="K67" t="s">
        <v>1675</v>
      </c>
      <c r="L67" t="s">
        <v>1371</v>
      </c>
      <c r="M67" t="s">
        <v>1372</v>
      </c>
      <c r="N67" t="s">
        <v>1372</v>
      </c>
      <c r="O67" t="s">
        <v>1705</v>
      </c>
      <c r="P67" t="s">
        <v>1606</v>
      </c>
      <c r="Q67" t="s">
        <v>334</v>
      </c>
      <c r="R67" t="s">
        <v>1675</v>
      </c>
      <c r="S67" t="s">
        <v>334</v>
      </c>
      <c r="T67" t="s">
        <v>1675</v>
      </c>
      <c r="U67" t="s">
        <v>335</v>
      </c>
      <c r="V67" t="s">
        <v>336</v>
      </c>
      <c r="W67" t="s">
        <v>336</v>
      </c>
      <c r="X67" t="s">
        <v>337</v>
      </c>
      <c r="Y67" t="s">
        <v>337</v>
      </c>
      <c r="Z67" t="s">
        <v>337</v>
      </c>
      <c r="AA67" t="s">
        <v>394</v>
      </c>
      <c r="AB67" t="s">
        <v>336</v>
      </c>
      <c r="AC67" t="s">
        <v>337</v>
      </c>
      <c r="AD67" t="s">
        <v>337</v>
      </c>
      <c r="AE67" t="s">
        <v>336</v>
      </c>
      <c r="AF67" t="s">
        <v>337</v>
      </c>
      <c r="AG67" t="s">
        <v>337</v>
      </c>
      <c r="AH67" t="s">
        <v>337</v>
      </c>
      <c r="AI67" t="s">
        <v>1675</v>
      </c>
      <c r="AJ67" t="s">
        <v>675</v>
      </c>
      <c r="AK67" t="s">
        <v>342</v>
      </c>
      <c r="AL67" t="s">
        <v>413</v>
      </c>
      <c r="AM67">
        <v>1</v>
      </c>
      <c r="AN67">
        <v>1</v>
      </c>
      <c r="AO67">
        <v>1</v>
      </c>
      <c r="AP67">
        <v>1</v>
      </c>
      <c r="AQ67">
        <v>1</v>
      </c>
      <c r="AR67">
        <v>0</v>
      </c>
      <c r="AS67">
        <v>1</v>
      </c>
      <c r="AT67">
        <v>0</v>
      </c>
      <c r="AU67" t="s">
        <v>346</v>
      </c>
      <c r="AV67" t="s">
        <v>1675</v>
      </c>
      <c r="AW67" t="s">
        <v>1675</v>
      </c>
      <c r="AY67" t="s">
        <v>1675</v>
      </c>
      <c r="AZ67" t="s">
        <v>1675</v>
      </c>
      <c r="BB67" t="s">
        <v>334</v>
      </c>
      <c r="BC67" t="s">
        <v>334</v>
      </c>
      <c r="BD67" s="13">
        <v>100</v>
      </c>
      <c r="BE67" s="14">
        <f>BD67/2</f>
        <v>50</v>
      </c>
      <c r="BF67" t="s">
        <v>346</v>
      </c>
      <c r="BG67" t="s">
        <v>1675</v>
      </c>
      <c r="BH67" t="s">
        <v>1675</v>
      </c>
      <c r="BI67" t="s">
        <v>346</v>
      </c>
      <c r="BJ67" t="s">
        <v>1675</v>
      </c>
      <c r="BK67" t="s">
        <v>1675</v>
      </c>
      <c r="BL67" s="15"/>
      <c r="BM67" t="s">
        <v>1675</v>
      </c>
      <c r="BN67" t="s">
        <v>1675</v>
      </c>
      <c r="BP67" t="s">
        <v>334</v>
      </c>
      <c r="BQ67" t="s">
        <v>334</v>
      </c>
      <c r="BR67" s="13">
        <v>200</v>
      </c>
      <c r="BS67">
        <f t="shared" ref="BS67:BS73" si="22">BR67/2.6</f>
        <v>76.92307692307692</v>
      </c>
      <c r="BT67" t="s">
        <v>346</v>
      </c>
      <c r="BU67" t="s">
        <v>1675</v>
      </c>
      <c r="BV67" t="s">
        <v>1675</v>
      </c>
      <c r="BW67" t="s">
        <v>346</v>
      </c>
      <c r="BX67" t="s">
        <v>1675</v>
      </c>
      <c r="BY67" t="s">
        <v>1675</v>
      </c>
      <c r="CA67" t="s">
        <v>1675</v>
      </c>
      <c r="CB67" t="s">
        <v>1675</v>
      </c>
      <c r="CC67" s="14"/>
      <c r="CD67" t="s">
        <v>334</v>
      </c>
      <c r="CE67" t="s">
        <v>334</v>
      </c>
      <c r="CF67" s="13">
        <v>125</v>
      </c>
      <c r="CG67" s="14">
        <f t="shared" si="19"/>
        <v>54.347826086956523</v>
      </c>
      <c r="CH67" t="s">
        <v>346</v>
      </c>
      <c r="CI67" t="s">
        <v>1675</v>
      </c>
      <c r="CJ67" t="s">
        <v>1675</v>
      </c>
      <c r="CK67" t="s">
        <v>346</v>
      </c>
      <c r="CL67" t="s">
        <v>1675</v>
      </c>
      <c r="CM67" t="s">
        <v>1675</v>
      </c>
      <c r="CO67" t="s">
        <v>1675</v>
      </c>
      <c r="CP67" t="s">
        <v>1675</v>
      </c>
      <c r="CQ67" s="14"/>
      <c r="CR67" t="s">
        <v>334</v>
      </c>
      <c r="CS67" t="s">
        <v>334</v>
      </c>
      <c r="CT67" s="13">
        <v>175</v>
      </c>
      <c r="CU67" s="14">
        <f t="shared" ref="CU67:CU73" si="23">CT67/2.9</f>
        <v>60.344827586206897</v>
      </c>
      <c r="CV67" t="s">
        <v>346</v>
      </c>
      <c r="CW67" t="s">
        <v>1675</v>
      </c>
      <c r="CX67" t="s">
        <v>1675</v>
      </c>
      <c r="CY67" t="s">
        <v>346</v>
      </c>
      <c r="CZ67" t="s">
        <v>1675</v>
      </c>
      <c r="DA67" t="s">
        <v>1675</v>
      </c>
      <c r="DC67" t="s">
        <v>1675</v>
      </c>
      <c r="DD67" t="s">
        <v>1675</v>
      </c>
      <c r="DF67" t="s">
        <v>334</v>
      </c>
      <c r="DG67" t="s">
        <v>334</v>
      </c>
      <c r="DH67" s="13">
        <v>350</v>
      </c>
      <c r="DI67" s="14">
        <f>DH67/2.4</f>
        <v>145.83333333333334</v>
      </c>
      <c r="DJ67" t="s">
        <v>346</v>
      </c>
      <c r="DK67" t="s">
        <v>1675</v>
      </c>
      <c r="DL67" t="s">
        <v>1675</v>
      </c>
      <c r="DM67" t="s">
        <v>1675</v>
      </c>
      <c r="DN67" t="s">
        <v>1675</v>
      </c>
      <c r="DO67" t="s">
        <v>1675</v>
      </c>
      <c r="DQ67" t="s">
        <v>1675</v>
      </c>
      <c r="DR67" t="s">
        <v>1675</v>
      </c>
      <c r="DT67" t="s">
        <v>1675</v>
      </c>
      <c r="DU67" t="s">
        <v>1675</v>
      </c>
      <c r="DV67" t="s">
        <v>1675</v>
      </c>
      <c r="DW67" s="14"/>
      <c r="DX67" t="s">
        <v>1675</v>
      </c>
      <c r="DY67" t="s">
        <v>1675</v>
      </c>
      <c r="DZ67" t="s">
        <v>1675</v>
      </c>
      <c r="EA67" t="s">
        <v>334</v>
      </c>
      <c r="EB67" s="13">
        <v>550</v>
      </c>
      <c r="EC67" t="s">
        <v>1675</v>
      </c>
      <c r="ED67" t="s">
        <v>1675</v>
      </c>
      <c r="EE67" t="s">
        <v>1675</v>
      </c>
      <c r="EF67">
        <f>EB67</f>
        <v>550</v>
      </c>
      <c r="EG67" t="s">
        <v>334</v>
      </c>
      <c r="EH67" t="s">
        <v>334</v>
      </c>
      <c r="EI67" t="s">
        <v>1377</v>
      </c>
      <c r="EJ67" t="s">
        <v>336</v>
      </c>
      <c r="EK67" t="s">
        <v>337</v>
      </c>
      <c r="EL67" t="s">
        <v>337</v>
      </c>
      <c r="EM67" t="s">
        <v>337</v>
      </c>
      <c r="EN67" t="s">
        <v>337</v>
      </c>
      <c r="EO67" t="s">
        <v>336</v>
      </c>
      <c r="EP67" t="s">
        <v>337</v>
      </c>
      <c r="EQ67" t="s">
        <v>337</v>
      </c>
      <c r="ER67" t="s">
        <v>337</v>
      </c>
      <c r="ES67" t="s">
        <v>337</v>
      </c>
      <c r="ET67" t="s">
        <v>336</v>
      </c>
      <c r="EU67" t="s">
        <v>337</v>
      </c>
      <c r="EV67" t="s">
        <v>336</v>
      </c>
      <c r="EW67" t="s">
        <v>337</v>
      </c>
      <c r="EX67" t="s">
        <v>337</v>
      </c>
      <c r="EY67" t="s">
        <v>337</v>
      </c>
      <c r="EZ67" t="s">
        <v>337</v>
      </c>
      <c r="FA67" t="s">
        <v>1675</v>
      </c>
      <c r="FB67" t="s">
        <v>1378</v>
      </c>
      <c r="FC67" t="s">
        <v>336</v>
      </c>
      <c r="FD67" t="s">
        <v>336</v>
      </c>
      <c r="FE67" t="s">
        <v>337</v>
      </c>
      <c r="FF67" t="s">
        <v>337</v>
      </c>
      <c r="FG67" t="s">
        <v>337</v>
      </c>
      <c r="FH67" t="s">
        <v>337</v>
      </c>
      <c r="FI67" t="s">
        <v>336</v>
      </c>
      <c r="FJ67" t="s">
        <v>337</v>
      </c>
      <c r="FK67" t="s">
        <v>334</v>
      </c>
      <c r="FL67" t="s">
        <v>384</v>
      </c>
      <c r="FM67" t="s">
        <v>385</v>
      </c>
      <c r="FN67" t="s">
        <v>346</v>
      </c>
      <c r="FO67" t="s">
        <v>334</v>
      </c>
      <c r="FP67" t="s">
        <v>346</v>
      </c>
      <c r="FQ67" t="s">
        <v>1379</v>
      </c>
      <c r="FR67" t="s">
        <v>1380</v>
      </c>
      <c r="FS67">
        <v>1</v>
      </c>
      <c r="FT67">
        <v>0</v>
      </c>
      <c r="FU67">
        <v>0</v>
      </c>
      <c r="FV67">
        <v>0</v>
      </c>
      <c r="FW67">
        <v>0</v>
      </c>
      <c r="FX67">
        <v>0</v>
      </c>
      <c r="FY67">
        <v>0</v>
      </c>
      <c r="FZ67">
        <v>1</v>
      </c>
      <c r="GA67">
        <v>0</v>
      </c>
      <c r="GB67" t="s">
        <v>334</v>
      </c>
      <c r="GC67" s="13">
        <v>20</v>
      </c>
      <c r="GD67" t="s">
        <v>1675</v>
      </c>
      <c r="GE67" t="s">
        <v>1675</v>
      </c>
      <c r="GF67">
        <f t="shared" si="16"/>
        <v>20</v>
      </c>
      <c r="GG67" t="s">
        <v>346</v>
      </c>
      <c r="GH67" t="s">
        <v>1675</v>
      </c>
      <c r="GI67" t="s">
        <v>1675</v>
      </c>
      <c r="GJ67" t="s">
        <v>1675</v>
      </c>
      <c r="GK67" t="s">
        <v>1675</v>
      </c>
      <c r="GL67" t="s">
        <v>1675</v>
      </c>
      <c r="GM67" t="s">
        <v>1675</v>
      </c>
      <c r="GN67" t="s">
        <v>1675</v>
      </c>
      <c r="GO67" t="s">
        <v>1675</v>
      </c>
      <c r="GP67" t="s">
        <v>1675</v>
      </c>
      <c r="GR67" t="s">
        <v>1675</v>
      </c>
      <c r="GS67" t="s">
        <v>1675</v>
      </c>
      <c r="GT67" t="s">
        <v>1675</v>
      </c>
      <c r="GU67" t="s">
        <v>1675</v>
      </c>
      <c r="GV67" t="s">
        <v>1675</v>
      </c>
      <c r="GW67" t="s">
        <v>1675</v>
      </c>
      <c r="GX67" t="s">
        <v>1675</v>
      </c>
      <c r="GY67" t="s">
        <v>1675</v>
      </c>
      <c r="GZ67" t="s">
        <v>1675</v>
      </c>
      <c r="HA67" t="s">
        <v>1675</v>
      </c>
      <c r="HB67" t="s">
        <v>1675</v>
      </c>
      <c r="HC67" t="s">
        <v>1675</v>
      </c>
      <c r="HD67" t="s">
        <v>1675</v>
      </c>
      <c r="HE67" t="s">
        <v>1675</v>
      </c>
      <c r="HG67" t="s">
        <v>1675</v>
      </c>
      <c r="HH67" t="s">
        <v>1675</v>
      </c>
      <c r="HI67" s="14" t="str">
        <f t="shared" si="20"/>
        <v/>
      </c>
      <c r="HJ67" t="s">
        <v>1675</v>
      </c>
      <c r="HK67" t="s">
        <v>1675</v>
      </c>
      <c r="HL67" t="s">
        <v>1675</v>
      </c>
      <c r="HM67" t="s">
        <v>1675</v>
      </c>
      <c r="HN67" t="s">
        <v>1675</v>
      </c>
      <c r="HO67" t="s">
        <v>1675</v>
      </c>
      <c r="HQ67" t="s">
        <v>1675</v>
      </c>
      <c r="HR67" t="s">
        <v>334</v>
      </c>
      <c r="HS67" s="13">
        <v>20</v>
      </c>
      <c r="HT67" t="s">
        <v>1675</v>
      </c>
      <c r="HU67" t="s">
        <v>1675</v>
      </c>
      <c r="HV67">
        <f>HS67</f>
        <v>20</v>
      </c>
      <c r="HW67" t="s">
        <v>346</v>
      </c>
      <c r="HX67" t="s">
        <v>346</v>
      </c>
      <c r="HY67" t="s">
        <v>1675</v>
      </c>
      <c r="HZ67" t="s">
        <v>1675</v>
      </c>
      <c r="IA67" t="s">
        <v>1675</v>
      </c>
      <c r="IB67" t="s">
        <v>1675</v>
      </c>
      <c r="IC67" t="s">
        <v>1675</v>
      </c>
      <c r="ID67" t="s">
        <v>1675</v>
      </c>
      <c r="IE67" t="s">
        <v>1675</v>
      </c>
      <c r="IF67" t="s">
        <v>1675</v>
      </c>
      <c r="IG67" t="s">
        <v>1675</v>
      </c>
      <c r="IH67" t="s">
        <v>1675</v>
      </c>
      <c r="II67" t="s">
        <v>1675</v>
      </c>
      <c r="IJ67" t="s">
        <v>1675</v>
      </c>
      <c r="IK67" t="s">
        <v>1675</v>
      </c>
      <c r="IL67" t="s">
        <v>1675</v>
      </c>
      <c r="IM67" t="s">
        <v>1675</v>
      </c>
      <c r="IN67" t="s">
        <v>1675</v>
      </c>
      <c r="IO67" t="s">
        <v>1675</v>
      </c>
      <c r="IP67" t="s">
        <v>1675</v>
      </c>
      <c r="IQ67" t="s">
        <v>1675</v>
      </c>
      <c r="IR67" t="s">
        <v>1675</v>
      </c>
      <c r="IS67" t="s">
        <v>1675</v>
      </c>
      <c r="IT67" t="s">
        <v>1675</v>
      </c>
      <c r="IU67" t="s">
        <v>1675</v>
      </c>
      <c r="IV67" t="s">
        <v>1675</v>
      </c>
      <c r="IW67" t="s">
        <v>1675</v>
      </c>
      <c r="IX67" t="s">
        <v>1675</v>
      </c>
      <c r="IY67" t="s">
        <v>1675</v>
      </c>
      <c r="IZ67" t="s">
        <v>1675</v>
      </c>
      <c r="JA67" t="s">
        <v>334</v>
      </c>
      <c r="JB67" t="s">
        <v>1371</v>
      </c>
      <c r="JC67" t="s">
        <v>1372</v>
      </c>
      <c r="JD67" t="s">
        <v>346</v>
      </c>
      <c r="JE67" t="s">
        <v>334</v>
      </c>
      <c r="JF67" t="s">
        <v>1675</v>
      </c>
      <c r="JG67" t="s">
        <v>1675</v>
      </c>
      <c r="JH67">
        <v>140872925</v>
      </c>
      <c r="JI67" t="s">
        <v>1381</v>
      </c>
      <c r="JJ67" t="s">
        <v>1382</v>
      </c>
      <c r="JK67" t="s">
        <v>1675</v>
      </c>
      <c r="JL67">
        <v>128</v>
      </c>
    </row>
    <row r="68" spans="1:272" x14ac:dyDescent="0.2">
      <c r="A68" t="s">
        <v>533</v>
      </c>
      <c r="B68" t="str">
        <f t="shared" si="21"/>
        <v>5db63ac6-fab4-4fc9-8f7c-00ff940bc989</v>
      </c>
      <c r="C68" t="s">
        <v>1437</v>
      </c>
      <c r="D68" t="s">
        <v>1353</v>
      </c>
      <c r="E68" t="s">
        <v>324</v>
      </c>
      <c r="F68" t="s">
        <v>1438</v>
      </c>
      <c r="G68" t="s">
        <v>1675</v>
      </c>
      <c r="H68" t="s">
        <v>1353</v>
      </c>
      <c r="I68" t="s">
        <v>1368</v>
      </c>
      <c r="J68" t="s">
        <v>1370</v>
      </c>
      <c r="K68" t="s">
        <v>1675</v>
      </c>
      <c r="L68" t="s">
        <v>1371</v>
      </c>
      <c r="M68" t="s">
        <v>1372</v>
      </c>
      <c r="N68" t="s">
        <v>1372</v>
      </c>
      <c r="O68" t="s">
        <v>1705</v>
      </c>
      <c r="P68" t="s">
        <v>1440</v>
      </c>
      <c r="Q68" t="s">
        <v>334</v>
      </c>
      <c r="R68" t="s">
        <v>1675</v>
      </c>
      <c r="S68" t="s">
        <v>334</v>
      </c>
      <c r="T68" t="s">
        <v>1675</v>
      </c>
      <c r="U68" t="s">
        <v>335</v>
      </c>
      <c r="V68" t="s">
        <v>336</v>
      </c>
      <c r="W68" t="s">
        <v>336</v>
      </c>
      <c r="X68" t="s">
        <v>337</v>
      </c>
      <c r="Y68" t="s">
        <v>337</v>
      </c>
      <c r="Z68" t="s">
        <v>337</v>
      </c>
      <c r="AA68" t="s">
        <v>394</v>
      </c>
      <c r="AB68" t="s">
        <v>336</v>
      </c>
      <c r="AC68" t="s">
        <v>337</v>
      </c>
      <c r="AD68" t="s">
        <v>337</v>
      </c>
      <c r="AE68" t="s">
        <v>336</v>
      </c>
      <c r="AF68" t="s">
        <v>337</v>
      </c>
      <c r="AG68" t="s">
        <v>337</v>
      </c>
      <c r="AH68" t="s">
        <v>337</v>
      </c>
      <c r="AI68" t="s">
        <v>1675</v>
      </c>
      <c r="AJ68" t="s">
        <v>440</v>
      </c>
      <c r="AK68" t="s">
        <v>342</v>
      </c>
      <c r="AL68" t="s">
        <v>430</v>
      </c>
      <c r="AM68">
        <v>1</v>
      </c>
      <c r="AN68">
        <v>1</v>
      </c>
      <c r="AO68">
        <v>1</v>
      </c>
      <c r="AP68">
        <v>1</v>
      </c>
      <c r="AQ68">
        <v>1</v>
      </c>
      <c r="AR68">
        <v>1</v>
      </c>
      <c r="AS68">
        <v>1</v>
      </c>
      <c r="AT68">
        <v>0</v>
      </c>
      <c r="AU68" t="s">
        <v>346</v>
      </c>
      <c r="AV68" t="s">
        <v>1675</v>
      </c>
      <c r="AW68" t="s">
        <v>1675</v>
      </c>
      <c r="AY68" t="s">
        <v>1675</v>
      </c>
      <c r="AZ68" t="s">
        <v>1675</v>
      </c>
      <c r="BB68" t="s">
        <v>334</v>
      </c>
      <c r="BC68" t="s">
        <v>334</v>
      </c>
      <c r="BD68" s="13">
        <v>120</v>
      </c>
      <c r="BE68" s="14">
        <f>BD68/2</f>
        <v>60</v>
      </c>
      <c r="BF68" t="s">
        <v>346</v>
      </c>
      <c r="BG68" t="s">
        <v>1675</v>
      </c>
      <c r="BH68" t="s">
        <v>1675</v>
      </c>
      <c r="BI68" t="s">
        <v>346</v>
      </c>
      <c r="BJ68" t="s">
        <v>1675</v>
      </c>
      <c r="BK68" t="s">
        <v>1675</v>
      </c>
      <c r="BL68" s="15"/>
      <c r="BM68" t="s">
        <v>1675</v>
      </c>
      <c r="BN68" t="s">
        <v>1675</v>
      </c>
      <c r="BP68" t="s">
        <v>334</v>
      </c>
      <c r="BQ68" t="s">
        <v>334</v>
      </c>
      <c r="BR68" s="13">
        <v>200</v>
      </c>
      <c r="BS68">
        <f t="shared" si="22"/>
        <v>76.92307692307692</v>
      </c>
      <c r="BT68" t="s">
        <v>346</v>
      </c>
      <c r="BU68" t="s">
        <v>1675</v>
      </c>
      <c r="BV68" t="s">
        <v>1675</v>
      </c>
      <c r="BW68" t="s">
        <v>346</v>
      </c>
      <c r="BX68" t="s">
        <v>1675</v>
      </c>
      <c r="BY68" t="s">
        <v>1675</v>
      </c>
      <c r="CA68" t="s">
        <v>1675</v>
      </c>
      <c r="CB68" t="s">
        <v>1675</v>
      </c>
      <c r="CC68" s="14"/>
      <c r="CD68" t="s">
        <v>334</v>
      </c>
      <c r="CE68" t="s">
        <v>334</v>
      </c>
      <c r="CF68" s="13">
        <v>150</v>
      </c>
      <c r="CG68" s="14">
        <f t="shared" si="19"/>
        <v>65.217391304347828</v>
      </c>
      <c r="CH68" t="s">
        <v>346</v>
      </c>
      <c r="CI68" t="s">
        <v>1675</v>
      </c>
      <c r="CJ68" t="s">
        <v>1675</v>
      </c>
      <c r="CK68" t="s">
        <v>346</v>
      </c>
      <c r="CL68" t="s">
        <v>1675</v>
      </c>
      <c r="CM68" t="s">
        <v>1675</v>
      </c>
      <c r="CO68" t="s">
        <v>1675</v>
      </c>
      <c r="CP68" t="s">
        <v>1675</v>
      </c>
      <c r="CQ68" s="14"/>
      <c r="CR68" t="s">
        <v>334</v>
      </c>
      <c r="CS68" t="s">
        <v>334</v>
      </c>
      <c r="CT68" s="13">
        <v>175</v>
      </c>
      <c r="CU68" s="14">
        <f t="shared" si="23"/>
        <v>60.344827586206897</v>
      </c>
      <c r="CV68" t="s">
        <v>346</v>
      </c>
      <c r="CW68" t="s">
        <v>1675</v>
      </c>
      <c r="CX68" t="s">
        <v>1675</v>
      </c>
      <c r="CY68" t="s">
        <v>346</v>
      </c>
      <c r="CZ68" t="s">
        <v>1675</v>
      </c>
      <c r="DA68" t="s">
        <v>1675</v>
      </c>
      <c r="DC68" t="s">
        <v>1675</v>
      </c>
      <c r="DD68" t="s">
        <v>1675</v>
      </c>
      <c r="DF68" t="s">
        <v>334</v>
      </c>
      <c r="DG68" t="s">
        <v>334</v>
      </c>
      <c r="DH68" s="13">
        <v>450</v>
      </c>
      <c r="DI68" s="14">
        <f>DH68/2.4</f>
        <v>187.5</v>
      </c>
      <c r="DJ68" t="s">
        <v>346</v>
      </c>
      <c r="DK68" t="s">
        <v>1675</v>
      </c>
      <c r="DL68" t="s">
        <v>1675</v>
      </c>
      <c r="DM68" t="s">
        <v>346</v>
      </c>
      <c r="DN68" t="s">
        <v>1675</v>
      </c>
      <c r="DO68" t="s">
        <v>1675</v>
      </c>
      <c r="DQ68" t="s">
        <v>1675</v>
      </c>
      <c r="DR68" t="s">
        <v>1675</v>
      </c>
      <c r="DT68" t="s">
        <v>334</v>
      </c>
      <c r="DU68" t="s">
        <v>334</v>
      </c>
      <c r="DV68" s="13">
        <v>500</v>
      </c>
      <c r="DW68" s="14">
        <f>DV68/2.4</f>
        <v>208.33333333333334</v>
      </c>
      <c r="DX68" t="s">
        <v>346</v>
      </c>
      <c r="DY68" t="s">
        <v>1675</v>
      </c>
      <c r="DZ68" t="s">
        <v>1675</v>
      </c>
      <c r="EA68" t="s">
        <v>334</v>
      </c>
      <c r="EB68" s="13">
        <v>500</v>
      </c>
      <c r="EC68" t="s">
        <v>1675</v>
      </c>
      <c r="ED68" t="s">
        <v>1675</v>
      </c>
      <c r="EE68" t="s">
        <v>1675</v>
      </c>
      <c r="EF68">
        <f>EB68</f>
        <v>500</v>
      </c>
      <c r="EG68" t="s">
        <v>334</v>
      </c>
      <c r="EH68" t="s">
        <v>334</v>
      </c>
      <c r="EI68" t="s">
        <v>1444</v>
      </c>
      <c r="EJ68" t="s">
        <v>336</v>
      </c>
      <c r="EK68" t="s">
        <v>337</v>
      </c>
      <c r="EL68" t="s">
        <v>336</v>
      </c>
      <c r="EM68" t="s">
        <v>337</v>
      </c>
      <c r="EN68" t="s">
        <v>337</v>
      </c>
      <c r="EO68" t="s">
        <v>336</v>
      </c>
      <c r="EP68" t="s">
        <v>337</v>
      </c>
      <c r="EQ68" t="s">
        <v>337</v>
      </c>
      <c r="ER68" t="s">
        <v>337</v>
      </c>
      <c r="ES68" t="s">
        <v>337</v>
      </c>
      <c r="ET68" t="s">
        <v>337</v>
      </c>
      <c r="EU68" t="s">
        <v>337</v>
      </c>
      <c r="EV68" t="s">
        <v>337</v>
      </c>
      <c r="EW68" t="s">
        <v>337</v>
      </c>
      <c r="EX68" t="s">
        <v>337</v>
      </c>
      <c r="EY68" t="s">
        <v>337</v>
      </c>
      <c r="EZ68" t="s">
        <v>337</v>
      </c>
      <c r="FA68" t="s">
        <v>1675</v>
      </c>
      <c r="FB68" t="s">
        <v>540</v>
      </c>
      <c r="FC68" t="s">
        <v>337</v>
      </c>
      <c r="FD68" t="s">
        <v>337</v>
      </c>
      <c r="FE68" t="s">
        <v>337</v>
      </c>
      <c r="FF68" t="s">
        <v>337</v>
      </c>
      <c r="FG68" t="s">
        <v>336</v>
      </c>
      <c r="FH68" t="s">
        <v>337</v>
      </c>
      <c r="FI68" t="s">
        <v>336</v>
      </c>
      <c r="FJ68" t="s">
        <v>337</v>
      </c>
      <c r="FK68" t="s">
        <v>334</v>
      </c>
      <c r="FL68" t="s">
        <v>1371</v>
      </c>
      <c r="FM68" t="s">
        <v>1445</v>
      </c>
      <c r="FN68" t="s">
        <v>334</v>
      </c>
      <c r="FO68" t="s">
        <v>346</v>
      </c>
      <c r="FP68" t="s">
        <v>334</v>
      </c>
      <c r="FQ68" t="s">
        <v>1446</v>
      </c>
      <c r="FR68" t="s">
        <v>1447</v>
      </c>
      <c r="FS68">
        <v>1</v>
      </c>
      <c r="FT68">
        <v>0</v>
      </c>
      <c r="FU68">
        <v>0</v>
      </c>
      <c r="FV68">
        <v>1</v>
      </c>
      <c r="FW68">
        <v>1</v>
      </c>
      <c r="FX68">
        <v>0</v>
      </c>
      <c r="FY68">
        <v>0</v>
      </c>
      <c r="FZ68">
        <v>1</v>
      </c>
      <c r="GA68">
        <v>0</v>
      </c>
      <c r="GB68" t="s">
        <v>334</v>
      </c>
      <c r="GC68" s="13">
        <v>25</v>
      </c>
      <c r="GD68" t="s">
        <v>1675</v>
      </c>
      <c r="GE68" t="s">
        <v>1675</v>
      </c>
      <c r="GF68">
        <f t="shared" si="16"/>
        <v>25</v>
      </c>
      <c r="GG68" t="s">
        <v>346</v>
      </c>
      <c r="GH68" t="s">
        <v>1675</v>
      </c>
      <c r="GI68" t="s">
        <v>1675</v>
      </c>
      <c r="GJ68" t="s">
        <v>1675</v>
      </c>
      <c r="GK68" t="s">
        <v>1675</v>
      </c>
      <c r="GL68" t="s">
        <v>1675</v>
      </c>
      <c r="GM68" t="s">
        <v>1675</v>
      </c>
      <c r="GN68" t="s">
        <v>1675</v>
      </c>
      <c r="GO68" t="s">
        <v>1675</v>
      </c>
      <c r="GP68" t="s">
        <v>1675</v>
      </c>
      <c r="GR68" t="s">
        <v>1675</v>
      </c>
      <c r="GS68" t="s">
        <v>334</v>
      </c>
      <c r="GT68" s="13">
        <v>20</v>
      </c>
      <c r="GU68" t="s">
        <v>1675</v>
      </c>
      <c r="GV68" t="s">
        <v>1675</v>
      </c>
      <c r="GW68" t="s">
        <v>346</v>
      </c>
      <c r="GX68" t="s">
        <v>334</v>
      </c>
      <c r="GY68" s="13">
        <v>50</v>
      </c>
      <c r="GZ68" t="s">
        <v>1675</v>
      </c>
      <c r="HA68" t="s">
        <v>1675</v>
      </c>
      <c r="HB68" t="s">
        <v>346</v>
      </c>
      <c r="HC68" t="s">
        <v>1675</v>
      </c>
      <c r="HD68" t="s">
        <v>1675</v>
      </c>
      <c r="HE68" t="s">
        <v>1675</v>
      </c>
      <c r="HG68" t="s">
        <v>1675</v>
      </c>
      <c r="HH68" t="s">
        <v>1675</v>
      </c>
      <c r="HI68" s="14" t="str">
        <f t="shared" si="20"/>
        <v/>
      </c>
      <c r="HJ68" t="s">
        <v>1675</v>
      </c>
      <c r="HK68" t="s">
        <v>1675</v>
      </c>
      <c r="HL68" t="s">
        <v>1675</v>
      </c>
      <c r="HM68" t="s">
        <v>1675</v>
      </c>
      <c r="HN68" t="s">
        <v>1675</v>
      </c>
      <c r="HO68" t="s">
        <v>1675</v>
      </c>
      <c r="HQ68" t="s">
        <v>1675</v>
      </c>
      <c r="HR68" t="s">
        <v>334</v>
      </c>
      <c r="HS68" s="13">
        <v>20</v>
      </c>
      <c r="HT68" t="s">
        <v>1675</v>
      </c>
      <c r="HU68" t="s">
        <v>1675</v>
      </c>
      <c r="HV68">
        <f>HS68</f>
        <v>20</v>
      </c>
      <c r="HW68" t="s">
        <v>334</v>
      </c>
      <c r="HX68" t="s">
        <v>346</v>
      </c>
      <c r="HY68" t="s">
        <v>1675</v>
      </c>
      <c r="HZ68" t="s">
        <v>1675</v>
      </c>
      <c r="IA68" t="s">
        <v>1675</v>
      </c>
      <c r="IB68" t="s">
        <v>1675</v>
      </c>
      <c r="IC68" t="s">
        <v>1675</v>
      </c>
      <c r="ID68" t="s">
        <v>1675</v>
      </c>
      <c r="IE68" t="s">
        <v>1675</v>
      </c>
      <c r="IF68" t="s">
        <v>1675</v>
      </c>
      <c r="IG68" t="s">
        <v>1675</v>
      </c>
      <c r="IH68" t="s">
        <v>1675</v>
      </c>
      <c r="II68" t="s">
        <v>1675</v>
      </c>
      <c r="IJ68" t="s">
        <v>1675</v>
      </c>
      <c r="IK68" t="s">
        <v>1675</v>
      </c>
      <c r="IL68" t="s">
        <v>1675</v>
      </c>
      <c r="IM68" t="s">
        <v>1675</v>
      </c>
      <c r="IN68" t="s">
        <v>1675</v>
      </c>
      <c r="IO68" t="s">
        <v>1675</v>
      </c>
      <c r="IP68" t="s">
        <v>1675</v>
      </c>
      <c r="IQ68" t="s">
        <v>1675</v>
      </c>
      <c r="IR68" t="s">
        <v>1675</v>
      </c>
      <c r="IS68" t="s">
        <v>1675</v>
      </c>
      <c r="IT68" t="s">
        <v>1675</v>
      </c>
      <c r="IU68" t="s">
        <v>1675</v>
      </c>
      <c r="IV68" t="s">
        <v>1675</v>
      </c>
      <c r="IW68" t="s">
        <v>1675</v>
      </c>
      <c r="IX68" t="s">
        <v>1675</v>
      </c>
      <c r="IY68" t="s">
        <v>1675</v>
      </c>
      <c r="IZ68" t="s">
        <v>1675</v>
      </c>
      <c r="JA68" t="s">
        <v>334</v>
      </c>
      <c r="JB68" t="s">
        <v>1371</v>
      </c>
      <c r="JC68" t="s">
        <v>1445</v>
      </c>
      <c r="JD68" t="s">
        <v>346</v>
      </c>
      <c r="JE68" t="s">
        <v>346</v>
      </c>
      <c r="JF68" t="s">
        <v>1675</v>
      </c>
      <c r="JG68" t="s">
        <v>1675</v>
      </c>
      <c r="JH68">
        <v>140880164</v>
      </c>
      <c r="JI68" t="s">
        <v>1448</v>
      </c>
      <c r="JJ68" t="s">
        <v>1449</v>
      </c>
      <c r="JK68" t="s">
        <v>1675</v>
      </c>
      <c r="JL68">
        <v>135</v>
      </c>
    </row>
    <row r="69" spans="1:272" x14ac:dyDescent="0.2">
      <c r="A69" t="s">
        <v>548</v>
      </c>
      <c r="B69" t="str">
        <f t="shared" si="21"/>
        <v>94403d56-90aa-4bad-b13d-46b0b70d2dd2</v>
      </c>
      <c r="C69" t="s">
        <v>1525</v>
      </c>
      <c r="D69" t="s">
        <v>1353</v>
      </c>
      <c r="E69" t="s">
        <v>324</v>
      </c>
      <c r="F69" t="s">
        <v>1675</v>
      </c>
      <c r="G69" t="s">
        <v>337</v>
      </c>
      <c r="H69" t="s">
        <v>1512</v>
      </c>
      <c r="I69" t="s">
        <v>1513</v>
      </c>
      <c r="J69" t="s">
        <v>1515</v>
      </c>
      <c r="K69" t="s">
        <v>1675</v>
      </c>
      <c r="L69" t="s">
        <v>384</v>
      </c>
      <c r="M69" t="s">
        <v>960</v>
      </c>
      <c r="N69" t="s">
        <v>1526</v>
      </c>
      <c r="O69" t="s">
        <v>1704</v>
      </c>
      <c r="P69" t="s">
        <v>1518</v>
      </c>
      <c r="Q69" t="s">
        <v>334</v>
      </c>
      <c r="R69" t="s">
        <v>1675</v>
      </c>
      <c r="S69" t="s">
        <v>334</v>
      </c>
      <c r="T69" t="s">
        <v>1675</v>
      </c>
      <c r="U69" t="s">
        <v>335</v>
      </c>
      <c r="V69" t="s">
        <v>336</v>
      </c>
      <c r="W69" t="s">
        <v>336</v>
      </c>
      <c r="X69" t="s">
        <v>337</v>
      </c>
      <c r="Y69" t="s">
        <v>337</v>
      </c>
      <c r="Z69" t="s">
        <v>337</v>
      </c>
      <c r="AA69" t="s">
        <v>1527</v>
      </c>
      <c r="AB69" t="s">
        <v>336</v>
      </c>
      <c r="AC69" t="s">
        <v>337</v>
      </c>
      <c r="AD69" t="s">
        <v>336</v>
      </c>
      <c r="AE69" t="s">
        <v>337</v>
      </c>
      <c r="AF69" t="s">
        <v>337</v>
      </c>
      <c r="AG69" t="s">
        <v>337</v>
      </c>
      <c r="AH69" t="s">
        <v>337</v>
      </c>
      <c r="AI69" t="s">
        <v>1675</v>
      </c>
      <c r="AJ69" t="s">
        <v>341</v>
      </c>
      <c r="AK69" t="s">
        <v>457</v>
      </c>
      <c r="AL69" t="s">
        <v>343</v>
      </c>
      <c r="AM69">
        <v>1</v>
      </c>
      <c r="AN69">
        <v>1</v>
      </c>
      <c r="AO69">
        <v>1</v>
      </c>
      <c r="AP69">
        <v>1</v>
      </c>
      <c r="AQ69">
        <v>1</v>
      </c>
      <c r="AR69">
        <v>1</v>
      </c>
      <c r="AS69">
        <v>1</v>
      </c>
      <c r="AT69">
        <v>0</v>
      </c>
      <c r="AU69" t="s">
        <v>346</v>
      </c>
      <c r="AV69" t="s">
        <v>1675</v>
      </c>
      <c r="BB69" t="s">
        <v>334</v>
      </c>
      <c r="BC69" t="s">
        <v>334</v>
      </c>
      <c r="BD69" s="13">
        <v>175</v>
      </c>
      <c r="BE69" s="14">
        <f>BD69/2</f>
        <v>87.5</v>
      </c>
      <c r="BF69" t="s">
        <v>346</v>
      </c>
      <c r="BG69" t="s">
        <v>1675</v>
      </c>
      <c r="BH69" t="s">
        <v>1675</v>
      </c>
      <c r="BI69" t="s">
        <v>346</v>
      </c>
      <c r="BJ69" t="s">
        <v>1675</v>
      </c>
      <c r="BK69" t="s">
        <v>1675</v>
      </c>
      <c r="BL69" s="15"/>
      <c r="BM69" t="s">
        <v>1675</v>
      </c>
      <c r="BN69" t="s">
        <v>1675</v>
      </c>
      <c r="BP69" t="s">
        <v>334</v>
      </c>
      <c r="BQ69" t="s">
        <v>334</v>
      </c>
      <c r="BR69" s="13">
        <v>200</v>
      </c>
      <c r="BS69">
        <f t="shared" si="22"/>
        <v>76.92307692307692</v>
      </c>
      <c r="BT69" t="s">
        <v>346</v>
      </c>
      <c r="BU69" t="s">
        <v>1675</v>
      </c>
      <c r="BV69" t="s">
        <v>1675</v>
      </c>
      <c r="BW69" t="s">
        <v>346</v>
      </c>
      <c r="BX69" t="s">
        <v>1675</v>
      </c>
      <c r="BY69" t="s">
        <v>1675</v>
      </c>
      <c r="CA69" t="s">
        <v>1675</v>
      </c>
      <c r="CB69" t="s">
        <v>1675</v>
      </c>
      <c r="CC69" s="14"/>
      <c r="CD69" t="s">
        <v>334</v>
      </c>
      <c r="CE69" t="s">
        <v>334</v>
      </c>
      <c r="CF69" s="13">
        <v>175</v>
      </c>
      <c r="CG69" s="14">
        <f t="shared" si="19"/>
        <v>76.08695652173914</v>
      </c>
      <c r="CH69" t="s">
        <v>346</v>
      </c>
      <c r="CI69" t="s">
        <v>1675</v>
      </c>
      <c r="CJ69" t="s">
        <v>1675</v>
      </c>
      <c r="CK69" t="s">
        <v>346</v>
      </c>
      <c r="CL69" t="s">
        <v>1675</v>
      </c>
      <c r="CM69" t="s">
        <v>1675</v>
      </c>
      <c r="CO69" t="s">
        <v>1675</v>
      </c>
      <c r="CP69" t="s">
        <v>1675</v>
      </c>
      <c r="CQ69" s="14"/>
      <c r="CR69" t="s">
        <v>334</v>
      </c>
      <c r="CS69" t="s">
        <v>334</v>
      </c>
      <c r="CT69" s="13">
        <v>225</v>
      </c>
      <c r="CU69" s="14">
        <f t="shared" si="23"/>
        <v>77.58620689655173</v>
      </c>
      <c r="CV69" t="s">
        <v>346</v>
      </c>
      <c r="CW69" t="s">
        <v>1675</v>
      </c>
      <c r="CX69" t="s">
        <v>1675</v>
      </c>
      <c r="CY69" t="s">
        <v>346</v>
      </c>
      <c r="CZ69" t="s">
        <v>1675</v>
      </c>
      <c r="DA69" t="s">
        <v>1675</v>
      </c>
      <c r="DC69" t="s">
        <v>1675</v>
      </c>
      <c r="DD69" t="s">
        <v>1675</v>
      </c>
      <c r="DF69" t="s">
        <v>346</v>
      </c>
      <c r="DG69" t="s">
        <v>334</v>
      </c>
      <c r="DH69" s="13">
        <v>750</v>
      </c>
      <c r="DI69" s="14">
        <f>DH69/2.4</f>
        <v>312.5</v>
      </c>
      <c r="DJ69" t="s">
        <v>346</v>
      </c>
      <c r="DK69" t="s">
        <v>1675</v>
      </c>
      <c r="DL69" t="s">
        <v>1675</v>
      </c>
      <c r="DM69" t="s">
        <v>346</v>
      </c>
      <c r="DN69" t="s">
        <v>1675</v>
      </c>
      <c r="DO69" t="s">
        <v>1675</v>
      </c>
      <c r="DQ69" t="s">
        <v>1675</v>
      </c>
      <c r="DR69" t="s">
        <v>1675</v>
      </c>
      <c r="DT69" t="s">
        <v>334</v>
      </c>
      <c r="DU69" t="s">
        <v>334</v>
      </c>
      <c r="DV69" s="13">
        <v>600</v>
      </c>
      <c r="DW69" s="14">
        <f>DV69/2.4</f>
        <v>250</v>
      </c>
      <c r="DX69" t="s">
        <v>346</v>
      </c>
      <c r="DY69" t="s">
        <v>1675</v>
      </c>
      <c r="DZ69" t="s">
        <v>1675</v>
      </c>
      <c r="EA69" t="s">
        <v>334</v>
      </c>
      <c r="EB69" s="13">
        <v>500</v>
      </c>
      <c r="EC69" t="s">
        <v>1675</v>
      </c>
      <c r="ED69" t="s">
        <v>1675</v>
      </c>
      <c r="EE69" t="s">
        <v>1675</v>
      </c>
      <c r="EF69">
        <f>EB69</f>
        <v>500</v>
      </c>
      <c r="EG69" t="s">
        <v>334</v>
      </c>
      <c r="EH69" t="s">
        <v>346</v>
      </c>
      <c r="EI69" t="s">
        <v>1675</v>
      </c>
      <c r="EJ69" t="s">
        <v>1675</v>
      </c>
      <c r="EK69" t="s">
        <v>1675</v>
      </c>
      <c r="EL69" t="s">
        <v>1675</v>
      </c>
      <c r="EM69" t="s">
        <v>1675</v>
      </c>
      <c r="EN69" t="s">
        <v>1675</v>
      </c>
      <c r="EO69" t="s">
        <v>1675</v>
      </c>
      <c r="EP69" t="s">
        <v>1675</v>
      </c>
      <c r="EQ69" t="s">
        <v>1675</v>
      </c>
      <c r="ER69" t="s">
        <v>1675</v>
      </c>
      <c r="ES69" t="s">
        <v>1675</v>
      </c>
      <c r="ET69" t="s">
        <v>1675</v>
      </c>
      <c r="EU69" t="s">
        <v>1675</v>
      </c>
      <c r="EV69" t="s">
        <v>1675</v>
      </c>
      <c r="EW69" t="s">
        <v>1675</v>
      </c>
      <c r="EX69" t="s">
        <v>1675</v>
      </c>
      <c r="EY69" t="s">
        <v>1675</v>
      </c>
      <c r="EZ69" t="s">
        <v>1675</v>
      </c>
      <c r="FA69" t="s">
        <v>1675</v>
      </c>
      <c r="FB69" t="s">
        <v>1675</v>
      </c>
      <c r="FC69" t="s">
        <v>1675</v>
      </c>
      <c r="FD69" t="s">
        <v>1675</v>
      </c>
      <c r="FE69" t="s">
        <v>1675</v>
      </c>
      <c r="FF69" t="s">
        <v>1675</v>
      </c>
      <c r="FG69" t="s">
        <v>1675</v>
      </c>
      <c r="FH69" t="s">
        <v>1675</v>
      </c>
      <c r="FI69" t="s">
        <v>1675</v>
      </c>
      <c r="FJ69" t="s">
        <v>1675</v>
      </c>
      <c r="FK69" t="s">
        <v>334</v>
      </c>
      <c r="FL69" t="s">
        <v>384</v>
      </c>
      <c r="FM69" t="s">
        <v>960</v>
      </c>
      <c r="FN69" t="s">
        <v>346</v>
      </c>
      <c r="FO69" t="s">
        <v>545</v>
      </c>
      <c r="FP69" t="s">
        <v>334</v>
      </c>
      <c r="FQ69" t="s">
        <v>1675</v>
      </c>
      <c r="FR69" t="s">
        <v>1456</v>
      </c>
      <c r="FS69">
        <v>1</v>
      </c>
      <c r="FT69">
        <v>1</v>
      </c>
      <c r="FU69">
        <v>1</v>
      </c>
      <c r="FV69">
        <v>1</v>
      </c>
      <c r="FW69">
        <v>1</v>
      </c>
      <c r="FX69">
        <v>0</v>
      </c>
      <c r="FY69">
        <v>0</v>
      </c>
      <c r="FZ69">
        <v>0</v>
      </c>
      <c r="GA69">
        <v>0</v>
      </c>
      <c r="GB69" t="s">
        <v>334</v>
      </c>
      <c r="GC69" s="13">
        <v>25</v>
      </c>
      <c r="GD69" t="s">
        <v>1675</v>
      </c>
      <c r="GE69" t="s">
        <v>1675</v>
      </c>
      <c r="GF69">
        <f t="shared" si="16"/>
        <v>25</v>
      </c>
      <c r="GG69" t="s">
        <v>334</v>
      </c>
      <c r="GH69" t="s">
        <v>334</v>
      </c>
      <c r="GI69" s="13">
        <v>25</v>
      </c>
      <c r="GJ69" t="s">
        <v>1675</v>
      </c>
      <c r="GK69" t="s">
        <v>1675</v>
      </c>
      <c r="GL69" t="s">
        <v>334</v>
      </c>
      <c r="GM69" t="s">
        <v>334</v>
      </c>
      <c r="GN69" s="13">
        <v>125</v>
      </c>
      <c r="GO69" t="s">
        <v>1675</v>
      </c>
      <c r="GP69" t="s">
        <v>1675</v>
      </c>
      <c r="GQ69">
        <f>GN69</f>
        <v>125</v>
      </c>
      <c r="GR69" t="s">
        <v>334</v>
      </c>
      <c r="GS69" t="s">
        <v>334</v>
      </c>
      <c r="GT69" s="13">
        <v>50</v>
      </c>
      <c r="GU69" t="s">
        <v>1675</v>
      </c>
      <c r="GV69" t="s">
        <v>1675</v>
      </c>
      <c r="GW69" t="s">
        <v>334</v>
      </c>
      <c r="GX69" t="s">
        <v>334</v>
      </c>
      <c r="GY69" s="13">
        <v>50</v>
      </c>
      <c r="GZ69" t="s">
        <v>1675</v>
      </c>
      <c r="HA69" t="s">
        <v>1675</v>
      </c>
      <c r="HB69" t="s">
        <v>334</v>
      </c>
      <c r="HC69" t="s">
        <v>1675</v>
      </c>
      <c r="HD69" t="s">
        <v>1675</v>
      </c>
      <c r="HE69" t="s">
        <v>1675</v>
      </c>
      <c r="HG69" t="s">
        <v>1675</v>
      </c>
      <c r="HH69" t="s">
        <v>1675</v>
      </c>
      <c r="HI69" s="14" t="str">
        <f t="shared" si="20"/>
        <v/>
      </c>
      <c r="HJ69" t="s">
        <v>1675</v>
      </c>
      <c r="HK69" t="s">
        <v>1675</v>
      </c>
      <c r="HL69" t="s">
        <v>1675</v>
      </c>
      <c r="HM69" t="s">
        <v>1675</v>
      </c>
      <c r="HN69" t="s">
        <v>1675</v>
      </c>
      <c r="HO69" t="s">
        <v>1675</v>
      </c>
      <c r="HQ69" t="s">
        <v>1675</v>
      </c>
      <c r="HR69" t="s">
        <v>1675</v>
      </c>
      <c r="HS69" t="s">
        <v>1675</v>
      </c>
      <c r="HT69" t="s">
        <v>1675</v>
      </c>
      <c r="HU69" t="s">
        <v>1675</v>
      </c>
      <c r="HW69" t="s">
        <v>1675</v>
      </c>
      <c r="HX69" t="s">
        <v>334</v>
      </c>
      <c r="HY69" t="s">
        <v>353</v>
      </c>
      <c r="HZ69" t="s">
        <v>336</v>
      </c>
      <c r="IA69" t="s">
        <v>337</v>
      </c>
      <c r="IB69" t="s">
        <v>337</v>
      </c>
      <c r="IC69" t="s">
        <v>337</v>
      </c>
      <c r="ID69" t="s">
        <v>337</v>
      </c>
      <c r="IE69" t="s">
        <v>337</v>
      </c>
      <c r="IF69" t="s">
        <v>337</v>
      </c>
      <c r="IG69" t="s">
        <v>337</v>
      </c>
      <c r="IH69" t="s">
        <v>337</v>
      </c>
      <c r="II69" t="s">
        <v>337</v>
      </c>
      <c r="IJ69" t="s">
        <v>337</v>
      </c>
      <c r="IK69" t="s">
        <v>337</v>
      </c>
      <c r="IL69" t="s">
        <v>337</v>
      </c>
      <c r="IM69" t="s">
        <v>337</v>
      </c>
      <c r="IN69" t="s">
        <v>337</v>
      </c>
      <c r="IO69" t="s">
        <v>337</v>
      </c>
      <c r="IP69" t="s">
        <v>1675</v>
      </c>
      <c r="IQ69" t="s">
        <v>1456</v>
      </c>
      <c r="IR69" t="s">
        <v>336</v>
      </c>
      <c r="IS69" t="s">
        <v>336</v>
      </c>
      <c r="IT69" t="s">
        <v>336</v>
      </c>
      <c r="IU69" t="s">
        <v>336</v>
      </c>
      <c r="IV69" t="s">
        <v>336</v>
      </c>
      <c r="IW69" t="s">
        <v>337</v>
      </c>
      <c r="IX69" t="s">
        <v>337</v>
      </c>
      <c r="IY69" t="s">
        <v>337</v>
      </c>
      <c r="IZ69" t="s">
        <v>337</v>
      </c>
      <c r="JA69" t="s">
        <v>334</v>
      </c>
      <c r="JB69" t="s">
        <v>384</v>
      </c>
      <c r="JC69" t="s">
        <v>960</v>
      </c>
      <c r="JD69" t="s">
        <v>346</v>
      </c>
      <c r="JE69" t="s">
        <v>545</v>
      </c>
      <c r="JF69" t="s">
        <v>820</v>
      </c>
      <c r="JG69" t="s">
        <v>1675</v>
      </c>
      <c r="JH69">
        <v>141528741</v>
      </c>
      <c r="JI69" t="s">
        <v>1528</v>
      </c>
      <c r="JJ69" t="s">
        <v>1529</v>
      </c>
      <c r="JK69" t="s">
        <v>1675</v>
      </c>
      <c r="JL69">
        <v>145</v>
      </c>
    </row>
    <row r="70" spans="1:272" x14ac:dyDescent="0.2">
      <c r="A70" t="s">
        <v>455</v>
      </c>
      <c r="B70" t="str">
        <f t="shared" si="21"/>
        <v>3bfc1e83-e570-4864-8618-755e344d24a4</v>
      </c>
      <c r="C70" t="s">
        <v>1534</v>
      </c>
      <c r="D70" t="s">
        <v>1512</v>
      </c>
      <c r="E70" t="s">
        <v>324</v>
      </c>
      <c r="F70" t="s">
        <v>1675</v>
      </c>
      <c r="G70" t="s">
        <v>337</v>
      </c>
      <c r="H70" t="s">
        <v>1512</v>
      </c>
      <c r="I70" t="s">
        <v>1513</v>
      </c>
      <c r="J70" t="s">
        <v>1515</v>
      </c>
      <c r="K70" t="s">
        <v>1675</v>
      </c>
      <c r="L70" t="s">
        <v>384</v>
      </c>
      <c r="M70" t="s">
        <v>960</v>
      </c>
      <c r="N70" t="s">
        <v>1526</v>
      </c>
      <c r="O70" t="s">
        <v>1704</v>
      </c>
      <c r="P70" t="s">
        <v>1518</v>
      </c>
      <c r="Q70" t="s">
        <v>334</v>
      </c>
      <c r="R70" t="s">
        <v>1675</v>
      </c>
      <c r="S70" t="s">
        <v>334</v>
      </c>
      <c r="T70" t="s">
        <v>1675</v>
      </c>
      <c r="U70" t="s">
        <v>335</v>
      </c>
      <c r="V70" t="s">
        <v>336</v>
      </c>
      <c r="W70" t="s">
        <v>336</v>
      </c>
      <c r="X70" t="s">
        <v>337</v>
      </c>
      <c r="Y70" t="s">
        <v>337</v>
      </c>
      <c r="Z70" t="s">
        <v>337</v>
      </c>
      <c r="AA70" t="s">
        <v>340</v>
      </c>
      <c r="AB70" t="s">
        <v>336</v>
      </c>
      <c r="AC70" t="s">
        <v>337</v>
      </c>
      <c r="AD70" t="s">
        <v>337</v>
      </c>
      <c r="AE70" t="s">
        <v>337</v>
      </c>
      <c r="AF70" t="s">
        <v>337</v>
      </c>
      <c r="AG70" t="s">
        <v>337</v>
      </c>
      <c r="AH70" t="s">
        <v>337</v>
      </c>
      <c r="AI70" t="s">
        <v>1675</v>
      </c>
      <c r="AJ70" t="s">
        <v>675</v>
      </c>
      <c r="AK70" t="s">
        <v>342</v>
      </c>
      <c r="AL70" t="s">
        <v>1535</v>
      </c>
      <c r="AM70">
        <v>0</v>
      </c>
      <c r="AN70">
        <v>1</v>
      </c>
      <c r="AO70">
        <v>1</v>
      </c>
      <c r="AP70">
        <v>1</v>
      </c>
      <c r="AQ70">
        <v>1</v>
      </c>
      <c r="AR70">
        <v>1</v>
      </c>
      <c r="AS70">
        <v>1</v>
      </c>
      <c r="AT70">
        <v>0</v>
      </c>
      <c r="AU70" t="s">
        <v>1675</v>
      </c>
      <c r="AV70" t="s">
        <v>1675</v>
      </c>
      <c r="AW70" t="s">
        <v>1675</v>
      </c>
      <c r="AY70" t="s">
        <v>1675</v>
      </c>
      <c r="AZ70" t="s">
        <v>1675</v>
      </c>
      <c r="BB70" t="s">
        <v>1675</v>
      </c>
      <c r="BC70" t="s">
        <v>1675</v>
      </c>
      <c r="BD70" t="s">
        <v>1675</v>
      </c>
      <c r="BF70" t="s">
        <v>1675</v>
      </c>
      <c r="BG70" t="s">
        <v>1675</v>
      </c>
      <c r="BH70" t="s">
        <v>1675</v>
      </c>
      <c r="BI70" t="s">
        <v>346</v>
      </c>
      <c r="BJ70" t="s">
        <v>1675</v>
      </c>
      <c r="BK70" t="s">
        <v>1675</v>
      </c>
      <c r="BL70" s="15"/>
      <c r="BM70" t="s">
        <v>1675</v>
      </c>
      <c r="BN70" t="s">
        <v>1675</v>
      </c>
      <c r="BP70" t="s">
        <v>346</v>
      </c>
      <c r="BQ70" t="s">
        <v>334</v>
      </c>
      <c r="BR70" s="13">
        <v>250</v>
      </c>
      <c r="BS70">
        <f t="shared" si="22"/>
        <v>96.153846153846146</v>
      </c>
      <c r="BT70" t="s">
        <v>346</v>
      </c>
      <c r="BU70" t="s">
        <v>1675</v>
      </c>
      <c r="BV70" t="s">
        <v>1675</v>
      </c>
      <c r="BW70" t="s">
        <v>346</v>
      </c>
      <c r="BX70" t="s">
        <v>1675</v>
      </c>
      <c r="BY70" t="s">
        <v>1675</v>
      </c>
      <c r="CA70" t="s">
        <v>1675</v>
      </c>
      <c r="CB70" t="s">
        <v>1675</v>
      </c>
      <c r="CC70" s="14"/>
      <c r="CD70" t="s">
        <v>346</v>
      </c>
      <c r="CE70" t="s">
        <v>334</v>
      </c>
      <c r="CF70" s="13">
        <v>250</v>
      </c>
      <c r="CG70" s="14">
        <f t="shared" si="19"/>
        <v>108.69565217391305</v>
      </c>
      <c r="CH70" t="s">
        <v>346</v>
      </c>
      <c r="CI70" t="s">
        <v>1675</v>
      </c>
      <c r="CJ70" t="s">
        <v>1675</v>
      </c>
      <c r="CK70" t="s">
        <v>346</v>
      </c>
      <c r="CL70" t="s">
        <v>1675</v>
      </c>
      <c r="CM70" t="s">
        <v>1675</v>
      </c>
      <c r="CO70" t="s">
        <v>1675</v>
      </c>
      <c r="CP70" t="s">
        <v>1675</v>
      </c>
      <c r="CQ70" s="14"/>
      <c r="CR70" t="s">
        <v>346</v>
      </c>
      <c r="CS70" t="s">
        <v>334</v>
      </c>
      <c r="CT70" s="13">
        <v>250</v>
      </c>
      <c r="CU70" s="14">
        <f t="shared" si="23"/>
        <v>86.206896551724142</v>
      </c>
      <c r="CV70" t="s">
        <v>346</v>
      </c>
      <c r="CW70" t="s">
        <v>1675</v>
      </c>
      <c r="CX70" t="s">
        <v>1675</v>
      </c>
      <c r="CY70" t="s">
        <v>346</v>
      </c>
      <c r="CZ70" t="s">
        <v>1675</v>
      </c>
      <c r="DA70" t="s">
        <v>1675</v>
      </c>
      <c r="DC70" t="s">
        <v>1675</v>
      </c>
      <c r="DD70" t="s">
        <v>1675</v>
      </c>
      <c r="DF70" t="s">
        <v>346</v>
      </c>
      <c r="DG70" t="s">
        <v>334</v>
      </c>
      <c r="DH70" s="13">
        <v>500</v>
      </c>
      <c r="DI70" s="14">
        <f>DH70/2.4</f>
        <v>208.33333333333334</v>
      </c>
      <c r="DJ70" t="s">
        <v>346</v>
      </c>
      <c r="DK70" t="s">
        <v>1675</v>
      </c>
      <c r="DL70" t="s">
        <v>1675</v>
      </c>
      <c r="DM70" t="s">
        <v>346</v>
      </c>
      <c r="DN70" t="s">
        <v>1675</v>
      </c>
      <c r="DO70" t="s">
        <v>1675</v>
      </c>
      <c r="DQ70" t="s">
        <v>1675</v>
      </c>
      <c r="DR70" t="s">
        <v>1675</v>
      </c>
      <c r="DT70" t="s">
        <v>346</v>
      </c>
      <c r="DU70" t="s">
        <v>334</v>
      </c>
      <c r="DV70" s="13">
        <v>650</v>
      </c>
      <c r="DW70" s="14">
        <f>DV70/2.4</f>
        <v>270.83333333333337</v>
      </c>
      <c r="DX70" t="s">
        <v>346</v>
      </c>
      <c r="DY70" t="s">
        <v>1675</v>
      </c>
      <c r="DZ70" t="s">
        <v>1675</v>
      </c>
      <c r="EA70" t="s">
        <v>334</v>
      </c>
      <c r="EB70" s="13">
        <v>500</v>
      </c>
      <c r="EC70" t="s">
        <v>1675</v>
      </c>
      <c r="ED70" t="s">
        <v>1675</v>
      </c>
      <c r="EE70" t="s">
        <v>1675</v>
      </c>
      <c r="EF70">
        <f>EB70</f>
        <v>500</v>
      </c>
      <c r="EG70" t="s">
        <v>334</v>
      </c>
      <c r="EH70" t="s">
        <v>334</v>
      </c>
      <c r="EI70" t="s">
        <v>353</v>
      </c>
      <c r="EJ70" t="s">
        <v>336</v>
      </c>
      <c r="EK70" t="s">
        <v>337</v>
      </c>
      <c r="EL70" t="s">
        <v>337</v>
      </c>
      <c r="EM70" t="s">
        <v>337</v>
      </c>
      <c r="EN70" t="s">
        <v>337</v>
      </c>
      <c r="EO70" t="s">
        <v>337</v>
      </c>
      <c r="EP70" t="s">
        <v>337</v>
      </c>
      <c r="EQ70" t="s">
        <v>337</v>
      </c>
      <c r="ER70" t="s">
        <v>337</v>
      </c>
      <c r="ES70" t="s">
        <v>337</v>
      </c>
      <c r="ET70" t="s">
        <v>337</v>
      </c>
      <c r="EU70" t="s">
        <v>337</v>
      </c>
      <c r="EV70" t="s">
        <v>337</v>
      </c>
      <c r="EW70" t="s">
        <v>337</v>
      </c>
      <c r="EX70" t="s">
        <v>337</v>
      </c>
      <c r="EY70" t="s">
        <v>337</v>
      </c>
      <c r="EZ70" t="s">
        <v>337</v>
      </c>
      <c r="FA70" t="s">
        <v>1675</v>
      </c>
      <c r="FB70" t="s">
        <v>1535</v>
      </c>
      <c r="FC70" t="s">
        <v>337</v>
      </c>
      <c r="FD70" t="s">
        <v>336</v>
      </c>
      <c r="FE70" t="s">
        <v>336</v>
      </c>
      <c r="FF70" t="s">
        <v>336</v>
      </c>
      <c r="FG70" t="s">
        <v>336</v>
      </c>
      <c r="FH70" t="s">
        <v>336</v>
      </c>
      <c r="FI70" t="s">
        <v>336</v>
      </c>
      <c r="FJ70" t="s">
        <v>337</v>
      </c>
      <c r="FK70" t="s">
        <v>334</v>
      </c>
      <c r="FL70" t="s">
        <v>384</v>
      </c>
      <c r="FM70" t="s">
        <v>960</v>
      </c>
      <c r="FN70" t="s">
        <v>346</v>
      </c>
      <c r="FO70" t="s">
        <v>346</v>
      </c>
      <c r="FP70" t="s">
        <v>334</v>
      </c>
      <c r="FQ70" t="s">
        <v>1675</v>
      </c>
      <c r="FR70" t="s">
        <v>443</v>
      </c>
      <c r="FS70">
        <v>1</v>
      </c>
      <c r="FT70">
        <v>1</v>
      </c>
      <c r="FU70">
        <v>1</v>
      </c>
      <c r="FV70">
        <v>1</v>
      </c>
      <c r="FW70">
        <v>1</v>
      </c>
      <c r="FX70">
        <v>0</v>
      </c>
      <c r="FY70">
        <v>0</v>
      </c>
      <c r="FZ70">
        <v>1</v>
      </c>
      <c r="GA70">
        <v>0</v>
      </c>
      <c r="GB70" t="s">
        <v>334</v>
      </c>
      <c r="GC70" s="13">
        <v>20</v>
      </c>
      <c r="GD70" t="s">
        <v>1675</v>
      </c>
      <c r="GE70" t="s">
        <v>1675</v>
      </c>
      <c r="GF70">
        <f t="shared" si="16"/>
        <v>20</v>
      </c>
      <c r="GG70" t="s">
        <v>334</v>
      </c>
      <c r="GH70" t="s">
        <v>334</v>
      </c>
      <c r="GI70" s="13">
        <v>25</v>
      </c>
      <c r="GJ70" t="s">
        <v>1675</v>
      </c>
      <c r="GK70" t="s">
        <v>1675</v>
      </c>
      <c r="GL70" t="s">
        <v>334</v>
      </c>
      <c r="GM70" t="s">
        <v>334</v>
      </c>
      <c r="GN70" s="13">
        <v>50</v>
      </c>
      <c r="GO70" t="s">
        <v>1675</v>
      </c>
      <c r="GP70" t="s">
        <v>1675</v>
      </c>
      <c r="GQ70">
        <f>GN70</f>
        <v>50</v>
      </c>
      <c r="GR70" t="s">
        <v>334</v>
      </c>
      <c r="GS70" t="s">
        <v>334</v>
      </c>
      <c r="GT70" s="13">
        <v>50</v>
      </c>
      <c r="GU70" t="s">
        <v>1675</v>
      </c>
      <c r="GV70" t="s">
        <v>1675</v>
      </c>
      <c r="GW70" t="s">
        <v>334</v>
      </c>
      <c r="GX70" t="s">
        <v>334</v>
      </c>
      <c r="GY70" s="13">
        <v>50</v>
      </c>
      <c r="GZ70" t="s">
        <v>1675</v>
      </c>
      <c r="HA70" t="s">
        <v>1675</v>
      </c>
      <c r="HB70" t="s">
        <v>334</v>
      </c>
      <c r="HC70" t="s">
        <v>1675</v>
      </c>
      <c r="HD70" t="s">
        <v>1675</v>
      </c>
      <c r="HE70" t="s">
        <v>1675</v>
      </c>
      <c r="HG70" t="s">
        <v>1675</v>
      </c>
      <c r="HH70" t="s">
        <v>1675</v>
      </c>
      <c r="HI70" s="14" t="str">
        <f t="shared" si="20"/>
        <v/>
      </c>
      <c r="HJ70" t="s">
        <v>1675</v>
      </c>
      <c r="HK70" t="s">
        <v>1675</v>
      </c>
      <c r="HL70" t="s">
        <v>1675</v>
      </c>
      <c r="HM70" t="s">
        <v>1675</v>
      </c>
      <c r="HN70" t="s">
        <v>1675</v>
      </c>
      <c r="HO70" t="s">
        <v>1675</v>
      </c>
      <c r="HQ70" t="s">
        <v>1675</v>
      </c>
      <c r="HR70" t="s">
        <v>334</v>
      </c>
      <c r="HS70" s="13">
        <v>25</v>
      </c>
      <c r="HT70" t="s">
        <v>1675</v>
      </c>
      <c r="HU70" t="s">
        <v>1675</v>
      </c>
      <c r="HV70">
        <f>HS70</f>
        <v>25</v>
      </c>
      <c r="HW70" t="s">
        <v>334</v>
      </c>
      <c r="HX70" t="s">
        <v>334</v>
      </c>
      <c r="HY70" t="s">
        <v>353</v>
      </c>
      <c r="HZ70" t="s">
        <v>336</v>
      </c>
      <c r="IA70" t="s">
        <v>337</v>
      </c>
      <c r="IB70" t="s">
        <v>337</v>
      </c>
      <c r="IC70" t="s">
        <v>337</v>
      </c>
      <c r="ID70" t="s">
        <v>337</v>
      </c>
      <c r="IE70" t="s">
        <v>337</v>
      </c>
      <c r="IF70" t="s">
        <v>337</v>
      </c>
      <c r="IG70" t="s">
        <v>337</v>
      </c>
      <c r="IH70" t="s">
        <v>337</v>
      </c>
      <c r="II70" t="s">
        <v>337</v>
      </c>
      <c r="IJ70" t="s">
        <v>337</v>
      </c>
      <c r="IK70" t="s">
        <v>337</v>
      </c>
      <c r="IL70" t="s">
        <v>337</v>
      </c>
      <c r="IM70" t="s">
        <v>337</v>
      </c>
      <c r="IN70" t="s">
        <v>337</v>
      </c>
      <c r="IO70" t="s">
        <v>337</v>
      </c>
      <c r="IP70" t="s">
        <v>1675</v>
      </c>
      <c r="IQ70" t="s">
        <v>1313</v>
      </c>
      <c r="IR70" t="s">
        <v>336</v>
      </c>
      <c r="IS70" t="s">
        <v>336</v>
      </c>
      <c r="IT70" t="s">
        <v>336</v>
      </c>
      <c r="IU70" t="s">
        <v>336</v>
      </c>
      <c r="IV70" t="s">
        <v>336</v>
      </c>
      <c r="IW70" t="s">
        <v>336</v>
      </c>
      <c r="IX70" t="s">
        <v>337</v>
      </c>
      <c r="IY70" t="s">
        <v>336</v>
      </c>
      <c r="IZ70" t="s">
        <v>337</v>
      </c>
      <c r="JA70" t="s">
        <v>334</v>
      </c>
      <c r="JB70" t="s">
        <v>384</v>
      </c>
      <c r="JC70" t="s">
        <v>960</v>
      </c>
      <c r="JD70" t="s">
        <v>346</v>
      </c>
      <c r="JE70" t="s">
        <v>545</v>
      </c>
      <c r="JF70" t="s">
        <v>820</v>
      </c>
      <c r="JG70" t="s">
        <v>1675</v>
      </c>
      <c r="JH70">
        <v>141528755</v>
      </c>
      <c r="JI70" t="s">
        <v>1536</v>
      </c>
      <c r="JJ70" t="s">
        <v>1537</v>
      </c>
      <c r="JK70" t="s">
        <v>1675</v>
      </c>
      <c r="JL70">
        <v>147</v>
      </c>
    </row>
    <row r="71" spans="1:272" x14ac:dyDescent="0.2">
      <c r="A71" t="s">
        <v>478</v>
      </c>
      <c r="B71" t="str">
        <f t="shared" si="21"/>
        <v>2bc7ad94-db38-41cc-9109-9758045b35be</v>
      </c>
      <c r="C71" t="s">
        <v>1511</v>
      </c>
      <c r="D71" t="s">
        <v>1353</v>
      </c>
      <c r="E71" t="s">
        <v>324</v>
      </c>
      <c r="F71" t="s">
        <v>1675</v>
      </c>
      <c r="G71" t="s">
        <v>337</v>
      </c>
      <c r="H71" t="s">
        <v>1512</v>
      </c>
      <c r="I71" t="s">
        <v>1513</v>
      </c>
      <c r="J71" t="s">
        <v>1515</v>
      </c>
      <c r="K71" t="s">
        <v>1675</v>
      </c>
      <c r="L71" t="s">
        <v>384</v>
      </c>
      <c r="M71" t="s">
        <v>960</v>
      </c>
      <c r="N71" t="s">
        <v>1526</v>
      </c>
      <c r="O71" t="s">
        <v>1704</v>
      </c>
      <c r="P71" t="s">
        <v>1518</v>
      </c>
      <c r="Q71" t="s">
        <v>334</v>
      </c>
      <c r="R71" t="s">
        <v>1675</v>
      </c>
      <c r="S71" t="s">
        <v>334</v>
      </c>
      <c r="T71" t="s">
        <v>1675</v>
      </c>
      <c r="U71" t="s">
        <v>1520</v>
      </c>
      <c r="V71" t="s">
        <v>336</v>
      </c>
      <c r="W71" t="s">
        <v>336</v>
      </c>
      <c r="X71" t="s">
        <v>337</v>
      </c>
      <c r="Y71" t="s">
        <v>337</v>
      </c>
      <c r="Z71" t="s">
        <v>337</v>
      </c>
      <c r="AA71" t="s">
        <v>340</v>
      </c>
      <c r="AB71" t="s">
        <v>336</v>
      </c>
      <c r="AC71" t="s">
        <v>337</v>
      </c>
      <c r="AD71" t="s">
        <v>337</v>
      </c>
      <c r="AE71" t="s">
        <v>337</v>
      </c>
      <c r="AF71" t="s">
        <v>337</v>
      </c>
      <c r="AG71" t="s">
        <v>337</v>
      </c>
      <c r="AH71" t="s">
        <v>337</v>
      </c>
      <c r="AI71" t="s">
        <v>1675</v>
      </c>
      <c r="AJ71" t="s">
        <v>440</v>
      </c>
      <c r="AK71" t="s">
        <v>342</v>
      </c>
      <c r="AL71" t="s">
        <v>1226</v>
      </c>
      <c r="AM71">
        <v>1</v>
      </c>
      <c r="AN71">
        <v>1</v>
      </c>
      <c r="AO71">
        <v>1</v>
      </c>
      <c r="AP71">
        <v>1</v>
      </c>
      <c r="AQ71">
        <v>0</v>
      </c>
      <c r="AR71">
        <v>0</v>
      </c>
      <c r="AS71">
        <v>1</v>
      </c>
      <c r="AT71">
        <v>0</v>
      </c>
      <c r="AU71" t="s">
        <v>346</v>
      </c>
      <c r="AV71" t="s">
        <v>1675</v>
      </c>
      <c r="AZ71" t="s">
        <v>1676</v>
      </c>
      <c r="BB71" t="s">
        <v>346</v>
      </c>
      <c r="BC71" t="s">
        <v>334</v>
      </c>
      <c r="BD71" s="13">
        <v>150</v>
      </c>
      <c r="BE71" s="14">
        <f>BD71/2</f>
        <v>75</v>
      </c>
      <c r="BF71" t="s">
        <v>346</v>
      </c>
      <c r="BG71" t="s">
        <v>1675</v>
      </c>
      <c r="BH71" t="s">
        <v>1675</v>
      </c>
      <c r="BI71" t="s">
        <v>346</v>
      </c>
      <c r="BJ71" t="s">
        <v>1675</v>
      </c>
      <c r="BK71" t="s">
        <v>1675</v>
      </c>
      <c r="BL71" s="15"/>
      <c r="BM71" t="s">
        <v>1675</v>
      </c>
      <c r="BN71" t="s">
        <v>1675</v>
      </c>
      <c r="BP71" t="s">
        <v>334</v>
      </c>
      <c r="BQ71" t="s">
        <v>334</v>
      </c>
      <c r="BR71" s="13">
        <v>200</v>
      </c>
      <c r="BS71">
        <f t="shared" si="22"/>
        <v>76.92307692307692</v>
      </c>
      <c r="BT71" t="s">
        <v>346</v>
      </c>
      <c r="BU71" t="s">
        <v>1675</v>
      </c>
      <c r="BV71" t="s">
        <v>1675</v>
      </c>
      <c r="BW71" t="s">
        <v>346</v>
      </c>
      <c r="BX71" t="s">
        <v>1675</v>
      </c>
      <c r="BY71" t="s">
        <v>1675</v>
      </c>
      <c r="CA71" t="s">
        <v>1675</v>
      </c>
      <c r="CB71" t="s">
        <v>1675</v>
      </c>
      <c r="CC71" s="14"/>
      <c r="CD71" t="s">
        <v>334</v>
      </c>
      <c r="CE71" t="s">
        <v>334</v>
      </c>
      <c r="CF71" s="13">
        <v>175</v>
      </c>
      <c r="CG71" s="14">
        <f t="shared" si="19"/>
        <v>76.08695652173914</v>
      </c>
      <c r="CH71" t="s">
        <v>346</v>
      </c>
      <c r="CI71" t="s">
        <v>1675</v>
      </c>
      <c r="CJ71" t="s">
        <v>1675</v>
      </c>
      <c r="CK71" t="s">
        <v>346</v>
      </c>
      <c r="CL71" t="s">
        <v>1675</v>
      </c>
      <c r="CM71" t="s">
        <v>1675</v>
      </c>
      <c r="CO71" t="s">
        <v>1675</v>
      </c>
      <c r="CP71" t="s">
        <v>1675</v>
      </c>
      <c r="CQ71" s="14"/>
      <c r="CR71" t="s">
        <v>334</v>
      </c>
      <c r="CS71" t="s">
        <v>334</v>
      </c>
      <c r="CT71" s="13">
        <v>225</v>
      </c>
      <c r="CU71" s="14">
        <f t="shared" si="23"/>
        <v>77.58620689655173</v>
      </c>
      <c r="CV71" t="s">
        <v>346</v>
      </c>
      <c r="CW71" t="s">
        <v>1675</v>
      </c>
      <c r="CX71" t="s">
        <v>1675</v>
      </c>
      <c r="CY71" t="s">
        <v>1675</v>
      </c>
      <c r="CZ71" t="s">
        <v>1675</v>
      </c>
      <c r="DA71" t="s">
        <v>1675</v>
      </c>
      <c r="DC71" t="s">
        <v>1675</v>
      </c>
      <c r="DD71" t="s">
        <v>1675</v>
      </c>
      <c r="DF71" t="s">
        <v>1675</v>
      </c>
      <c r="DG71" t="s">
        <v>1675</v>
      </c>
      <c r="DH71" t="s">
        <v>1675</v>
      </c>
      <c r="DI71" s="14"/>
      <c r="DJ71" t="s">
        <v>1675</v>
      </c>
      <c r="DK71" t="s">
        <v>1675</v>
      </c>
      <c r="DL71" t="s">
        <v>1675</v>
      </c>
      <c r="DM71" t="s">
        <v>1675</v>
      </c>
      <c r="DN71" t="s">
        <v>1675</v>
      </c>
      <c r="DO71" t="s">
        <v>1675</v>
      </c>
      <c r="DQ71" t="s">
        <v>1675</v>
      </c>
      <c r="DR71" t="s">
        <v>1675</v>
      </c>
      <c r="DT71" t="s">
        <v>1675</v>
      </c>
      <c r="DU71" t="s">
        <v>1675</v>
      </c>
      <c r="DV71" t="s">
        <v>1675</v>
      </c>
      <c r="DW71" s="14"/>
      <c r="DX71" t="s">
        <v>1675</v>
      </c>
      <c r="DY71" t="s">
        <v>1675</v>
      </c>
      <c r="DZ71" t="s">
        <v>1675</v>
      </c>
      <c r="EA71" t="s">
        <v>346</v>
      </c>
      <c r="EB71" t="s">
        <v>1675</v>
      </c>
      <c r="EC71" t="s">
        <v>678</v>
      </c>
      <c r="ED71" s="13">
        <v>0.5</v>
      </c>
      <c r="EE71" s="13">
        <v>65</v>
      </c>
      <c r="EF71" s="14">
        <f>(EE71/(ED71))*3.785</f>
        <v>492.05</v>
      </c>
      <c r="EG71" t="s">
        <v>334</v>
      </c>
      <c r="EH71" t="s">
        <v>334</v>
      </c>
      <c r="EI71" t="s">
        <v>353</v>
      </c>
      <c r="EJ71" t="s">
        <v>336</v>
      </c>
      <c r="EK71" t="s">
        <v>337</v>
      </c>
      <c r="EL71" t="s">
        <v>337</v>
      </c>
      <c r="EM71" t="s">
        <v>337</v>
      </c>
      <c r="EN71" t="s">
        <v>337</v>
      </c>
      <c r="EO71" t="s">
        <v>337</v>
      </c>
      <c r="EP71" t="s">
        <v>337</v>
      </c>
      <c r="EQ71" t="s">
        <v>337</v>
      </c>
      <c r="ER71" t="s">
        <v>337</v>
      </c>
      <c r="ES71" t="s">
        <v>337</v>
      </c>
      <c r="ET71" t="s">
        <v>337</v>
      </c>
      <c r="EU71" t="s">
        <v>337</v>
      </c>
      <c r="EV71" t="s">
        <v>337</v>
      </c>
      <c r="EW71" t="s">
        <v>337</v>
      </c>
      <c r="EX71" t="s">
        <v>337</v>
      </c>
      <c r="EY71" t="s">
        <v>337</v>
      </c>
      <c r="EZ71" t="s">
        <v>337</v>
      </c>
      <c r="FA71" t="s">
        <v>1675</v>
      </c>
      <c r="FB71" t="s">
        <v>643</v>
      </c>
      <c r="FC71" t="s">
        <v>336</v>
      </c>
      <c r="FD71" t="s">
        <v>336</v>
      </c>
      <c r="FE71" t="s">
        <v>336</v>
      </c>
      <c r="FF71" t="s">
        <v>336</v>
      </c>
      <c r="FG71" t="s">
        <v>337</v>
      </c>
      <c r="FH71" t="s">
        <v>337</v>
      </c>
      <c r="FI71" t="s">
        <v>336</v>
      </c>
      <c r="FJ71" t="s">
        <v>337</v>
      </c>
      <c r="FK71" t="s">
        <v>334</v>
      </c>
      <c r="FL71" t="s">
        <v>384</v>
      </c>
      <c r="FM71" t="s">
        <v>960</v>
      </c>
      <c r="FN71" t="s">
        <v>346</v>
      </c>
      <c r="FO71" t="s">
        <v>346</v>
      </c>
      <c r="FP71" t="s">
        <v>334</v>
      </c>
      <c r="FQ71" t="s">
        <v>1675</v>
      </c>
      <c r="FR71" t="s">
        <v>1256</v>
      </c>
      <c r="FS71">
        <v>1</v>
      </c>
      <c r="FT71">
        <v>1</v>
      </c>
      <c r="FU71">
        <v>1</v>
      </c>
      <c r="FV71">
        <v>1</v>
      </c>
      <c r="FW71">
        <v>1</v>
      </c>
      <c r="FX71">
        <v>0</v>
      </c>
      <c r="FY71">
        <v>1</v>
      </c>
      <c r="FZ71">
        <v>0</v>
      </c>
      <c r="GA71">
        <v>0</v>
      </c>
      <c r="GB71" t="s">
        <v>334</v>
      </c>
      <c r="GC71" s="13">
        <v>25</v>
      </c>
      <c r="GD71" t="s">
        <v>1675</v>
      </c>
      <c r="GE71" t="s">
        <v>1675</v>
      </c>
      <c r="GF71">
        <f t="shared" si="16"/>
        <v>25</v>
      </c>
      <c r="GG71" t="s">
        <v>334</v>
      </c>
      <c r="GH71" t="s">
        <v>334</v>
      </c>
      <c r="GI71" s="13">
        <v>25</v>
      </c>
      <c r="GJ71" t="s">
        <v>1675</v>
      </c>
      <c r="GK71" t="s">
        <v>1675</v>
      </c>
      <c r="GL71" t="s">
        <v>334</v>
      </c>
      <c r="GM71" t="s">
        <v>334</v>
      </c>
      <c r="GN71" s="13">
        <v>50</v>
      </c>
      <c r="GO71" t="s">
        <v>1675</v>
      </c>
      <c r="GP71" t="s">
        <v>1675</v>
      </c>
      <c r="GQ71">
        <f>GN71</f>
        <v>50</v>
      </c>
      <c r="GR71" t="s">
        <v>334</v>
      </c>
      <c r="GS71" t="s">
        <v>334</v>
      </c>
      <c r="GT71" s="13">
        <v>35</v>
      </c>
      <c r="GU71" t="s">
        <v>1675</v>
      </c>
      <c r="GV71" t="s">
        <v>1675</v>
      </c>
      <c r="GW71" t="s">
        <v>334</v>
      </c>
      <c r="GX71" t="s">
        <v>334</v>
      </c>
      <c r="GY71" s="13">
        <v>50</v>
      </c>
      <c r="GZ71" t="s">
        <v>1675</v>
      </c>
      <c r="HA71" t="s">
        <v>1675</v>
      </c>
      <c r="HB71" t="s">
        <v>334</v>
      </c>
      <c r="HC71" t="s">
        <v>1675</v>
      </c>
      <c r="HD71" t="s">
        <v>1675</v>
      </c>
      <c r="HE71" t="s">
        <v>1675</v>
      </c>
      <c r="HG71" t="s">
        <v>1675</v>
      </c>
      <c r="HH71" t="s">
        <v>1675</v>
      </c>
      <c r="HI71" s="14" t="str">
        <f t="shared" si="20"/>
        <v/>
      </c>
      <c r="HJ71" t="s">
        <v>1675</v>
      </c>
      <c r="HK71" t="s">
        <v>346</v>
      </c>
      <c r="HL71" t="s">
        <v>1675</v>
      </c>
      <c r="HM71" t="s">
        <v>1675</v>
      </c>
      <c r="HN71" t="s">
        <v>1675</v>
      </c>
      <c r="HO71" t="s">
        <v>1675</v>
      </c>
      <c r="HQ71" t="s">
        <v>334</v>
      </c>
      <c r="HR71" t="s">
        <v>1675</v>
      </c>
      <c r="HS71" t="s">
        <v>1675</v>
      </c>
      <c r="HT71" t="s">
        <v>1675</v>
      </c>
      <c r="HU71" t="s">
        <v>1675</v>
      </c>
      <c r="HW71" t="s">
        <v>1675</v>
      </c>
      <c r="HX71" t="s">
        <v>334</v>
      </c>
      <c r="HY71" t="s">
        <v>353</v>
      </c>
      <c r="HZ71" t="s">
        <v>336</v>
      </c>
      <c r="IA71" t="s">
        <v>337</v>
      </c>
      <c r="IB71" t="s">
        <v>337</v>
      </c>
      <c r="IC71" t="s">
        <v>337</v>
      </c>
      <c r="ID71" t="s">
        <v>337</v>
      </c>
      <c r="IE71" t="s">
        <v>337</v>
      </c>
      <c r="IF71" t="s">
        <v>337</v>
      </c>
      <c r="IG71" t="s">
        <v>337</v>
      </c>
      <c r="IH71" t="s">
        <v>337</v>
      </c>
      <c r="II71" t="s">
        <v>337</v>
      </c>
      <c r="IJ71" t="s">
        <v>337</v>
      </c>
      <c r="IK71" t="s">
        <v>337</v>
      </c>
      <c r="IL71" t="s">
        <v>337</v>
      </c>
      <c r="IM71" t="s">
        <v>337</v>
      </c>
      <c r="IN71" t="s">
        <v>337</v>
      </c>
      <c r="IO71" t="s">
        <v>337</v>
      </c>
      <c r="IP71" t="s">
        <v>1675</v>
      </c>
      <c r="IQ71" t="s">
        <v>1256</v>
      </c>
      <c r="IR71" t="s">
        <v>336</v>
      </c>
      <c r="IS71" t="s">
        <v>336</v>
      </c>
      <c r="IT71" t="s">
        <v>336</v>
      </c>
      <c r="IU71" t="s">
        <v>336</v>
      </c>
      <c r="IV71" t="s">
        <v>336</v>
      </c>
      <c r="IW71" t="s">
        <v>337</v>
      </c>
      <c r="IX71" t="s">
        <v>336</v>
      </c>
      <c r="IY71" t="s">
        <v>337</v>
      </c>
      <c r="IZ71" t="s">
        <v>337</v>
      </c>
      <c r="JA71" t="s">
        <v>334</v>
      </c>
      <c r="JB71" t="s">
        <v>384</v>
      </c>
      <c r="JC71" t="s">
        <v>960</v>
      </c>
      <c r="JD71" t="s">
        <v>346</v>
      </c>
      <c r="JE71" t="s">
        <v>346</v>
      </c>
      <c r="JF71" t="s">
        <v>820</v>
      </c>
      <c r="JG71" t="s">
        <v>1675</v>
      </c>
      <c r="JH71">
        <v>141528729</v>
      </c>
      <c r="JI71" t="s">
        <v>1522</v>
      </c>
      <c r="JJ71" t="s">
        <v>1523</v>
      </c>
      <c r="JK71" t="s">
        <v>1675</v>
      </c>
      <c r="JL71">
        <v>144</v>
      </c>
    </row>
    <row r="72" spans="1:272" x14ac:dyDescent="0.2">
      <c r="A72" t="s">
        <v>471</v>
      </c>
      <c r="B72" t="str">
        <f t="shared" si="21"/>
        <v>7b3869d2-ac21-44af-9cff-6fc45c4cec45</v>
      </c>
      <c r="C72" t="s">
        <v>1545</v>
      </c>
      <c r="D72" t="s">
        <v>1512</v>
      </c>
      <c r="E72" t="s">
        <v>324</v>
      </c>
      <c r="F72" t="s">
        <v>1675</v>
      </c>
      <c r="G72" t="s">
        <v>337</v>
      </c>
      <c r="H72" t="s">
        <v>1512</v>
      </c>
      <c r="I72" t="s">
        <v>1513</v>
      </c>
      <c r="J72" t="s">
        <v>1515</v>
      </c>
      <c r="K72" t="s">
        <v>1675</v>
      </c>
      <c r="L72" t="s">
        <v>384</v>
      </c>
      <c r="M72" t="s">
        <v>960</v>
      </c>
      <c r="N72" t="s">
        <v>1526</v>
      </c>
      <c r="O72" t="s">
        <v>1704</v>
      </c>
      <c r="P72" t="s">
        <v>1518</v>
      </c>
      <c r="Q72" t="s">
        <v>334</v>
      </c>
      <c r="R72" t="s">
        <v>1675</v>
      </c>
      <c r="S72" t="s">
        <v>334</v>
      </c>
      <c r="T72" t="s">
        <v>1675</v>
      </c>
      <c r="U72" t="s">
        <v>339</v>
      </c>
      <c r="V72" t="s">
        <v>336</v>
      </c>
      <c r="W72" t="s">
        <v>337</v>
      </c>
      <c r="X72" t="s">
        <v>337</v>
      </c>
      <c r="Y72" t="s">
        <v>337</v>
      </c>
      <c r="Z72" t="s">
        <v>337</v>
      </c>
      <c r="AA72" t="s">
        <v>340</v>
      </c>
      <c r="AB72" t="s">
        <v>336</v>
      </c>
      <c r="AC72" t="s">
        <v>337</v>
      </c>
      <c r="AD72" t="s">
        <v>337</v>
      </c>
      <c r="AE72" t="s">
        <v>337</v>
      </c>
      <c r="AF72" t="s">
        <v>337</v>
      </c>
      <c r="AG72" t="s">
        <v>337</v>
      </c>
      <c r="AH72" t="s">
        <v>337</v>
      </c>
      <c r="AI72" t="s">
        <v>1675</v>
      </c>
      <c r="AJ72" t="s">
        <v>341</v>
      </c>
      <c r="AK72" t="s">
        <v>342</v>
      </c>
      <c r="AL72" t="s">
        <v>1535</v>
      </c>
      <c r="AM72">
        <v>0</v>
      </c>
      <c r="AN72">
        <v>1</v>
      </c>
      <c r="AO72">
        <v>1</v>
      </c>
      <c r="AP72">
        <v>1</v>
      </c>
      <c r="AQ72">
        <v>1</v>
      </c>
      <c r="AR72">
        <v>1</v>
      </c>
      <c r="AS72">
        <v>1</v>
      </c>
      <c r="AT72">
        <v>0</v>
      </c>
      <c r="AU72" t="s">
        <v>1675</v>
      </c>
      <c r="AV72" t="s">
        <v>1675</v>
      </c>
      <c r="AW72" t="s">
        <v>1675</v>
      </c>
      <c r="AY72" t="s">
        <v>1675</v>
      </c>
      <c r="AZ72" t="s">
        <v>1675</v>
      </c>
      <c r="BB72" t="s">
        <v>1675</v>
      </c>
      <c r="BC72" t="s">
        <v>1675</v>
      </c>
      <c r="BD72" t="s">
        <v>1675</v>
      </c>
      <c r="BF72" t="s">
        <v>1675</v>
      </c>
      <c r="BG72" t="s">
        <v>1675</v>
      </c>
      <c r="BH72" t="s">
        <v>1675</v>
      </c>
      <c r="BI72" t="s">
        <v>346</v>
      </c>
      <c r="BJ72" t="s">
        <v>1675</v>
      </c>
      <c r="BK72" t="s">
        <v>1675</v>
      </c>
      <c r="BL72" s="15"/>
      <c r="BM72" t="s">
        <v>1675</v>
      </c>
      <c r="BN72" t="s">
        <v>1675</v>
      </c>
      <c r="BP72" t="s">
        <v>334</v>
      </c>
      <c r="BQ72" t="s">
        <v>334</v>
      </c>
      <c r="BR72" s="13">
        <v>300</v>
      </c>
      <c r="BS72">
        <f t="shared" si="22"/>
        <v>115.38461538461539</v>
      </c>
      <c r="BT72" t="s">
        <v>346</v>
      </c>
      <c r="BU72" t="s">
        <v>1675</v>
      </c>
      <c r="BV72" t="s">
        <v>1675</v>
      </c>
      <c r="BW72" t="s">
        <v>346</v>
      </c>
      <c r="BX72" t="s">
        <v>1675</v>
      </c>
      <c r="BY72" t="s">
        <v>1675</v>
      </c>
      <c r="CA72" t="s">
        <v>1675</v>
      </c>
      <c r="CB72" t="s">
        <v>1675</v>
      </c>
      <c r="CC72" s="14"/>
      <c r="CD72" t="s">
        <v>334</v>
      </c>
      <c r="CE72" t="s">
        <v>334</v>
      </c>
      <c r="CF72" s="13">
        <v>250</v>
      </c>
      <c r="CG72" s="14">
        <f t="shared" si="19"/>
        <v>108.69565217391305</v>
      </c>
      <c r="CH72" t="s">
        <v>346</v>
      </c>
      <c r="CI72" t="s">
        <v>1675</v>
      </c>
      <c r="CJ72" t="s">
        <v>1675</v>
      </c>
      <c r="CK72" t="s">
        <v>346</v>
      </c>
      <c r="CL72" t="s">
        <v>1675</v>
      </c>
      <c r="CM72" t="s">
        <v>1675</v>
      </c>
      <c r="CO72" t="s">
        <v>1675</v>
      </c>
      <c r="CP72" t="s">
        <v>1675</v>
      </c>
      <c r="CQ72" s="14"/>
      <c r="CR72" t="s">
        <v>334</v>
      </c>
      <c r="CS72" t="s">
        <v>334</v>
      </c>
      <c r="CT72" s="13">
        <v>250</v>
      </c>
      <c r="CU72" s="14">
        <f t="shared" si="23"/>
        <v>86.206896551724142</v>
      </c>
      <c r="CV72" t="s">
        <v>346</v>
      </c>
      <c r="CW72" t="s">
        <v>1675</v>
      </c>
      <c r="CX72" t="s">
        <v>1675</v>
      </c>
      <c r="CY72" t="s">
        <v>346</v>
      </c>
      <c r="CZ72" t="s">
        <v>1675</v>
      </c>
      <c r="DA72" t="s">
        <v>1675</v>
      </c>
      <c r="DC72" t="s">
        <v>1675</v>
      </c>
      <c r="DD72" t="s">
        <v>1675</v>
      </c>
      <c r="DF72" t="s">
        <v>346</v>
      </c>
      <c r="DG72" t="s">
        <v>334</v>
      </c>
      <c r="DH72" s="13">
        <v>600</v>
      </c>
      <c r="DI72" s="14">
        <f>DH72/2.4</f>
        <v>250</v>
      </c>
      <c r="DJ72" t="s">
        <v>346</v>
      </c>
      <c r="DK72" t="s">
        <v>1675</v>
      </c>
      <c r="DL72" t="s">
        <v>1675</v>
      </c>
      <c r="DM72" t="s">
        <v>346</v>
      </c>
      <c r="DN72" t="s">
        <v>1675</v>
      </c>
      <c r="DO72" t="s">
        <v>1675</v>
      </c>
      <c r="DQ72" t="s">
        <v>1675</v>
      </c>
      <c r="DR72" t="s">
        <v>1675</v>
      </c>
      <c r="DT72" t="s">
        <v>334</v>
      </c>
      <c r="DU72" t="s">
        <v>334</v>
      </c>
      <c r="DV72" s="13">
        <v>650</v>
      </c>
      <c r="DW72" s="14">
        <f>DV72/2.4</f>
        <v>270.83333333333337</v>
      </c>
      <c r="DX72" t="s">
        <v>346</v>
      </c>
      <c r="DY72" t="s">
        <v>1675</v>
      </c>
      <c r="DZ72" t="s">
        <v>1675</v>
      </c>
      <c r="EA72" t="s">
        <v>346</v>
      </c>
      <c r="EB72" t="s">
        <v>1675</v>
      </c>
      <c r="EC72" t="s">
        <v>678</v>
      </c>
      <c r="ED72" s="13">
        <v>0.5</v>
      </c>
      <c r="EE72" s="13">
        <v>75</v>
      </c>
      <c r="EF72" s="14">
        <f>(EE72/(ED72))*3.785</f>
        <v>567.75</v>
      </c>
      <c r="EG72" t="s">
        <v>334</v>
      </c>
      <c r="EH72" t="s">
        <v>334</v>
      </c>
      <c r="EI72" t="s">
        <v>353</v>
      </c>
      <c r="EJ72" t="s">
        <v>336</v>
      </c>
      <c r="EK72" t="s">
        <v>337</v>
      </c>
      <c r="EL72" t="s">
        <v>337</v>
      </c>
      <c r="EM72" t="s">
        <v>337</v>
      </c>
      <c r="EN72" t="s">
        <v>337</v>
      </c>
      <c r="EO72" t="s">
        <v>337</v>
      </c>
      <c r="EP72" t="s">
        <v>337</v>
      </c>
      <c r="EQ72" t="s">
        <v>337</v>
      </c>
      <c r="ER72" t="s">
        <v>337</v>
      </c>
      <c r="ES72" t="s">
        <v>337</v>
      </c>
      <c r="ET72" t="s">
        <v>337</v>
      </c>
      <c r="EU72" t="s">
        <v>337</v>
      </c>
      <c r="EV72" t="s">
        <v>337</v>
      </c>
      <c r="EW72" t="s">
        <v>337</v>
      </c>
      <c r="EX72" t="s">
        <v>337</v>
      </c>
      <c r="EY72" t="s">
        <v>337</v>
      </c>
      <c r="EZ72" t="s">
        <v>337</v>
      </c>
      <c r="FA72" t="s">
        <v>1675</v>
      </c>
      <c r="FB72" t="s">
        <v>1535</v>
      </c>
      <c r="FC72" t="s">
        <v>337</v>
      </c>
      <c r="FD72" t="s">
        <v>336</v>
      </c>
      <c r="FE72" t="s">
        <v>336</v>
      </c>
      <c r="FF72" t="s">
        <v>336</v>
      </c>
      <c r="FG72" t="s">
        <v>336</v>
      </c>
      <c r="FH72" t="s">
        <v>336</v>
      </c>
      <c r="FI72" t="s">
        <v>336</v>
      </c>
      <c r="FJ72" t="s">
        <v>337</v>
      </c>
      <c r="FK72" t="s">
        <v>334</v>
      </c>
      <c r="FL72" t="s">
        <v>384</v>
      </c>
      <c r="FM72" t="s">
        <v>960</v>
      </c>
      <c r="FN72" t="s">
        <v>346</v>
      </c>
      <c r="FO72" t="s">
        <v>545</v>
      </c>
      <c r="FP72" t="s">
        <v>334</v>
      </c>
      <c r="FQ72" t="s">
        <v>1675</v>
      </c>
      <c r="FR72" t="s">
        <v>1675</v>
      </c>
      <c r="FS72" t="s">
        <v>1675</v>
      </c>
      <c r="FT72" t="s">
        <v>1675</v>
      </c>
      <c r="FU72" t="s">
        <v>1675</v>
      </c>
      <c r="FV72" t="s">
        <v>1675</v>
      </c>
      <c r="FW72" t="s">
        <v>1675</v>
      </c>
      <c r="FX72" t="s">
        <v>1675</v>
      </c>
      <c r="FY72" t="s">
        <v>1675</v>
      </c>
      <c r="FZ72" t="s">
        <v>1675</v>
      </c>
      <c r="GA72" t="s">
        <v>1675</v>
      </c>
      <c r="GB72" t="s">
        <v>1675</v>
      </c>
      <c r="GC72" t="s">
        <v>1675</v>
      </c>
      <c r="GD72" t="s">
        <v>1675</v>
      </c>
      <c r="GE72" t="s">
        <v>1675</v>
      </c>
      <c r="GF72" t="str">
        <f t="shared" si="16"/>
        <v/>
      </c>
      <c r="GG72" t="s">
        <v>1675</v>
      </c>
      <c r="GH72" t="s">
        <v>1675</v>
      </c>
      <c r="GI72" t="s">
        <v>1675</v>
      </c>
      <c r="GJ72" t="s">
        <v>1675</v>
      </c>
      <c r="GK72" t="s">
        <v>1675</v>
      </c>
      <c r="GL72" t="s">
        <v>1675</v>
      </c>
      <c r="GM72" t="s">
        <v>1675</v>
      </c>
      <c r="GN72" t="s">
        <v>1675</v>
      </c>
      <c r="GO72" t="s">
        <v>1675</v>
      </c>
      <c r="GP72" t="s">
        <v>1675</v>
      </c>
      <c r="GR72" t="s">
        <v>1675</v>
      </c>
      <c r="GS72" t="s">
        <v>1675</v>
      </c>
      <c r="GT72" t="s">
        <v>1675</v>
      </c>
      <c r="GU72" t="s">
        <v>1675</v>
      </c>
      <c r="GV72" t="s">
        <v>1675</v>
      </c>
      <c r="GW72" t="s">
        <v>1675</v>
      </c>
      <c r="GX72" t="s">
        <v>1675</v>
      </c>
      <c r="GY72" t="s">
        <v>1675</v>
      </c>
      <c r="GZ72" t="s">
        <v>1675</v>
      </c>
      <c r="HA72" t="s">
        <v>1675</v>
      </c>
      <c r="HB72" t="s">
        <v>1675</v>
      </c>
      <c r="HC72" t="s">
        <v>1675</v>
      </c>
      <c r="HD72" t="s">
        <v>1675</v>
      </c>
      <c r="HE72" t="s">
        <v>1675</v>
      </c>
      <c r="HG72" t="s">
        <v>1675</v>
      </c>
      <c r="HH72" t="s">
        <v>1675</v>
      </c>
      <c r="HI72" s="14" t="str">
        <f t="shared" si="20"/>
        <v/>
      </c>
      <c r="HJ72" t="s">
        <v>1675</v>
      </c>
      <c r="HK72" t="s">
        <v>1675</v>
      </c>
      <c r="HL72" t="s">
        <v>1675</v>
      </c>
      <c r="HM72" t="s">
        <v>1675</v>
      </c>
      <c r="HN72" t="s">
        <v>1675</v>
      </c>
      <c r="HO72" t="s">
        <v>1675</v>
      </c>
      <c r="HQ72" t="s">
        <v>1675</v>
      </c>
      <c r="HR72" t="s">
        <v>1675</v>
      </c>
      <c r="HS72" t="s">
        <v>1675</v>
      </c>
      <c r="HT72" t="s">
        <v>1675</v>
      </c>
      <c r="HU72" t="s">
        <v>1675</v>
      </c>
      <c r="HW72" t="s">
        <v>1675</v>
      </c>
      <c r="HX72" t="s">
        <v>1675</v>
      </c>
      <c r="HY72" t="s">
        <v>1675</v>
      </c>
      <c r="HZ72" t="s">
        <v>1675</v>
      </c>
      <c r="IA72" t="s">
        <v>1675</v>
      </c>
      <c r="IB72" t="s">
        <v>1675</v>
      </c>
      <c r="IC72" t="s">
        <v>1675</v>
      </c>
      <c r="ID72" t="s">
        <v>1675</v>
      </c>
      <c r="IE72" t="s">
        <v>1675</v>
      </c>
      <c r="IF72" t="s">
        <v>1675</v>
      </c>
      <c r="IG72" t="s">
        <v>1675</v>
      </c>
      <c r="IH72" t="s">
        <v>1675</v>
      </c>
      <c r="II72" t="s">
        <v>1675</v>
      </c>
      <c r="IJ72" t="s">
        <v>1675</v>
      </c>
      <c r="IK72" t="s">
        <v>1675</v>
      </c>
      <c r="IL72" t="s">
        <v>1675</v>
      </c>
      <c r="IM72" t="s">
        <v>1675</v>
      </c>
      <c r="IN72" t="s">
        <v>1675</v>
      </c>
      <c r="IO72" t="s">
        <v>1675</v>
      </c>
      <c r="IP72" t="s">
        <v>1675</v>
      </c>
      <c r="IQ72" t="s">
        <v>1675</v>
      </c>
      <c r="IR72" t="s">
        <v>1675</v>
      </c>
      <c r="IS72" t="s">
        <v>1675</v>
      </c>
      <c r="IT72" t="s">
        <v>1675</v>
      </c>
      <c r="IU72" t="s">
        <v>1675</v>
      </c>
      <c r="IV72" t="s">
        <v>1675</v>
      </c>
      <c r="IW72" t="s">
        <v>1675</v>
      </c>
      <c r="IX72" t="s">
        <v>1675</v>
      </c>
      <c r="IY72" t="s">
        <v>1675</v>
      </c>
      <c r="IZ72" t="s">
        <v>1675</v>
      </c>
      <c r="JA72" t="s">
        <v>1675</v>
      </c>
      <c r="JB72" t="s">
        <v>1675</v>
      </c>
      <c r="JC72" t="s">
        <v>1675</v>
      </c>
      <c r="JD72" t="s">
        <v>1675</v>
      </c>
      <c r="JE72" t="s">
        <v>1675</v>
      </c>
      <c r="JF72" t="s">
        <v>820</v>
      </c>
      <c r="JG72" t="s">
        <v>1675</v>
      </c>
      <c r="JH72">
        <v>141528765</v>
      </c>
      <c r="JI72" t="s">
        <v>1547</v>
      </c>
      <c r="JJ72" t="s">
        <v>1548</v>
      </c>
      <c r="JK72" t="s">
        <v>1675</v>
      </c>
      <c r="JL72">
        <v>149</v>
      </c>
    </row>
    <row r="73" spans="1:272" x14ac:dyDescent="0.2">
      <c r="A73" t="s">
        <v>463</v>
      </c>
      <c r="B73" t="str">
        <f t="shared" si="21"/>
        <v>6e3ee5b4-2a4a-4ec5-a5d5-275937aeed18</v>
      </c>
      <c r="C73" t="s">
        <v>1539</v>
      </c>
      <c r="D73" t="s">
        <v>1512</v>
      </c>
      <c r="E73" t="s">
        <v>324</v>
      </c>
      <c r="F73" t="s">
        <v>1675</v>
      </c>
      <c r="G73" t="s">
        <v>337</v>
      </c>
      <c r="H73" t="s">
        <v>1512</v>
      </c>
      <c r="I73" t="s">
        <v>1513</v>
      </c>
      <c r="J73" t="s">
        <v>1515</v>
      </c>
      <c r="K73" t="s">
        <v>1675</v>
      </c>
      <c r="L73" t="s">
        <v>384</v>
      </c>
      <c r="M73" t="s">
        <v>960</v>
      </c>
      <c r="N73" t="s">
        <v>1526</v>
      </c>
      <c r="O73" t="s">
        <v>1704</v>
      </c>
      <c r="P73" t="s">
        <v>1518</v>
      </c>
      <c r="Q73" t="s">
        <v>334</v>
      </c>
      <c r="R73" t="s">
        <v>1675</v>
      </c>
      <c r="S73" t="s">
        <v>334</v>
      </c>
      <c r="T73" t="s">
        <v>1675</v>
      </c>
      <c r="U73" t="s">
        <v>339</v>
      </c>
      <c r="V73" t="s">
        <v>336</v>
      </c>
      <c r="W73" t="s">
        <v>337</v>
      </c>
      <c r="X73" t="s">
        <v>337</v>
      </c>
      <c r="Y73" t="s">
        <v>337</v>
      </c>
      <c r="Z73" t="s">
        <v>337</v>
      </c>
      <c r="AA73" t="s">
        <v>340</v>
      </c>
      <c r="AB73" t="s">
        <v>336</v>
      </c>
      <c r="AC73" t="s">
        <v>337</v>
      </c>
      <c r="AD73" t="s">
        <v>337</v>
      </c>
      <c r="AE73" t="s">
        <v>337</v>
      </c>
      <c r="AF73" t="s">
        <v>337</v>
      </c>
      <c r="AG73" t="s">
        <v>337</v>
      </c>
      <c r="AH73" t="s">
        <v>337</v>
      </c>
      <c r="AI73" t="s">
        <v>1675</v>
      </c>
      <c r="AJ73" t="s">
        <v>440</v>
      </c>
      <c r="AK73" t="s">
        <v>342</v>
      </c>
      <c r="AL73" t="s">
        <v>1540</v>
      </c>
      <c r="AM73">
        <v>0</v>
      </c>
      <c r="AN73">
        <v>1</v>
      </c>
      <c r="AO73">
        <v>0</v>
      </c>
      <c r="AP73">
        <v>1</v>
      </c>
      <c r="AQ73">
        <v>1</v>
      </c>
      <c r="AR73">
        <v>1</v>
      </c>
      <c r="AS73">
        <v>1</v>
      </c>
      <c r="AT73">
        <v>0</v>
      </c>
      <c r="AU73" t="s">
        <v>1675</v>
      </c>
      <c r="AV73" t="s">
        <v>1675</v>
      </c>
      <c r="AW73" t="s">
        <v>1675</v>
      </c>
      <c r="AY73" t="s">
        <v>1675</v>
      </c>
      <c r="AZ73" t="s">
        <v>1675</v>
      </c>
      <c r="BB73" t="s">
        <v>1675</v>
      </c>
      <c r="BC73" t="s">
        <v>1675</v>
      </c>
      <c r="BD73" t="s">
        <v>1675</v>
      </c>
      <c r="BF73" t="s">
        <v>1675</v>
      </c>
      <c r="BG73" t="s">
        <v>1675</v>
      </c>
      <c r="BH73" t="s">
        <v>1675</v>
      </c>
      <c r="BI73" t="s">
        <v>346</v>
      </c>
      <c r="BJ73" t="s">
        <v>1675</v>
      </c>
      <c r="BK73" t="s">
        <v>1675</v>
      </c>
      <c r="BL73" s="15"/>
      <c r="BM73" t="s">
        <v>1675</v>
      </c>
      <c r="BN73" t="s">
        <v>1675</v>
      </c>
      <c r="BP73" t="s">
        <v>334</v>
      </c>
      <c r="BQ73" t="s">
        <v>334</v>
      </c>
      <c r="BR73" s="13">
        <v>200</v>
      </c>
      <c r="BS73">
        <f t="shared" si="22"/>
        <v>76.92307692307692</v>
      </c>
      <c r="BT73" t="s">
        <v>346</v>
      </c>
      <c r="BU73" t="s">
        <v>1675</v>
      </c>
      <c r="BV73" t="s">
        <v>1675</v>
      </c>
      <c r="BW73" t="s">
        <v>1675</v>
      </c>
      <c r="BX73" t="s">
        <v>1675</v>
      </c>
      <c r="BY73" t="s">
        <v>1675</v>
      </c>
      <c r="CA73" t="s">
        <v>1675</v>
      </c>
      <c r="CB73" t="s">
        <v>1675</v>
      </c>
      <c r="CC73" s="14"/>
      <c r="CD73" t="s">
        <v>1675</v>
      </c>
      <c r="CE73" t="s">
        <v>1675</v>
      </c>
      <c r="CF73" t="s">
        <v>1675</v>
      </c>
      <c r="CH73" t="s">
        <v>1675</v>
      </c>
      <c r="CI73" t="s">
        <v>1675</v>
      </c>
      <c r="CJ73" t="s">
        <v>1675</v>
      </c>
      <c r="CK73" t="s">
        <v>346</v>
      </c>
      <c r="CL73" t="s">
        <v>1675</v>
      </c>
      <c r="CM73" t="s">
        <v>1675</v>
      </c>
      <c r="CO73" t="s">
        <v>1675</v>
      </c>
      <c r="CP73" t="s">
        <v>1675</v>
      </c>
      <c r="CQ73" s="14"/>
      <c r="CR73" t="s">
        <v>334</v>
      </c>
      <c r="CS73" t="s">
        <v>334</v>
      </c>
      <c r="CT73" s="13">
        <v>200</v>
      </c>
      <c r="CU73" s="14">
        <f t="shared" si="23"/>
        <v>68.965517241379317</v>
      </c>
      <c r="CV73" t="s">
        <v>346</v>
      </c>
      <c r="CW73" t="s">
        <v>1675</v>
      </c>
      <c r="CX73" t="s">
        <v>1675</v>
      </c>
      <c r="CY73" t="s">
        <v>346</v>
      </c>
      <c r="CZ73" t="s">
        <v>1675</v>
      </c>
      <c r="DA73" t="s">
        <v>1675</v>
      </c>
      <c r="DC73" t="s">
        <v>1675</v>
      </c>
      <c r="DD73" t="s">
        <v>1675</v>
      </c>
      <c r="DF73" t="s">
        <v>346</v>
      </c>
      <c r="DG73" t="s">
        <v>346</v>
      </c>
      <c r="DH73" t="s">
        <v>1675</v>
      </c>
      <c r="DI73" s="14"/>
      <c r="DJ73" t="s">
        <v>1675</v>
      </c>
      <c r="DK73" t="s">
        <v>1675</v>
      </c>
      <c r="DL73" t="s">
        <v>1675</v>
      </c>
      <c r="DM73" t="s">
        <v>346</v>
      </c>
      <c r="DN73" t="s">
        <v>1675</v>
      </c>
      <c r="DO73" t="s">
        <v>1675</v>
      </c>
      <c r="DQ73" t="s">
        <v>1675</v>
      </c>
      <c r="DR73" t="s">
        <v>1675</v>
      </c>
      <c r="DT73" t="s">
        <v>334</v>
      </c>
      <c r="DU73" t="s">
        <v>346</v>
      </c>
      <c r="DV73" t="s">
        <v>1675</v>
      </c>
      <c r="DW73" s="14"/>
      <c r="DX73" t="s">
        <v>1675</v>
      </c>
      <c r="DY73" t="s">
        <v>1675</v>
      </c>
      <c r="DZ73" t="s">
        <v>1675</v>
      </c>
      <c r="EA73" t="s">
        <v>346</v>
      </c>
      <c r="EB73" t="s">
        <v>1675</v>
      </c>
      <c r="EC73" t="s">
        <v>678</v>
      </c>
      <c r="ED73" s="13">
        <v>0.5</v>
      </c>
      <c r="EE73" s="13">
        <v>65</v>
      </c>
      <c r="EF73" s="14">
        <f>(EE73/(ED73))*3.785</f>
        <v>492.05</v>
      </c>
      <c r="EG73" t="s">
        <v>334</v>
      </c>
      <c r="EH73" t="s">
        <v>346</v>
      </c>
      <c r="EI73" t="s">
        <v>1675</v>
      </c>
      <c r="EJ73" t="s">
        <v>1675</v>
      </c>
      <c r="EK73" t="s">
        <v>1675</v>
      </c>
      <c r="EL73" t="s">
        <v>1675</v>
      </c>
      <c r="EM73" t="s">
        <v>1675</v>
      </c>
      <c r="EN73" t="s">
        <v>1675</v>
      </c>
      <c r="EO73" t="s">
        <v>1675</v>
      </c>
      <c r="EP73" t="s">
        <v>1675</v>
      </c>
      <c r="EQ73" t="s">
        <v>1675</v>
      </c>
      <c r="ER73" t="s">
        <v>1675</v>
      </c>
      <c r="ES73" t="s">
        <v>1675</v>
      </c>
      <c r="ET73" t="s">
        <v>1675</v>
      </c>
      <c r="EU73" t="s">
        <v>1675</v>
      </c>
      <c r="EV73" t="s">
        <v>1675</v>
      </c>
      <c r="EW73" t="s">
        <v>1675</v>
      </c>
      <c r="EX73" t="s">
        <v>1675</v>
      </c>
      <c r="EY73" t="s">
        <v>1675</v>
      </c>
      <c r="EZ73" t="s">
        <v>1675</v>
      </c>
      <c r="FA73" t="s">
        <v>1675</v>
      </c>
      <c r="FB73" t="s">
        <v>1675</v>
      </c>
      <c r="FC73" t="s">
        <v>1675</v>
      </c>
      <c r="FD73" t="s">
        <v>1675</v>
      </c>
      <c r="FE73" t="s">
        <v>1675</v>
      </c>
      <c r="FF73" t="s">
        <v>1675</v>
      </c>
      <c r="FG73" t="s">
        <v>1675</v>
      </c>
      <c r="FH73" t="s">
        <v>1675</v>
      </c>
      <c r="FI73" t="s">
        <v>1675</v>
      </c>
      <c r="FJ73" t="s">
        <v>1675</v>
      </c>
      <c r="FK73" t="s">
        <v>334</v>
      </c>
      <c r="FL73" t="s">
        <v>384</v>
      </c>
      <c r="FM73" t="s">
        <v>960</v>
      </c>
      <c r="FN73" t="s">
        <v>346</v>
      </c>
      <c r="FO73" t="s">
        <v>346</v>
      </c>
      <c r="FP73" t="s">
        <v>334</v>
      </c>
      <c r="FQ73" t="s">
        <v>1675</v>
      </c>
      <c r="FR73" t="s">
        <v>1675</v>
      </c>
      <c r="FS73" t="s">
        <v>1675</v>
      </c>
      <c r="FT73" t="s">
        <v>1675</v>
      </c>
      <c r="FU73" t="s">
        <v>1675</v>
      </c>
      <c r="FV73" t="s">
        <v>1675</v>
      </c>
      <c r="FW73" t="s">
        <v>1675</v>
      </c>
      <c r="FX73" t="s">
        <v>1675</v>
      </c>
      <c r="FY73" t="s">
        <v>1675</v>
      </c>
      <c r="FZ73" t="s">
        <v>1675</v>
      </c>
      <c r="GA73" t="s">
        <v>1675</v>
      </c>
      <c r="GB73" t="s">
        <v>1675</v>
      </c>
      <c r="GC73" t="s">
        <v>1675</v>
      </c>
      <c r="GD73" t="s">
        <v>1675</v>
      </c>
      <c r="GE73" t="s">
        <v>1675</v>
      </c>
      <c r="GF73" t="str">
        <f t="shared" si="16"/>
        <v/>
      </c>
      <c r="GG73" t="s">
        <v>1675</v>
      </c>
      <c r="GH73" t="s">
        <v>1675</v>
      </c>
      <c r="GI73" t="s">
        <v>1675</v>
      </c>
      <c r="GJ73" t="s">
        <v>1675</v>
      </c>
      <c r="GK73" t="s">
        <v>1675</v>
      </c>
      <c r="GL73" t="s">
        <v>1675</v>
      </c>
      <c r="GM73" t="s">
        <v>1675</v>
      </c>
      <c r="GN73" t="s">
        <v>1675</v>
      </c>
      <c r="GO73" t="s">
        <v>1675</v>
      </c>
      <c r="GP73" t="s">
        <v>1675</v>
      </c>
      <c r="GR73" t="s">
        <v>1675</v>
      </c>
      <c r="GS73" t="s">
        <v>1675</v>
      </c>
      <c r="GT73" t="s">
        <v>1675</v>
      </c>
      <c r="GU73" t="s">
        <v>1675</v>
      </c>
      <c r="GV73" t="s">
        <v>1675</v>
      </c>
      <c r="GW73" t="s">
        <v>1675</v>
      </c>
      <c r="GX73" t="s">
        <v>1675</v>
      </c>
      <c r="GY73" t="s">
        <v>1675</v>
      </c>
      <c r="GZ73" t="s">
        <v>1675</v>
      </c>
      <c r="HA73" t="s">
        <v>1675</v>
      </c>
      <c r="HB73" t="s">
        <v>1675</v>
      </c>
      <c r="HC73" t="s">
        <v>1675</v>
      </c>
      <c r="HD73" t="s">
        <v>1675</v>
      </c>
      <c r="HE73" t="s">
        <v>1675</v>
      </c>
      <c r="HG73" t="s">
        <v>1675</v>
      </c>
      <c r="HH73" t="s">
        <v>1675</v>
      </c>
      <c r="HI73" s="14" t="str">
        <f t="shared" si="20"/>
        <v/>
      </c>
      <c r="HJ73" t="s">
        <v>1675</v>
      </c>
      <c r="HK73" t="s">
        <v>1675</v>
      </c>
      <c r="HL73" t="s">
        <v>1675</v>
      </c>
      <c r="HM73" t="s">
        <v>1675</v>
      </c>
      <c r="HN73" t="s">
        <v>1675</v>
      </c>
      <c r="HO73" t="s">
        <v>1675</v>
      </c>
      <c r="HQ73" t="s">
        <v>1675</v>
      </c>
      <c r="HR73" t="s">
        <v>1675</v>
      </c>
      <c r="HS73" t="s">
        <v>1675</v>
      </c>
      <c r="HT73" t="s">
        <v>1675</v>
      </c>
      <c r="HU73" t="s">
        <v>1675</v>
      </c>
      <c r="HW73" t="s">
        <v>1675</v>
      </c>
      <c r="HX73" t="s">
        <v>1675</v>
      </c>
      <c r="HY73" t="s">
        <v>1675</v>
      </c>
      <c r="HZ73" t="s">
        <v>1675</v>
      </c>
      <c r="IA73" t="s">
        <v>1675</v>
      </c>
      <c r="IB73" t="s">
        <v>1675</v>
      </c>
      <c r="IC73" t="s">
        <v>1675</v>
      </c>
      <c r="ID73" t="s">
        <v>1675</v>
      </c>
      <c r="IE73" t="s">
        <v>1675</v>
      </c>
      <c r="IF73" t="s">
        <v>1675</v>
      </c>
      <c r="IG73" t="s">
        <v>1675</v>
      </c>
      <c r="IH73" t="s">
        <v>1675</v>
      </c>
      <c r="II73" t="s">
        <v>1675</v>
      </c>
      <c r="IJ73" t="s">
        <v>1675</v>
      </c>
      <c r="IK73" t="s">
        <v>1675</v>
      </c>
      <c r="IL73" t="s">
        <v>1675</v>
      </c>
      <c r="IM73" t="s">
        <v>1675</v>
      </c>
      <c r="IN73" t="s">
        <v>1675</v>
      </c>
      <c r="IO73" t="s">
        <v>1675</v>
      </c>
      <c r="IP73" t="s">
        <v>1675</v>
      </c>
      <c r="IQ73" t="s">
        <v>1675</v>
      </c>
      <c r="IR73" t="s">
        <v>1675</v>
      </c>
      <c r="IS73" t="s">
        <v>1675</v>
      </c>
      <c r="IT73" t="s">
        <v>1675</v>
      </c>
      <c r="IU73" t="s">
        <v>1675</v>
      </c>
      <c r="IV73" t="s">
        <v>1675</v>
      </c>
      <c r="IW73" t="s">
        <v>1675</v>
      </c>
      <c r="IX73" t="s">
        <v>1675</v>
      </c>
      <c r="IY73" t="s">
        <v>1675</v>
      </c>
      <c r="IZ73" t="s">
        <v>1675</v>
      </c>
      <c r="JA73" t="s">
        <v>1675</v>
      </c>
      <c r="JB73" t="s">
        <v>1675</v>
      </c>
      <c r="JC73" t="s">
        <v>1675</v>
      </c>
      <c r="JD73" t="s">
        <v>1675</v>
      </c>
      <c r="JE73" t="s">
        <v>1675</v>
      </c>
      <c r="JF73" t="s">
        <v>820</v>
      </c>
      <c r="JG73" t="s">
        <v>1675</v>
      </c>
      <c r="JH73">
        <v>141528759</v>
      </c>
      <c r="JI73" t="s">
        <v>1542</v>
      </c>
      <c r="JJ73" t="s">
        <v>1543</v>
      </c>
      <c r="JK73" t="s">
        <v>1675</v>
      </c>
      <c r="JL73">
        <v>148</v>
      </c>
    </row>
    <row r="74" spans="1:272" x14ac:dyDescent="0.2">
      <c r="A74" t="s">
        <v>556</v>
      </c>
      <c r="B74" t="str">
        <f t="shared" si="21"/>
        <v>0a9e8ce1-187e-4597-ac7e-38a985a436b5</v>
      </c>
      <c r="C74" t="s">
        <v>904</v>
      </c>
      <c r="D74" t="s">
        <v>773</v>
      </c>
      <c r="E74" t="s">
        <v>324</v>
      </c>
      <c r="F74" t="s">
        <v>1675</v>
      </c>
      <c r="G74" t="s">
        <v>337</v>
      </c>
      <c r="H74" t="s">
        <v>773</v>
      </c>
      <c r="I74" t="s">
        <v>760</v>
      </c>
      <c r="J74" t="s">
        <v>899</v>
      </c>
      <c r="K74" t="s">
        <v>1675</v>
      </c>
      <c r="L74" t="s">
        <v>384</v>
      </c>
      <c r="M74" t="s">
        <v>763</v>
      </c>
      <c r="N74" t="s">
        <v>765</v>
      </c>
      <c r="O74" t="s">
        <v>1704</v>
      </c>
      <c r="P74" t="s">
        <v>774</v>
      </c>
      <c r="Q74" t="s">
        <v>334</v>
      </c>
      <c r="R74" t="s">
        <v>1675</v>
      </c>
      <c r="S74" t="s">
        <v>334</v>
      </c>
      <c r="T74" t="s">
        <v>1675</v>
      </c>
      <c r="U74" t="s">
        <v>493</v>
      </c>
      <c r="V74" t="s">
        <v>337</v>
      </c>
      <c r="W74" t="s">
        <v>336</v>
      </c>
      <c r="X74" t="s">
        <v>337</v>
      </c>
      <c r="Y74" t="s">
        <v>337</v>
      </c>
      <c r="Z74" t="s">
        <v>337</v>
      </c>
      <c r="AA74" t="s">
        <v>340</v>
      </c>
      <c r="AB74" t="s">
        <v>336</v>
      </c>
      <c r="AC74" t="s">
        <v>337</v>
      </c>
      <c r="AD74" t="s">
        <v>337</v>
      </c>
      <c r="AE74" t="s">
        <v>337</v>
      </c>
      <c r="AF74" t="s">
        <v>337</v>
      </c>
      <c r="AG74" t="s">
        <v>337</v>
      </c>
      <c r="AH74" t="s">
        <v>337</v>
      </c>
      <c r="AI74" t="s">
        <v>1675</v>
      </c>
      <c r="AJ74" t="s">
        <v>440</v>
      </c>
      <c r="AK74" t="s">
        <v>457</v>
      </c>
      <c r="AL74" t="s">
        <v>1675</v>
      </c>
      <c r="AM74" t="s">
        <v>1675</v>
      </c>
      <c r="AN74" t="s">
        <v>1675</v>
      </c>
      <c r="AO74" t="s">
        <v>1675</v>
      </c>
      <c r="AP74" t="s">
        <v>1675</v>
      </c>
      <c r="AQ74" t="s">
        <v>1675</v>
      </c>
      <c r="AR74" t="s">
        <v>1675</v>
      </c>
      <c r="AS74" t="s">
        <v>1675</v>
      </c>
      <c r="AT74" t="s">
        <v>1675</v>
      </c>
      <c r="AU74" t="s">
        <v>1675</v>
      </c>
      <c r="AV74" t="s">
        <v>1675</v>
      </c>
      <c r="AW74" t="s">
        <v>1675</v>
      </c>
      <c r="AY74" t="s">
        <v>1675</v>
      </c>
      <c r="AZ74" t="s">
        <v>1675</v>
      </c>
      <c r="BB74" t="s">
        <v>1675</v>
      </c>
      <c r="BC74" t="s">
        <v>1675</v>
      </c>
      <c r="BD74" t="s">
        <v>1675</v>
      </c>
      <c r="BF74" t="s">
        <v>1675</v>
      </c>
      <c r="BG74" t="s">
        <v>1675</v>
      </c>
      <c r="BH74" t="s">
        <v>1675</v>
      </c>
      <c r="BI74" t="s">
        <v>1675</v>
      </c>
      <c r="BJ74" t="s">
        <v>1675</v>
      </c>
      <c r="BK74" t="s">
        <v>1675</v>
      </c>
      <c r="BL74" s="15"/>
      <c r="BM74" t="s">
        <v>1675</v>
      </c>
      <c r="BN74" t="s">
        <v>1675</v>
      </c>
      <c r="BP74" t="s">
        <v>1675</v>
      </c>
      <c r="BQ74" t="s">
        <v>1675</v>
      </c>
      <c r="BR74" t="s">
        <v>1675</v>
      </c>
      <c r="BT74" t="s">
        <v>1675</v>
      </c>
      <c r="BU74" t="s">
        <v>1675</v>
      </c>
      <c r="BV74" t="s">
        <v>1675</v>
      </c>
      <c r="BW74" t="s">
        <v>1675</v>
      </c>
      <c r="BX74" t="s">
        <v>1675</v>
      </c>
      <c r="BY74" t="s">
        <v>1675</v>
      </c>
      <c r="CA74" t="s">
        <v>1675</v>
      </c>
      <c r="CB74" t="s">
        <v>1675</v>
      </c>
      <c r="CC74" s="14"/>
      <c r="CD74" t="s">
        <v>1675</v>
      </c>
      <c r="CE74" t="s">
        <v>1675</v>
      </c>
      <c r="CF74" t="s">
        <v>1675</v>
      </c>
      <c r="CH74" t="s">
        <v>1675</v>
      </c>
      <c r="CI74" t="s">
        <v>1675</v>
      </c>
      <c r="CJ74" t="s">
        <v>1675</v>
      </c>
      <c r="CK74" t="s">
        <v>1675</v>
      </c>
      <c r="CL74" t="s">
        <v>1675</v>
      </c>
      <c r="CM74" t="s">
        <v>1675</v>
      </c>
      <c r="CO74" t="s">
        <v>1675</v>
      </c>
      <c r="CP74" t="s">
        <v>1675</v>
      </c>
      <c r="CQ74" s="14"/>
      <c r="CR74" t="s">
        <v>1675</v>
      </c>
      <c r="CS74" t="s">
        <v>1675</v>
      </c>
      <c r="CT74" t="s">
        <v>1675</v>
      </c>
      <c r="CV74" t="s">
        <v>1675</v>
      </c>
      <c r="CW74" t="s">
        <v>1675</v>
      </c>
      <c r="CX74" t="s">
        <v>1675</v>
      </c>
      <c r="CY74" t="s">
        <v>1675</v>
      </c>
      <c r="CZ74" t="s">
        <v>1675</v>
      </c>
      <c r="DA74" t="s">
        <v>1675</v>
      </c>
      <c r="DC74" t="s">
        <v>1675</v>
      </c>
      <c r="DD74" t="s">
        <v>1675</v>
      </c>
      <c r="DF74" t="s">
        <v>1675</v>
      </c>
      <c r="DG74" t="s">
        <v>1675</v>
      </c>
      <c r="DH74" t="s">
        <v>1675</v>
      </c>
      <c r="DI74" s="14"/>
      <c r="DJ74" t="s">
        <v>1675</v>
      </c>
      <c r="DK74" t="s">
        <v>1675</v>
      </c>
      <c r="DL74" t="s">
        <v>1675</v>
      </c>
      <c r="DM74" t="s">
        <v>1675</v>
      </c>
      <c r="DN74" t="s">
        <v>1675</v>
      </c>
      <c r="DO74" t="s">
        <v>1675</v>
      </c>
      <c r="DQ74" t="s">
        <v>1675</v>
      </c>
      <c r="DR74" t="s">
        <v>1675</v>
      </c>
      <c r="DT74" t="s">
        <v>1675</v>
      </c>
      <c r="DU74" t="s">
        <v>1675</v>
      </c>
      <c r="DV74" t="s">
        <v>1675</v>
      </c>
      <c r="DW74" s="14"/>
      <c r="DX74" t="s">
        <v>1675</v>
      </c>
      <c r="DY74" t="s">
        <v>1675</v>
      </c>
      <c r="DZ74" t="s">
        <v>1675</v>
      </c>
      <c r="EA74" t="s">
        <v>1675</v>
      </c>
      <c r="EB74" t="s">
        <v>1675</v>
      </c>
      <c r="EC74" t="s">
        <v>1675</v>
      </c>
      <c r="ED74" t="s">
        <v>1675</v>
      </c>
      <c r="EE74" t="s">
        <v>1675</v>
      </c>
      <c r="EG74" t="s">
        <v>1675</v>
      </c>
      <c r="EH74" t="s">
        <v>1675</v>
      </c>
      <c r="EI74" t="s">
        <v>1675</v>
      </c>
      <c r="EJ74" t="s">
        <v>1675</v>
      </c>
      <c r="EK74" t="s">
        <v>1675</v>
      </c>
      <c r="EL74" t="s">
        <v>1675</v>
      </c>
      <c r="EM74" t="s">
        <v>1675</v>
      </c>
      <c r="EN74" t="s">
        <v>1675</v>
      </c>
      <c r="EO74" t="s">
        <v>1675</v>
      </c>
      <c r="EP74" t="s">
        <v>1675</v>
      </c>
      <c r="EQ74" t="s">
        <v>1675</v>
      </c>
      <c r="ER74" t="s">
        <v>1675</v>
      </c>
      <c r="ES74" t="s">
        <v>1675</v>
      </c>
      <c r="ET74" t="s">
        <v>1675</v>
      </c>
      <c r="EU74" t="s">
        <v>1675</v>
      </c>
      <c r="EV74" t="s">
        <v>1675</v>
      </c>
      <c r="EW74" t="s">
        <v>1675</v>
      </c>
      <c r="EX74" t="s">
        <v>1675</v>
      </c>
      <c r="EY74" t="s">
        <v>1675</v>
      </c>
      <c r="EZ74" t="s">
        <v>1675</v>
      </c>
      <c r="FA74" t="s">
        <v>1675</v>
      </c>
      <c r="FB74" t="s">
        <v>1675</v>
      </c>
      <c r="FC74" t="s">
        <v>1675</v>
      </c>
      <c r="FD74" t="s">
        <v>1675</v>
      </c>
      <c r="FE74" t="s">
        <v>1675</v>
      </c>
      <c r="FF74" t="s">
        <v>1675</v>
      </c>
      <c r="FG74" t="s">
        <v>1675</v>
      </c>
      <c r="FH74" t="s">
        <v>1675</v>
      </c>
      <c r="FI74" t="s">
        <v>1675</v>
      </c>
      <c r="FJ74" t="s">
        <v>1675</v>
      </c>
      <c r="FK74" t="s">
        <v>1675</v>
      </c>
      <c r="FL74" t="s">
        <v>1675</v>
      </c>
      <c r="FM74" t="s">
        <v>1675</v>
      </c>
      <c r="FN74" t="s">
        <v>1675</v>
      </c>
      <c r="FO74" t="s">
        <v>1675</v>
      </c>
      <c r="FP74" t="s">
        <v>1675</v>
      </c>
      <c r="FQ74" t="s">
        <v>1675</v>
      </c>
      <c r="FR74" t="s">
        <v>851</v>
      </c>
      <c r="FS74">
        <v>0</v>
      </c>
      <c r="FT74">
        <v>1</v>
      </c>
      <c r="FU74">
        <v>1</v>
      </c>
      <c r="FV74">
        <v>1</v>
      </c>
      <c r="FW74">
        <v>1</v>
      </c>
      <c r="FX74">
        <v>1</v>
      </c>
      <c r="FY74">
        <v>0</v>
      </c>
      <c r="FZ74">
        <v>1</v>
      </c>
      <c r="GA74">
        <v>0</v>
      </c>
      <c r="GB74" t="s">
        <v>1675</v>
      </c>
      <c r="GC74" t="s">
        <v>1675</v>
      </c>
      <c r="GD74" t="s">
        <v>1675</v>
      </c>
      <c r="GE74" t="s">
        <v>1675</v>
      </c>
      <c r="GF74" t="str">
        <f t="shared" si="16"/>
        <v/>
      </c>
      <c r="GG74" t="s">
        <v>1675</v>
      </c>
      <c r="GH74" t="s">
        <v>334</v>
      </c>
      <c r="GI74" s="13">
        <v>15</v>
      </c>
      <c r="GJ74" t="s">
        <v>1675</v>
      </c>
      <c r="GK74" t="s">
        <v>1675</v>
      </c>
      <c r="GL74" t="s">
        <v>334</v>
      </c>
      <c r="GM74" t="s">
        <v>334</v>
      </c>
      <c r="GN74" s="13">
        <v>100</v>
      </c>
      <c r="GO74" t="s">
        <v>1675</v>
      </c>
      <c r="GP74" t="s">
        <v>1675</v>
      </c>
      <c r="GQ74">
        <f t="shared" ref="GQ74:GQ80" si="24">GN74</f>
        <v>100</v>
      </c>
      <c r="GR74" t="s">
        <v>334</v>
      </c>
      <c r="GS74" t="s">
        <v>334</v>
      </c>
      <c r="GT74" s="13">
        <v>20</v>
      </c>
      <c r="GU74" t="s">
        <v>1675</v>
      </c>
      <c r="GV74" t="s">
        <v>1675</v>
      </c>
      <c r="GW74" t="s">
        <v>334</v>
      </c>
      <c r="GX74" t="s">
        <v>334</v>
      </c>
      <c r="GY74" s="13">
        <v>60</v>
      </c>
      <c r="GZ74" t="s">
        <v>1675</v>
      </c>
      <c r="HA74" t="s">
        <v>1675</v>
      </c>
      <c r="HB74" t="s">
        <v>334</v>
      </c>
      <c r="HC74" t="s">
        <v>346</v>
      </c>
      <c r="HD74" t="s">
        <v>1675</v>
      </c>
      <c r="HE74" t="s">
        <v>905</v>
      </c>
      <c r="HF74">
        <v>0.59</v>
      </c>
      <c r="HG74" s="13">
        <v>1</v>
      </c>
      <c r="HH74" s="13">
        <v>25</v>
      </c>
      <c r="HI74" s="14">
        <f>(HH74/(HF74*HG74))*(5*3.785)</f>
        <v>801.90677966101703</v>
      </c>
      <c r="HJ74" t="s">
        <v>346</v>
      </c>
      <c r="HK74" t="s">
        <v>1675</v>
      </c>
      <c r="HL74" t="s">
        <v>1675</v>
      </c>
      <c r="HM74" t="s">
        <v>1675</v>
      </c>
      <c r="HN74" t="s">
        <v>1675</v>
      </c>
      <c r="HO74" t="s">
        <v>1675</v>
      </c>
      <c r="HQ74" t="s">
        <v>1675</v>
      </c>
      <c r="HR74" t="s">
        <v>334</v>
      </c>
      <c r="HS74" s="13">
        <v>25</v>
      </c>
      <c r="HT74" t="s">
        <v>1675</v>
      </c>
      <c r="HU74" t="s">
        <v>1675</v>
      </c>
      <c r="HV74">
        <f>HS74</f>
        <v>25</v>
      </c>
      <c r="HW74" t="s">
        <v>334</v>
      </c>
      <c r="HX74" t="s">
        <v>346</v>
      </c>
      <c r="HY74" t="s">
        <v>1675</v>
      </c>
      <c r="HZ74" t="s">
        <v>1675</v>
      </c>
      <c r="IA74" t="s">
        <v>1675</v>
      </c>
      <c r="IB74" t="s">
        <v>1675</v>
      </c>
      <c r="IC74" t="s">
        <v>1675</v>
      </c>
      <c r="ID74" t="s">
        <v>1675</v>
      </c>
      <c r="IE74" t="s">
        <v>1675</v>
      </c>
      <c r="IF74" t="s">
        <v>1675</v>
      </c>
      <c r="IG74" t="s">
        <v>1675</v>
      </c>
      <c r="IH74" t="s">
        <v>1675</v>
      </c>
      <c r="II74" t="s">
        <v>1675</v>
      </c>
      <c r="IJ74" t="s">
        <v>1675</v>
      </c>
      <c r="IK74" t="s">
        <v>1675</v>
      </c>
      <c r="IL74" t="s">
        <v>1675</v>
      </c>
      <c r="IM74" t="s">
        <v>1675</v>
      </c>
      <c r="IN74" t="s">
        <v>1675</v>
      </c>
      <c r="IO74" t="s">
        <v>1675</v>
      </c>
      <c r="IP74" t="s">
        <v>1675</v>
      </c>
      <c r="IQ74" t="s">
        <v>1675</v>
      </c>
      <c r="IR74" t="s">
        <v>1675</v>
      </c>
      <c r="IS74" t="s">
        <v>1675</v>
      </c>
      <c r="IT74" t="s">
        <v>1675</v>
      </c>
      <c r="IU74" t="s">
        <v>1675</v>
      </c>
      <c r="IV74" t="s">
        <v>1675</v>
      </c>
      <c r="IW74" t="s">
        <v>1675</v>
      </c>
      <c r="IX74" t="s">
        <v>1675</v>
      </c>
      <c r="IY74" t="s">
        <v>1675</v>
      </c>
      <c r="IZ74" t="s">
        <v>1675</v>
      </c>
      <c r="JA74" t="s">
        <v>334</v>
      </c>
      <c r="JB74" t="s">
        <v>384</v>
      </c>
      <c r="JC74" t="s">
        <v>763</v>
      </c>
      <c r="JD74" t="s">
        <v>346</v>
      </c>
      <c r="JE74" t="s">
        <v>346</v>
      </c>
      <c r="JF74" t="s">
        <v>906</v>
      </c>
      <c r="JG74" t="s">
        <v>1675</v>
      </c>
      <c r="JH74">
        <v>140048566</v>
      </c>
      <c r="JI74" t="s">
        <v>907</v>
      </c>
      <c r="JJ74" t="s">
        <v>908</v>
      </c>
      <c r="JK74" t="s">
        <v>1675</v>
      </c>
      <c r="JL74">
        <v>73</v>
      </c>
    </row>
    <row r="75" spans="1:272" x14ac:dyDescent="0.2">
      <c r="A75" t="s">
        <v>571</v>
      </c>
      <c r="B75" t="str">
        <f t="shared" si="21"/>
        <v>294d56f2-10b8-4203-a809-31562cc568f3</v>
      </c>
      <c r="C75" t="s">
        <v>807</v>
      </c>
      <c r="D75" t="s">
        <v>773</v>
      </c>
      <c r="E75" t="s">
        <v>324</v>
      </c>
      <c r="F75" t="s">
        <v>1675</v>
      </c>
      <c r="G75" t="s">
        <v>337</v>
      </c>
      <c r="H75" t="s">
        <v>773</v>
      </c>
      <c r="I75" t="s">
        <v>760</v>
      </c>
      <c r="J75" t="s">
        <v>808</v>
      </c>
      <c r="K75" t="s">
        <v>1675</v>
      </c>
      <c r="L75" t="s">
        <v>384</v>
      </c>
      <c r="M75" t="s">
        <v>763</v>
      </c>
      <c r="N75" t="s">
        <v>765</v>
      </c>
      <c r="O75" t="s">
        <v>1704</v>
      </c>
      <c r="P75" t="s">
        <v>774</v>
      </c>
      <c r="Q75" t="s">
        <v>334</v>
      </c>
      <c r="R75" t="s">
        <v>1675</v>
      </c>
      <c r="S75" t="s">
        <v>334</v>
      </c>
      <c r="T75" t="s">
        <v>1675</v>
      </c>
      <c r="U75" t="s">
        <v>335</v>
      </c>
      <c r="V75" t="s">
        <v>336</v>
      </c>
      <c r="W75" t="s">
        <v>336</v>
      </c>
      <c r="X75" t="s">
        <v>337</v>
      </c>
      <c r="Y75" t="s">
        <v>337</v>
      </c>
      <c r="Z75" t="s">
        <v>337</v>
      </c>
      <c r="AA75" t="s">
        <v>340</v>
      </c>
      <c r="AB75" t="s">
        <v>336</v>
      </c>
      <c r="AC75" t="s">
        <v>337</v>
      </c>
      <c r="AD75" t="s">
        <v>337</v>
      </c>
      <c r="AE75" t="s">
        <v>337</v>
      </c>
      <c r="AF75" t="s">
        <v>337</v>
      </c>
      <c r="AG75" t="s">
        <v>337</v>
      </c>
      <c r="AH75" t="s">
        <v>337</v>
      </c>
      <c r="AI75" t="s">
        <v>1675</v>
      </c>
      <c r="AJ75" t="s">
        <v>440</v>
      </c>
      <c r="AK75" t="s">
        <v>457</v>
      </c>
      <c r="AL75" t="s">
        <v>810</v>
      </c>
      <c r="AM75">
        <v>0</v>
      </c>
      <c r="AN75">
        <v>1</v>
      </c>
      <c r="AO75">
        <v>1</v>
      </c>
      <c r="AP75">
        <v>1</v>
      </c>
      <c r="AQ75">
        <v>1</v>
      </c>
      <c r="AR75">
        <v>0</v>
      </c>
      <c r="AS75">
        <v>1</v>
      </c>
      <c r="AT75">
        <v>0</v>
      </c>
      <c r="AU75" t="s">
        <v>1675</v>
      </c>
      <c r="AV75" t="s">
        <v>1675</v>
      </c>
      <c r="AW75" t="s">
        <v>1675</v>
      </c>
      <c r="AY75" t="s">
        <v>1675</v>
      </c>
      <c r="AZ75" t="s">
        <v>1675</v>
      </c>
      <c r="BB75" t="s">
        <v>1675</v>
      </c>
      <c r="BC75" t="s">
        <v>1675</v>
      </c>
      <c r="BD75" t="s">
        <v>1675</v>
      </c>
      <c r="BF75" t="s">
        <v>1675</v>
      </c>
      <c r="BG75" t="s">
        <v>1675</v>
      </c>
      <c r="BH75" t="s">
        <v>1675</v>
      </c>
      <c r="BI75" t="s">
        <v>346</v>
      </c>
      <c r="BJ75" t="s">
        <v>1675</v>
      </c>
      <c r="BK75" t="s">
        <v>811</v>
      </c>
      <c r="BL75" s="15">
        <v>0.54</v>
      </c>
      <c r="BM75" s="13">
        <v>1</v>
      </c>
      <c r="BN75" s="13">
        <v>40</v>
      </c>
      <c r="BO75" s="14">
        <f>BN75/(BL75*BM75)</f>
        <v>74.074074074074076</v>
      </c>
      <c r="BP75" t="s">
        <v>334</v>
      </c>
      <c r="BQ75" t="s">
        <v>334</v>
      </c>
      <c r="BR75" s="13">
        <v>200</v>
      </c>
      <c r="BS75">
        <f>BR75/2.6</f>
        <v>76.92307692307692</v>
      </c>
      <c r="BT75" t="s">
        <v>346</v>
      </c>
      <c r="BU75" t="s">
        <v>1675</v>
      </c>
      <c r="BV75" t="s">
        <v>1675</v>
      </c>
      <c r="BW75" t="s">
        <v>346</v>
      </c>
      <c r="BX75" t="s">
        <v>1675</v>
      </c>
      <c r="BY75" t="s">
        <v>811</v>
      </c>
      <c r="BZ75">
        <v>0.54</v>
      </c>
      <c r="CA75" s="13">
        <v>1</v>
      </c>
      <c r="CB75" s="13">
        <v>40</v>
      </c>
      <c r="CC75" s="14">
        <f>CB75/(BZ75*CA75)</f>
        <v>74.074074074074076</v>
      </c>
      <c r="CD75" t="s">
        <v>334</v>
      </c>
      <c r="CE75" t="s">
        <v>334</v>
      </c>
      <c r="CF75" s="13">
        <v>200</v>
      </c>
      <c r="CG75" s="14">
        <f>CF75/2.3</f>
        <v>86.956521739130437</v>
      </c>
      <c r="CH75" t="s">
        <v>346</v>
      </c>
      <c r="CI75" t="s">
        <v>1675</v>
      </c>
      <c r="CJ75" t="s">
        <v>1675</v>
      </c>
      <c r="CK75" t="s">
        <v>346</v>
      </c>
      <c r="CL75" t="s">
        <v>1675</v>
      </c>
      <c r="CM75" t="s">
        <v>811</v>
      </c>
      <c r="CN75">
        <v>0.54</v>
      </c>
      <c r="CO75" s="13">
        <v>1</v>
      </c>
      <c r="CP75" s="13">
        <v>40</v>
      </c>
      <c r="CQ75" s="14">
        <f>CP75/(CN75*CO75)</f>
        <v>74.074074074074076</v>
      </c>
      <c r="CR75" t="s">
        <v>334</v>
      </c>
      <c r="CS75" t="s">
        <v>334</v>
      </c>
      <c r="CT75" s="13">
        <v>200</v>
      </c>
      <c r="CU75" s="14">
        <f>CT75/2.9</f>
        <v>68.965517241379317</v>
      </c>
      <c r="CV75" t="s">
        <v>346</v>
      </c>
      <c r="CW75" t="s">
        <v>1675</v>
      </c>
      <c r="CX75" t="s">
        <v>1675</v>
      </c>
      <c r="CY75" t="s">
        <v>346</v>
      </c>
      <c r="CZ75" t="s">
        <v>1675</v>
      </c>
      <c r="DA75" t="s">
        <v>811</v>
      </c>
      <c r="DB75">
        <v>0.54</v>
      </c>
      <c r="DC75" s="13">
        <v>1</v>
      </c>
      <c r="DD75" s="13">
        <v>90</v>
      </c>
      <c r="DE75" s="14">
        <f>DD75/(DB75*DC75)</f>
        <v>166.66666666666666</v>
      </c>
      <c r="DF75" t="s">
        <v>346</v>
      </c>
      <c r="DG75" t="s">
        <v>334</v>
      </c>
      <c r="DH75" s="13">
        <v>450</v>
      </c>
      <c r="DI75" s="14">
        <f>DH75/2.4</f>
        <v>187.5</v>
      </c>
      <c r="DJ75" t="s">
        <v>346</v>
      </c>
      <c r="DK75" t="s">
        <v>1675</v>
      </c>
      <c r="DL75" t="s">
        <v>1675</v>
      </c>
      <c r="DM75" t="s">
        <v>1675</v>
      </c>
      <c r="DN75" t="s">
        <v>1675</v>
      </c>
      <c r="DO75" t="s">
        <v>1675</v>
      </c>
      <c r="DQ75" t="s">
        <v>1675</v>
      </c>
      <c r="DR75" t="s">
        <v>1675</v>
      </c>
      <c r="DT75" t="s">
        <v>1675</v>
      </c>
      <c r="DU75" t="s">
        <v>1675</v>
      </c>
      <c r="DV75" t="s">
        <v>1675</v>
      </c>
      <c r="DW75" s="14"/>
      <c r="DX75" t="s">
        <v>1675</v>
      </c>
      <c r="DY75" t="s">
        <v>1675</v>
      </c>
      <c r="DZ75" t="s">
        <v>1675</v>
      </c>
      <c r="EA75" t="s">
        <v>334</v>
      </c>
      <c r="EB75" s="13">
        <v>400</v>
      </c>
      <c r="EC75" t="s">
        <v>1675</v>
      </c>
      <c r="ED75" t="s">
        <v>1675</v>
      </c>
      <c r="EE75" t="s">
        <v>1675</v>
      </c>
      <c r="EF75">
        <f>EB75</f>
        <v>400</v>
      </c>
      <c r="EG75" t="s">
        <v>334</v>
      </c>
      <c r="EH75" t="s">
        <v>334</v>
      </c>
      <c r="EI75" t="s">
        <v>813</v>
      </c>
      <c r="EJ75" t="s">
        <v>336</v>
      </c>
      <c r="EK75" t="s">
        <v>337</v>
      </c>
      <c r="EL75" t="s">
        <v>337</v>
      </c>
      <c r="EM75" t="s">
        <v>337</v>
      </c>
      <c r="EN75" t="s">
        <v>337</v>
      </c>
      <c r="EO75" t="s">
        <v>337</v>
      </c>
      <c r="EP75" t="s">
        <v>337</v>
      </c>
      <c r="EQ75" t="s">
        <v>337</v>
      </c>
      <c r="ER75" t="s">
        <v>337</v>
      </c>
      <c r="ES75" t="s">
        <v>337</v>
      </c>
      <c r="ET75" t="s">
        <v>337</v>
      </c>
      <c r="EU75" t="s">
        <v>336</v>
      </c>
      <c r="EV75" t="s">
        <v>337</v>
      </c>
      <c r="EW75" t="s">
        <v>337</v>
      </c>
      <c r="EX75" t="s">
        <v>337</v>
      </c>
      <c r="EY75" t="s">
        <v>337</v>
      </c>
      <c r="EZ75" t="s">
        <v>337</v>
      </c>
      <c r="FA75" t="s">
        <v>1675</v>
      </c>
      <c r="FB75" t="s">
        <v>814</v>
      </c>
      <c r="FC75" t="s">
        <v>336</v>
      </c>
      <c r="FD75" t="s">
        <v>336</v>
      </c>
      <c r="FE75" t="s">
        <v>336</v>
      </c>
      <c r="FF75" t="s">
        <v>336</v>
      </c>
      <c r="FG75" t="s">
        <v>336</v>
      </c>
      <c r="FH75" t="s">
        <v>336</v>
      </c>
      <c r="FI75" t="s">
        <v>336</v>
      </c>
      <c r="FJ75" t="s">
        <v>337</v>
      </c>
      <c r="FK75" t="s">
        <v>334</v>
      </c>
      <c r="FL75" t="s">
        <v>384</v>
      </c>
      <c r="FM75" t="s">
        <v>763</v>
      </c>
      <c r="FN75" t="s">
        <v>346</v>
      </c>
      <c r="FO75" t="s">
        <v>334</v>
      </c>
      <c r="FP75" t="s">
        <v>334</v>
      </c>
      <c r="FQ75" t="s">
        <v>815</v>
      </c>
      <c r="FR75" t="s">
        <v>816</v>
      </c>
      <c r="FS75">
        <v>1</v>
      </c>
      <c r="FT75">
        <v>1</v>
      </c>
      <c r="FU75">
        <v>1</v>
      </c>
      <c r="FV75">
        <v>1</v>
      </c>
      <c r="FW75">
        <v>1</v>
      </c>
      <c r="FX75">
        <v>1</v>
      </c>
      <c r="FY75">
        <v>1</v>
      </c>
      <c r="FZ75">
        <v>1</v>
      </c>
      <c r="GA75">
        <v>0</v>
      </c>
      <c r="GB75" t="s">
        <v>334</v>
      </c>
      <c r="GC75" s="13">
        <v>25</v>
      </c>
      <c r="GD75" t="s">
        <v>1675</v>
      </c>
      <c r="GE75" t="s">
        <v>1675</v>
      </c>
      <c r="GF75">
        <f t="shared" si="16"/>
        <v>25</v>
      </c>
      <c r="GG75" t="s">
        <v>334</v>
      </c>
      <c r="GH75" t="s">
        <v>334</v>
      </c>
      <c r="GI75" s="13">
        <v>25</v>
      </c>
      <c r="GJ75" t="s">
        <v>1675</v>
      </c>
      <c r="GK75" t="s">
        <v>1675</v>
      </c>
      <c r="GL75" t="s">
        <v>334</v>
      </c>
      <c r="GM75" t="s">
        <v>334</v>
      </c>
      <c r="GN75" s="13">
        <v>75</v>
      </c>
      <c r="GO75" t="s">
        <v>1675</v>
      </c>
      <c r="GP75" t="s">
        <v>1675</v>
      </c>
      <c r="GQ75">
        <f t="shared" si="24"/>
        <v>75</v>
      </c>
      <c r="GR75" t="s">
        <v>334</v>
      </c>
      <c r="GS75" t="s">
        <v>334</v>
      </c>
      <c r="GT75" s="13">
        <v>25</v>
      </c>
      <c r="GU75" t="s">
        <v>1675</v>
      </c>
      <c r="GV75" t="s">
        <v>1675</v>
      </c>
      <c r="GW75" t="s">
        <v>334</v>
      </c>
      <c r="GX75" t="s">
        <v>334</v>
      </c>
      <c r="GY75" s="13">
        <v>75</v>
      </c>
      <c r="GZ75" t="s">
        <v>1675</v>
      </c>
      <c r="HA75" t="s">
        <v>1675</v>
      </c>
      <c r="HB75" t="s">
        <v>334</v>
      </c>
      <c r="HC75" t="s">
        <v>346</v>
      </c>
      <c r="HD75" t="s">
        <v>1675</v>
      </c>
      <c r="HE75" t="s">
        <v>1675</v>
      </c>
      <c r="HG75" t="s">
        <v>1675</v>
      </c>
      <c r="HH75" t="s">
        <v>1675</v>
      </c>
      <c r="HI75" s="14" t="str">
        <f>HD75</f>
        <v/>
      </c>
      <c r="HJ75" t="s">
        <v>346</v>
      </c>
      <c r="HK75" t="s">
        <v>346</v>
      </c>
      <c r="HL75" t="s">
        <v>1675</v>
      </c>
      <c r="HM75" t="s">
        <v>1675</v>
      </c>
      <c r="HN75" t="s">
        <v>1675</v>
      </c>
      <c r="HO75" t="s">
        <v>1675</v>
      </c>
      <c r="HQ75" t="s">
        <v>334</v>
      </c>
      <c r="HR75" t="s">
        <v>334</v>
      </c>
      <c r="HS75" s="13">
        <v>25</v>
      </c>
      <c r="HT75" t="s">
        <v>1675</v>
      </c>
      <c r="HU75" t="s">
        <v>1675</v>
      </c>
      <c r="HV75">
        <f>HS75</f>
        <v>25</v>
      </c>
      <c r="HW75" t="s">
        <v>334</v>
      </c>
      <c r="HX75" t="s">
        <v>334</v>
      </c>
      <c r="HY75" t="s">
        <v>353</v>
      </c>
      <c r="HZ75" t="s">
        <v>336</v>
      </c>
      <c r="IA75" t="s">
        <v>337</v>
      </c>
      <c r="IB75" t="s">
        <v>337</v>
      </c>
      <c r="IC75" t="s">
        <v>337</v>
      </c>
      <c r="ID75" t="s">
        <v>337</v>
      </c>
      <c r="IE75" t="s">
        <v>337</v>
      </c>
      <c r="IF75" t="s">
        <v>337</v>
      </c>
      <c r="IG75" t="s">
        <v>337</v>
      </c>
      <c r="IH75" t="s">
        <v>337</v>
      </c>
      <c r="II75" t="s">
        <v>337</v>
      </c>
      <c r="IJ75" t="s">
        <v>337</v>
      </c>
      <c r="IK75" t="s">
        <v>337</v>
      </c>
      <c r="IL75" t="s">
        <v>337</v>
      </c>
      <c r="IM75" t="s">
        <v>337</v>
      </c>
      <c r="IN75" t="s">
        <v>337</v>
      </c>
      <c r="IO75" t="s">
        <v>337</v>
      </c>
      <c r="IP75" t="s">
        <v>1675</v>
      </c>
      <c r="IQ75" t="s">
        <v>819</v>
      </c>
      <c r="IR75" t="s">
        <v>336</v>
      </c>
      <c r="IS75" t="s">
        <v>337</v>
      </c>
      <c r="IT75" t="s">
        <v>336</v>
      </c>
      <c r="IU75" t="s">
        <v>337</v>
      </c>
      <c r="IV75" t="s">
        <v>337</v>
      </c>
      <c r="IW75" t="s">
        <v>337</v>
      </c>
      <c r="IX75" t="s">
        <v>336</v>
      </c>
      <c r="IY75" t="s">
        <v>336</v>
      </c>
      <c r="IZ75" t="s">
        <v>337</v>
      </c>
      <c r="JA75" t="s">
        <v>334</v>
      </c>
      <c r="JB75" t="s">
        <v>384</v>
      </c>
      <c r="JC75" t="s">
        <v>763</v>
      </c>
      <c r="JD75" t="s">
        <v>346</v>
      </c>
      <c r="JE75" t="s">
        <v>334</v>
      </c>
      <c r="JF75" t="s">
        <v>820</v>
      </c>
      <c r="JG75" t="s">
        <v>1675</v>
      </c>
      <c r="JH75">
        <v>140047010</v>
      </c>
      <c r="JI75" t="s">
        <v>821</v>
      </c>
      <c r="JJ75" t="s">
        <v>822</v>
      </c>
      <c r="JK75" t="s">
        <v>1675</v>
      </c>
      <c r="JL75">
        <v>61</v>
      </c>
    </row>
    <row r="76" spans="1:272" x14ac:dyDescent="0.2">
      <c r="A76" t="s">
        <v>448</v>
      </c>
      <c r="B76" t="str">
        <f t="shared" si="21"/>
        <v>d3e8b631-ecf2-4770-a75d-98d6f34be152</v>
      </c>
      <c r="C76" t="s">
        <v>884</v>
      </c>
      <c r="D76" t="s">
        <v>773</v>
      </c>
      <c r="E76" t="s">
        <v>324</v>
      </c>
      <c r="F76" t="s">
        <v>1675</v>
      </c>
      <c r="G76" t="s">
        <v>337</v>
      </c>
      <c r="H76" t="s">
        <v>773</v>
      </c>
      <c r="I76" t="s">
        <v>760</v>
      </c>
      <c r="J76" t="s">
        <v>878</v>
      </c>
      <c r="K76" t="s">
        <v>1675</v>
      </c>
      <c r="L76" t="s">
        <v>384</v>
      </c>
      <c r="M76" t="s">
        <v>763</v>
      </c>
      <c r="N76" t="s">
        <v>765</v>
      </c>
      <c r="O76" t="s">
        <v>1704</v>
      </c>
      <c r="P76" t="s">
        <v>774</v>
      </c>
      <c r="Q76" t="s">
        <v>334</v>
      </c>
      <c r="R76" t="s">
        <v>1675</v>
      </c>
      <c r="S76" t="s">
        <v>334</v>
      </c>
      <c r="T76" t="s">
        <v>1675</v>
      </c>
      <c r="U76" t="s">
        <v>493</v>
      </c>
      <c r="V76" t="s">
        <v>337</v>
      </c>
      <c r="W76" t="s">
        <v>336</v>
      </c>
      <c r="X76" t="s">
        <v>337</v>
      </c>
      <c r="Y76" t="s">
        <v>337</v>
      </c>
      <c r="Z76" t="s">
        <v>337</v>
      </c>
      <c r="AA76" t="s">
        <v>340</v>
      </c>
      <c r="AB76" t="s">
        <v>336</v>
      </c>
      <c r="AC76" t="s">
        <v>337</v>
      </c>
      <c r="AD76" t="s">
        <v>337</v>
      </c>
      <c r="AE76" t="s">
        <v>337</v>
      </c>
      <c r="AF76" t="s">
        <v>337</v>
      </c>
      <c r="AG76" t="s">
        <v>337</v>
      </c>
      <c r="AH76" t="s">
        <v>337</v>
      </c>
      <c r="AI76" t="s">
        <v>1675</v>
      </c>
      <c r="AJ76" t="s">
        <v>440</v>
      </c>
      <c r="AK76" t="s">
        <v>457</v>
      </c>
      <c r="AL76" t="s">
        <v>1675</v>
      </c>
      <c r="AM76" t="s">
        <v>1675</v>
      </c>
      <c r="AN76" t="s">
        <v>1675</v>
      </c>
      <c r="AO76" t="s">
        <v>1675</v>
      </c>
      <c r="AP76" t="s">
        <v>1675</v>
      </c>
      <c r="AQ76" t="s">
        <v>1675</v>
      </c>
      <c r="AR76" t="s">
        <v>1675</v>
      </c>
      <c r="AS76" t="s">
        <v>1675</v>
      </c>
      <c r="AT76" t="s">
        <v>1675</v>
      </c>
      <c r="AU76" t="s">
        <v>1675</v>
      </c>
      <c r="AV76" t="s">
        <v>1675</v>
      </c>
      <c r="AW76" t="s">
        <v>1675</v>
      </c>
      <c r="AY76" t="s">
        <v>1675</v>
      </c>
      <c r="AZ76" t="s">
        <v>1675</v>
      </c>
      <c r="BB76" t="s">
        <v>1675</v>
      </c>
      <c r="BC76" t="s">
        <v>1675</v>
      </c>
      <c r="BD76" t="s">
        <v>1675</v>
      </c>
      <c r="BF76" t="s">
        <v>1675</v>
      </c>
      <c r="BG76" t="s">
        <v>1675</v>
      </c>
      <c r="BH76" t="s">
        <v>1675</v>
      </c>
      <c r="BI76" t="s">
        <v>1675</v>
      </c>
      <c r="BJ76" t="s">
        <v>1675</v>
      </c>
      <c r="BK76" t="s">
        <v>1675</v>
      </c>
      <c r="BL76" s="15"/>
      <c r="BM76" t="s">
        <v>1675</v>
      </c>
      <c r="BN76" t="s">
        <v>1675</v>
      </c>
      <c r="BP76" t="s">
        <v>1675</v>
      </c>
      <c r="BQ76" t="s">
        <v>1675</v>
      </c>
      <c r="BR76" t="s">
        <v>1675</v>
      </c>
      <c r="BT76" t="s">
        <v>1675</v>
      </c>
      <c r="BU76" t="s">
        <v>1675</v>
      </c>
      <c r="BV76" t="s">
        <v>1675</v>
      </c>
      <c r="BW76" t="s">
        <v>1675</v>
      </c>
      <c r="BX76" t="s">
        <v>1675</v>
      </c>
      <c r="BY76" t="s">
        <v>1675</v>
      </c>
      <c r="CA76" t="s">
        <v>1675</v>
      </c>
      <c r="CB76" t="s">
        <v>1675</v>
      </c>
      <c r="CC76" s="14"/>
      <c r="CD76" t="s">
        <v>1675</v>
      </c>
      <c r="CE76" t="s">
        <v>1675</v>
      </c>
      <c r="CF76" t="s">
        <v>1675</v>
      </c>
      <c r="CH76" t="s">
        <v>1675</v>
      </c>
      <c r="CI76" t="s">
        <v>1675</v>
      </c>
      <c r="CJ76" t="s">
        <v>1675</v>
      </c>
      <c r="CK76" t="s">
        <v>1675</v>
      </c>
      <c r="CL76" t="s">
        <v>1675</v>
      </c>
      <c r="CM76" t="s">
        <v>1675</v>
      </c>
      <c r="CO76" t="s">
        <v>1675</v>
      </c>
      <c r="CP76" t="s">
        <v>1675</v>
      </c>
      <c r="CQ76" s="14"/>
      <c r="CR76" t="s">
        <v>1675</v>
      </c>
      <c r="CS76" t="s">
        <v>1675</v>
      </c>
      <c r="CT76" t="s">
        <v>1675</v>
      </c>
      <c r="CV76" t="s">
        <v>1675</v>
      </c>
      <c r="CW76" t="s">
        <v>1675</v>
      </c>
      <c r="CX76" t="s">
        <v>1675</v>
      </c>
      <c r="CY76" t="s">
        <v>1675</v>
      </c>
      <c r="CZ76" t="s">
        <v>1675</v>
      </c>
      <c r="DA76" t="s">
        <v>1675</v>
      </c>
      <c r="DC76" t="s">
        <v>1675</v>
      </c>
      <c r="DD76" t="s">
        <v>1675</v>
      </c>
      <c r="DF76" t="s">
        <v>1675</v>
      </c>
      <c r="DG76" t="s">
        <v>1675</v>
      </c>
      <c r="DH76" t="s">
        <v>1675</v>
      </c>
      <c r="DI76" s="14"/>
      <c r="DJ76" t="s">
        <v>1675</v>
      </c>
      <c r="DK76" t="s">
        <v>1675</v>
      </c>
      <c r="DL76" t="s">
        <v>1675</v>
      </c>
      <c r="DM76" t="s">
        <v>1675</v>
      </c>
      <c r="DN76" t="s">
        <v>1675</v>
      </c>
      <c r="DO76" t="s">
        <v>1675</v>
      </c>
      <c r="DQ76" t="s">
        <v>1675</v>
      </c>
      <c r="DR76" t="s">
        <v>1675</v>
      </c>
      <c r="DT76" t="s">
        <v>1675</v>
      </c>
      <c r="DU76" t="s">
        <v>1675</v>
      </c>
      <c r="DV76" t="s">
        <v>1675</v>
      </c>
      <c r="DW76" s="14"/>
      <c r="DX76" t="s">
        <v>1675</v>
      </c>
      <c r="DY76" t="s">
        <v>1675</v>
      </c>
      <c r="DZ76" t="s">
        <v>1675</v>
      </c>
      <c r="EA76" t="s">
        <v>1675</v>
      </c>
      <c r="EB76" t="s">
        <v>1675</v>
      </c>
      <c r="EC76" t="s">
        <v>1675</v>
      </c>
      <c r="ED76" t="s">
        <v>1675</v>
      </c>
      <c r="EE76" t="s">
        <v>1675</v>
      </c>
      <c r="EG76" t="s">
        <v>1675</v>
      </c>
      <c r="EH76" t="s">
        <v>1675</v>
      </c>
      <c r="EI76" t="s">
        <v>1675</v>
      </c>
      <c r="EJ76" t="s">
        <v>1675</v>
      </c>
      <c r="EK76" t="s">
        <v>1675</v>
      </c>
      <c r="EL76" t="s">
        <v>1675</v>
      </c>
      <c r="EM76" t="s">
        <v>1675</v>
      </c>
      <c r="EN76" t="s">
        <v>1675</v>
      </c>
      <c r="EO76" t="s">
        <v>1675</v>
      </c>
      <c r="EP76" t="s">
        <v>1675</v>
      </c>
      <c r="EQ76" t="s">
        <v>1675</v>
      </c>
      <c r="ER76" t="s">
        <v>1675</v>
      </c>
      <c r="ES76" t="s">
        <v>1675</v>
      </c>
      <c r="ET76" t="s">
        <v>1675</v>
      </c>
      <c r="EU76" t="s">
        <v>1675</v>
      </c>
      <c r="EV76" t="s">
        <v>1675</v>
      </c>
      <c r="EW76" t="s">
        <v>1675</v>
      </c>
      <c r="EX76" t="s">
        <v>1675</v>
      </c>
      <c r="EY76" t="s">
        <v>1675</v>
      </c>
      <c r="EZ76" t="s">
        <v>1675</v>
      </c>
      <c r="FA76" t="s">
        <v>1675</v>
      </c>
      <c r="FB76" t="s">
        <v>1675</v>
      </c>
      <c r="FC76" t="s">
        <v>1675</v>
      </c>
      <c r="FD76" t="s">
        <v>1675</v>
      </c>
      <c r="FE76" t="s">
        <v>1675</v>
      </c>
      <c r="FF76" t="s">
        <v>1675</v>
      </c>
      <c r="FG76" t="s">
        <v>1675</v>
      </c>
      <c r="FH76" t="s">
        <v>1675</v>
      </c>
      <c r="FI76" t="s">
        <v>1675</v>
      </c>
      <c r="FJ76" t="s">
        <v>1675</v>
      </c>
      <c r="FK76" t="s">
        <v>1675</v>
      </c>
      <c r="FL76" t="s">
        <v>1675</v>
      </c>
      <c r="FM76" t="s">
        <v>1675</v>
      </c>
      <c r="FN76" t="s">
        <v>1675</v>
      </c>
      <c r="FO76" t="s">
        <v>1675</v>
      </c>
      <c r="FP76" t="s">
        <v>1675</v>
      </c>
      <c r="FQ76" t="s">
        <v>1675</v>
      </c>
      <c r="FR76" t="s">
        <v>885</v>
      </c>
      <c r="FS76">
        <v>1</v>
      </c>
      <c r="FT76">
        <v>1</v>
      </c>
      <c r="FU76">
        <v>1</v>
      </c>
      <c r="FV76">
        <v>1</v>
      </c>
      <c r="FW76">
        <v>1</v>
      </c>
      <c r="FX76">
        <v>1</v>
      </c>
      <c r="FY76">
        <v>1</v>
      </c>
      <c r="FZ76">
        <v>1</v>
      </c>
      <c r="GA76">
        <v>0</v>
      </c>
      <c r="GB76" t="s">
        <v>334</v>
      </c>
      <c r="GC76" s="13">
        <v>30</v>
      </c>
      <c r="GD76" t="s">
        <v>1675</v>
      </c>
      <c r="GE76" t="s">
        <v>1675</v>
      </c>
      <c r="GF76">
        <f t="shared" si="16"/>
        <v>30</v>
      </c>
      <c r="GG76" t="s">
        <v>346</v>
      </c>
      <c r="GH76" t="s">
        <v>334</v>
      </c>
      <c r="GI76" t="s">
        <v>1675</v>
      </c>
      <c r="GJ76" t="s">
        <v>1675</v>
      </c>
      <c r="GK76" t="s">
        <v>1675</v>
      </c>
      <c r="GL76" t="s">
        <v>334</v>
      </c>
      <c r="GM76" t="s">
        <v>334</v>
      </c>
      <c r="GN76" s="13">
        <v>75</v>
      </c>
      <c r="GO76" t="s">
        <v>1675</v>
      </c>
      <c r="GP76" t="s">
        <v>1675</v>
      </c>
      <c r="GQ76">
        <f t="shared" si="24"/>
        <v>75</v>
      </c>
      <c r="GR76" t="s">
        <v>334</v>
      </c>
      <c r="GS76" t="s">
        <v>334</v>
      </c>
      <c r="GT76" s="13">
        <v>50</v>
      </c>
      <c r="GU76" t="s">
        <v>1675</v>
      </c>
      <c r="GV76" t="s">
        <v>1675</v>
      </c>
      <c r="GW76" t="s">
        <v>334</v>
      </c>
      <c r="GX76" t="s">
        <v>334</v>
      </c>
      <c r="GY76" s="13">
        <v>50</v>
      </c>
      <c r="GZ76" t="s">
        <v>1675</v>
      </c>
      <c r="HA76" t="s">
        <v>1675</v>
      </c>
      <c r="HB76" t="s">
        <v>334</v>
      </c>
      <c r="HC76" t="s">
        <v>346</v>
      </c>
      <c r="HD76" t="s">
        <v>1675</v>
      </c>
      <c r="HE76" t="s">
        <v>817</v>
      </c>
      <c r="HF76">
        <v>0.59</v>
      </c>
      <c r="HG76" s="13">
        <v>1</v>
      </c>
      <c r="HH76" s="13">
        <v>25</v>
      </c>
      <c r="HI76" s="14">
        <f>(HH76/(HF76*HG76))*(5*3.785)</f>
        <v>801.90677966101703</v>
      </c>
      <c r="HJ76" t="s">
        <v>346</v>
      </c>
      <c r="HK76" t="s">
        <v>334</v>
      </c>
      <c r="HL76" s="13">
        <v>20</v>
      </c>
      <c r="HM76" t="s">
        <v>1675</v>
      </c>
      <c r="HN76" t="s">
        <v>1675</v>
      </c>
      <c r="HO76" t="s">
        <v>1675</v>
      </c>
      <c r="HP76">
        <f>HL76</f>
        <v>20</v>
      </c>
      <c r="HQ76" t="s">
        <v>334</v>
      </c>
      <c r="HR76" t="s">
        <v>334</v>
      </c>
      <c r="HS76" s="13">
        <v>50</v>
      </c>
      <c r="HT76" t="s">
        <v>1675</v>
      </c>
      <c r="HU76" t="s">
        <v>1675</v>
      </c>
      <c r="HV76">
        <f>HS76</f>
        <v>50</v>
      </c>
      <c r="HW76" t="s">
        <v>334</v>
      </c>
      <c r="HX76" t="s">
        <v>334</v>
      </c>
      <c r="HY76" t="s">
        <v>403</v>
      </c>
      <c r="HZ76" t="s">
        <v>337</v>
      </c>
      <c r="IA76" t="s">
        <v>337</v>
      </c>
      <c r="IB76" t="s">
        <v>337</v>
      </c>
      <c r="IC76" t="s">
        <v>337</v>
      </c>
      <c r="ID76" t="s">
        <v>337</v>
      </c>
      <c r="IE76" t="s">
        <v>337</v>
      </c>
      <c r="IF76" t="s">
        <v>337</v>
      </c>
      <c r="IG76" t="s">
        <v>337</v>
      </c>
      <c r="IH76" t="s">
        <v>337</v>
      </c>
      <c r="II76" t="s">
        <v>337</v>
      </c>
      <c r="IJ76" t="s">
        <v>337</v>
      </c>
      <c r="IK76" t="s">
        <v>337</v>
      </c>
      <c r="IL76" t="s">
        <v>337</v>
      </c>
      <c r="IM76" t="s">
        <v>337</v>
      </c>
      <c r="IN76" t="s">
        <v>336</v>
      </c>
      <c r="IO76" t="s">
        <v>337</v>
      </c>
      <c r="IP76" t="s">
        <v>886</v>
      </c>
      <c r="IQ76" t="s">
        <v>718</v>
      </c>
      <c r="IR76" t="s">
        <v>336</v>
      </c>
      <c r="IS76" t="s">
        <v>336</v>
      </c>
      <c r="IT76" t="s">
        <v>336</v>
      </c>
      <c r="IU76" t="s">
        <v>336</v>
      </c>
      <c r="IV76" t="s">
        <v>336</v>
      </c>
      <c r="IW76" t="s">
        <v>337</v>
      </c>
      <c r="IX76" t="s">
        <v>336</v>
      </c>
      <c r="IY76" t="s">
        <v>336</v>
      </c>
      <c r="IZ76" t="s">
        <v>337</v>
      </c>
      <c r="JA76" t="s">
        <v>334</v>
      </c>
      <c r="JB76" t="s">
        <v>384</v>
      </c>
      <c r="JC76" t="s">
        <v>763</v>
      </c>
      <c r="JD76" t="s">
        <v>346</v>
      </c>
      <c r="JE76" t="s">
        <v>346</v>
      </c>
      <c r="JF76" t="s">
        <v>880</v>
      </c>
      <c r="JG76" t="s">
        <v>1675</v>
      </c>
      <c r="JH76">
        <v>140047985</v>
      </c>
      <c r="JI76" t="s">
        <v>887</v>
      </c>
      <c r="JJ76" t="s">
        <v>888</v>
      </c>
      <c r="JK76" t="s">
        <v>1675</v>
      </c>
      <c r="JL76">
        <v>70</v>
      </c>
    </row>
    <row r="77" spans="1:272" x14ac:dyDescent="0.2">
      <c r="A77" t="s">
        <v>485</v>
      </c>
      <c r="B77" t="str">
        <f t="shared" si="21"/>
        <v>e6c6fd10-0c1f-4b89-9703-5980d723e68c</v>
      </c>
      <c r="C77" t="s">
        <v>925</v>
      </c>
      <c r="D77" t="s">
        <v>773</v>
      </c>
      <c r="E77" t="s">
        <v>324</v>
      </c>
      <c r="F77" t="s">
        <v>1675</v>
      </c>
      <c r="G77" t="s">
        <v>337</v>
      </c>
      <c r="H77" t="s">
        <v>773</v>
      </c>
      <c r="I77" t="s">
        <v>760</v>
      </c>
      <c r="J77" t="s">
        <v>918</v>
      </c>
      <c r="K77" t="s">
        <v>1675</v>
      </c>
      <c r="L77" t="s">
        <v>384</v>
      </c>
      <c r="M77" t="s">
        <v>763</v>
      </c>
      <c r="N77" t="s">
        <v>765</v>
      </c>
      <c r="O77" t="s">
        <v>1704</v>
      </c>
      <c r="P77" t="s">
        <v>774</v>
      </c>
      <c r="Q77" t="s">
        <v>334</v>
      </c>
      <c r="R77" t="s">
        <v>1675</v>
      </c>
      <c r="S77" t="s">
        <v>334</v>
      </c>
      <c r="T77" t="s">
        <v>1675</v>
      </c>
      <c r="U77" t="s">
        <v>493</v>
      </c>
      <c r="V77" t="s">
        <v>337</v>
      </c>
      <c r="W77" t="s">
        <v>336</v>
      </c>
      <c r="X77" t="s">
        <v>337</v>
      </c>
      <c r="Y77" t="s">
        <v>337</v>
      </c>
      <c r="Z77" t="s">
        <v>337</v>
      </c>
      <c r="AA77" t="s">
        <v>340</v>
      </c>
      <c r="AB77" t="s">
        <v>336</v>
      </c>
      <c r="AC77" t="s">
        <v>337</v>
      </c>
      <c r="AD77" t="s">
        <v>337</v>
      </c>
      <c r="AE77" t="s">
        <v>337</v>
      </c>
      <c r="AF77" t="s">
        <v>337</v>
      </c>
      <c r="AG77" t="s">
        <v>337</v>
      </c>
      <c r="AH77" t="s">
        <v>337</v>
      </c>
      <c r="AI77" t="s">
        <v>1675</v>
      </c>
      <c r="AJ77" t="s">
        <v>341</v>
      </c>
      <c r="AK77" t="s">
        <v>642</v>
      </c>
      <c r="AL77" t="s">
        <v>1675</v>
      </c>
      <c r="AM77" t="s">
        <v>1675</v>
      </c>
      <c r="AN77" t="s">
        <v>1675</v>
      </c>
      <c r="AO77" t="s">
        <v>1675</v>
      </c>
      <c r="AP77" t="s">
        <v>1675</v>
      </c>
      <c r="AQ77" t="s">
        <v>1675</v>
      </c>
      <c r="AR77" t="s">
        <v>1675</v>
      </c>
      <c r="AS77" t="s">
        <v>1675</v>
      </c>
      <c r="AT77" t="s">
        <v>1675</v>
      </c>
      <c r="AU77" t="s">
        <v>1675</v>
      </c>
      <c r="AV77" t="s">
        <v>1675</v>
      </c>
      <c r="AW77" t="s">
        <v>1675</v>
      </c>
      <c r="AY77" t="s">
        <v>1675</v>
      </c>
      <c r="AZ77" t="s">
        <v>1675</v>
      </c>
      <c r="BB77" t="s">
        <v>1675</v>
      </c>
      <c r="BC77" t="s">
        <v>1675</v>
      </c>
      <c r="BD77" t="s">
        <v>1675</v>
      </c>
      <c r="BF77" t="s">
        <v>1675</v>
      </c>
      <c r="BG77" t="s">
        <v>1675</v>
      </c>
      <c r="BH77" t="s">
        <v>1675</v>
      </c>
      <c r="BI77" t="s">
        <v>1675</v>
      </c>
      <c r="BJ77" t="s">
        <v>1675</v>
      </c>
      <c r="BK77" t="s">
        <v>1675</v>
      </c>
      <c r="BL77" s="15"/>
      <c r="BM77" t="s">
        <v>1675</v>
      </c>
      <c r="BN77" t="s">
        <v>1675</v>
      </c>
      <c r="BP77" t="s">
        <v>1675</v>
      </c>
      <c r="BQ77" t="s">
        <v>1675</v>
      </c>
      <c r="BR77" t="s">
        <v>1675</v>
      </c>
      <c r="BT77" t="s">
        <v>1675</v>
      </c>
      <c r="BU77" t="s">
        <v>1675</v>
      </c>
      <c r="BV77" t="s">
        <v>1675</v>
      </c>
      <c r="BW77" t="s">
        <v>1675</v>
      </c>
      <c r="BX77" t="s">
        <v>1675</v>
      </c>
      <c r="BY77" t="s">
        <v>1675</v>
      </c>
      <c r="CA77" t="s">
        <v>1675</v>
      </c>
      <c r="CB77" t="s">
        <v>1675</v>
      </c>
      <c r="CC77" s="14"/>
      <c r="CD77" t="s">
        <v>1675</v>
      </c>
      <c r="CE77" t="s">
        <v>1675</v>
      </c>
      <c r="CF77" t="s">
        <v>1675</v>
      </c>
      <c r="CH77" t="s">
        <v>1675</v>
      </c>
      <c r="CI77" t="s">
        <v>1675</v>
      </c>
      <c r="CJ77" t="s">
        <v>1675</v>
      </c>
      <c r="CK77" t="s">
        <v>1675</v>
      </c>
      <c r="CL77" t="s">
        <v>1675</v>
      </c>
      <c r="CM77" t="s">
        <v>1675</v>
      </c>
      <c r="CO77" t="s">
        <v>1675</v>
      </c>
      <c r="CP77" t="s">
        <v>1675</v>
      </c>
      <c r="CQ77" s="14"/>
      <c r="CR77" t="s">
        <v>1675</v>
      </c>
      <c r="CS77" t="s">
        <v>1675</v>
      </c>
      <c r="CT77" t="s">
        <v>1675</v>
      </c>
      <c r="CV77" t="s">
        <v>1675</v>
      </c>
      <c r="CW77" t="s">
        <v>1675</v>
      </c>
      <c r="CX77" t="s">
        <v>1675</v>
      </c>
      <c r="CY77" t="s">
        <v>1675</v>
      </c>
      <c r="CZ77" t="s">
        <v>1675</v>
      </c>
      <c r="DA77" t="s">
        <v>1675</v>
      </c>
      <c r="DC77" t="s">
        <v>1675</v>
      </c>
      <c r="DD77" t="s">
        <v>1675</v>
      </c>
      <c r="DF77" t="s">
        <v>1675</v>
      </c>
      <c r="DG77" t="s">
        <v>1675</v>
      </c>
      <c r="DH77" t="s">
        <v>1675</v>
      </c>
      <c r="DI77" s="14"/>
      <c r="DJ77" t="s">
        <v>1675</v>
      </c>
      <c r="DK77" t="s">
        <v>1675</v>
      </c>
      <c r="DL77" t="s">
        <v>1675</v>
      </c>
      <c r="DM77" t="s">
        <v>1675</v>
      </c>
      <c r="DN77" t="s">
        <v>1675</v>
      </c>
      <c r="DO77" t="s">
        <v>1675</v>
      </c>
      <c r="DQ77" t="s">
        <v>1675</v>
      </c>
      <c r="DR77" t="s">
        <v>1675</v>
      </c>
      <c r="DT77" t="s">
        <v>1675</v>
      </c>
      <c r="DU77" t="s">
        <v>1675</v>
      </c>
      <c r="DV77" t="s">
        <v>1675</v>
      </c>
      <c r="DW77" s="14"/>
      <c r="DX77" t="s">
        <v>1675</v>
      </c>
      <c r="DY77" t="s">
        <v>1675</v>
      </c>
      <c r="DZ77" t="s">
        <v>1675</v>
      </c>
      <c r="EA77" t="s">
        <v>1675</v>
      </c>
      <c r="EB77" t="s">
        <v>1675</v>
      </c>
      <c r="EC77" t="s">
        <v>1675</v>
      </c>
      <c r="ED77" t="s">
        <v>1675</v>
      </c>
      <c r="EE77" t="s">
        <v>1675</v>
      </c>
      <c r="EG77" t="s">
        <v>1675</v>
      </c>
      <c r="EH77" t="s">
        <v>1675</v>
      </c>
      <c r="EI77" t="s">
        <v>1675</v>
      </c>
      <c r="EJ77" t="s">
        <v>1675</v>
      </c>
      <c r="EK77" t="s">
        <v>1675</v>
      </c>
      <c r="EL77" t="s">
        <v>1675</v>
      </c>
      <c r="EM77" t="s">
        <v>1675</v>
      </c>
      <c r="EN77" t="s">
        <v>1675</v>
      </c>
      <c r="EO77" t="s">
        <v>1675</v>
      </c>
      <c r="EP77" t="s">
        <v>1675</v>
      </c>
      <c r="EQ77" t="s">
        <v>1675</v>
      </c>
      <c r="ER77" t="s">
        <v>1675</v>
      </c>
      <c r="ES77" t="s">
        <v>1675</v>
      </c>
      <c r="ET77" t="s">
        <v>1675</v>
      </c>
      <c r="EU77" t="s">
        <v>1675</v>
      </c>
      <c r="EV77" t="s">
        <v>1675</v>
      </c>
      <c r="EW77" t="s">
        <v>1675</v>
      </c>
      <c r="EX77" t="s">
        <v>1675</v>
      </c>
      <c r="EY77" t="s">
        <v>1675</v>
      </c>
      <c r="EZ77" t="s">
        <v>1675</v>
      </c>
      <c r="FA77" t="s">
        <v>1675</v>
      </c>
      <c r="FB77" t="s">
        <v>1675</v>
      </c>
      <c r="FC77" t="s">
        <v>1675</v>
      </c>
      <c r="FD77" t="s">
        <v>1675</v>
      </c>
      <c r="FE77" t="s">
        <v>1675</v>
      </c>
      <c r="FF77" t="s">
        <v>1675</v>
      </c>
      <c r="FG77" t="s">
        <v>1675</v>
      </c>
      <c r="FH77" t="s">
        <v>1675</v>
      </c>
      <c r="FI77" t="s">
        <v>1675</v>
      </c>
      <c r="FJ77" t="s">
        <v>1675</v>
      </c>
      <c r="FK77" t="s">
        <v>1675</v>
      </c>
      <c r="FL77" t="s">
        <v>1675</v>
      </c>
      <c r="FM77" t="s">
        <v>1675</v>
      </c>
      <c r="FN77" t="s">
        <v>1675</v>
      </c>
      <c r="FO77" t="s">
        <v>1675</v>
      </c>
      <c r="FP77" t="s">
        <v>1675</v>
      </c>
      <c r="FQ77" t="s">
        <v>1675</v>
      </c>
      <c r="FR77" t="s">
        <v>926</v>
      </c>
      <c r="FS77">
        <v>0</v>
      </c>
      <c r="FT77">
        <v>1</v>
      </c>
      <c r="FU77">
        <v>1</v>
      </c>
      <c r="FV77">
        <v>1</v>
      </c>
      <c r="FW77">
        <v>1</v>
      </c>
      <c r="FX77">
        <v>0</v>
      </c>
      <c r="FY77">
        <v>0</v>
      </c>
      <c r="FZ77">
        <v>0</v>
      </c>
      <c r="GA77">
        <v>0</v>
      </c>
      <c r="GB77" t="s">
        <v>1675</v>
      </c>
      <c r="GC77" t="s">
        <v>1675</v>
      </c>
      <c r="GD77" t="s">
        <v>1675</v>
      </c>
      <c r="GE77" t="s">
        <v>1675</v>
      </c>
      <c r="GF77" t="str">
        <f t="shared" si="16"/>
        <v/>
      </c>
      <c r="GG77" t="s">
        <v>1675</v>
      </c>
      <c r="GH77" t="s">
        <v>334</v>
      </c>
      <c r="GI77" s="13">
        <v>20</v>
      </c>
      <c r="GJ77" t="s">
        <v>1675</v>
      </c>
      <c r="GK77" t="s">
        <v>1675</v>
      </c>
      <c r="GL77" t="s">
        <v>334</v>
      </c>
      <c r="GM77" t="s">
        <v>334</v>
      </c>
      <c r="GN77" s="13">
        <v>75</v>
      </c>
      <c r="GO77" t="s">
        <v>1675</v>
      </c>
      <c r="GP77" t="s">
        <v>1675</v>
      </c>
      <c r="GQ77">
        <f t="shared" si="24"/>
        <v>75</v>
      </c>
      <c r="GR77" t="s">
        <v>334</v>
      </c>
      <c r="GS77" t="s">
        <v>334</v>
      </c>
      <c r="GT77" s="13">
        <v>25</v>
      </c>
      <c r="GU77" t="s">
        <v>1675</v>
      </c>
      <c r="GV77" t="s">
        <v>1675</v>
      </c>
      <c r="GW77" t="s">
        <v>334</v>
      </c>
      <c r="GX77" t="s">
        <v>334</v>
      </c>
      <c r="GY77" s="13">
        <v>75</v>
      </c>
      <c r="GZ77" t="s">
        <v>1675</v>
      </c>
      <c r="HA77" t="s">
        <v>1675</v>
      </c>
      <c r="HB77" t="s">
        <v>334</v>
      </c>
      <c r="HC77" t="s">
        <v>1675</v>
      </c>
      <c r="HD77" t="s">
        <v>1675</v>
      </c>
      <c r="HE77" t="s">
        <v>1675</v>
      </c>
      <c r="HG77" t="s">
        <v>1675</v>
      </c>
      <c r="HH77" t="s">
        <v>1675</v>
      </c>
      <c r="HI77" s="14" t="str">
        <f>HD77</f>
        <v/>
      </c>
      <c r="HJ77" t="s">
        <v>1675</v>
      </c>
      <c r="HK77" t="s">
        <v>1675</v>
      </c>
      <c r="HL77" t="s">
        <v>1675</v>
      </c>
      <c r="HM77" t="s">
        <v>1675</v>
      </c>
      <c r="HN77" t="s">
        <v>1675</v>
      </c>
      <c r="HO77" t="s">
        <v>1675</v>
      </c>
      <c r="HQ77" t="s">
        <v>1675</v>
      </c>
      <c r="HR77" t="s">
        <v>1675</v>
      </c>
      <c r="HS77" t="s">
        <v>1675</v>
      </c>
      <c r="HT77" t="s">
        <v>1675</v>
      </c>
      <c r="HU77" t="s">
        <v>1675</v>
      </c>
      <c r="HW77" t="s">
        <v>1675</v>
      </c>
      <c r="HX77" t="s">
        <v>334</v>
      </c>
      <c r="HY77" t="s">
        <v>353</v>
      </c>
      <c r="HZ77" t="s">
        <v>336</v>
      </c>
      <c r="IA77" t="s">
        <v>337</v>
      </c>
      <c r="IB77" t="s">
        <v>337</v>
      </c>
      <c r="IC77" t="s">
        <v>337</v>
      </c>
      <c r="ID77" t="s">
        <v>337</v>
      </c>
      <c r="IE77" t="s">
        <v>337</v>
      </c>
      <c r="IF77" t="s">
        <v>337</v>
      </c>
      <c r="IG77" t="s">
        <v>337</v>
      </c>
      <c r="IH77" t="s">
        <v>337</v>
      </c>
      <c r="II77" t="s">
        <v>337</v>
      </c>
      <c r="IJ77" t="s">
        <v>337</v>
      </c>
      <c r="IK77" t="s">
        <v>337</v>
      </c>
      <c r="IL77" t="s">
        <v>337</v>
      </c>
      <c r="IM77" t="s">
        <v>337</v>
      </c>
      <c r="IN77" t="s">
        <v>337</v>
      </c>
      <c r="IO77" t="s">
        <v>337</v>
      </c>
      <c r="IP77" t="s">
        <v>1675</v>
      </c>
      <c r="IQ77" t="s">
        <v>927</v>
      </c>
      <c r="IR77" t="s">
        <v>337</v>
      </c>
      <c r="IS77" t="s">
        <v>336</v>
      </c>
      <c r="IT77" t="s">
        <v>336</v>
      </c>
      <c r="IU77" t="s">
        <v>336</v>
      </c>
      <c r="IV77" t="s">
        <v>336</v>
      </c>
      <c r="IW77" t="s">
        <v>336</v>
      </c>
      <c r="IX77" t="s">
        <v>337</v>
      </c>
      <c r="IY77" t="s">
        <v>337</v>
      </c>
      <c r="IZ77" t="s">
        <v>337</v>
      </c>
      <c r="JA77" t="s">
        <v>334</v>
      </c>
      <c r="JB77" t="s">
        <v>384</v>
      </c>
      <c r="JC77" t="s">
        <v>741</v>
      </c>
      <c r="JD77" t="s">
        <v>346</v>
      </c>
      <c r="JE77" t="s">
        <v>346</v>
      </c>
      <c r="JF77" t="s">
        <v>928</v>
      </c>
      <c r="JG77" t="s">
        <v>1675</v>
      </c>
      <c r="JH77">
        <v>140048771</v>
      </c>
      <c r="JI77" t="s">
        <v>929</v>
      </c>
      <c r="JJ77" t="s">
        <v>930</v>
      </c>
      <c r="JK77" t="s">
        <v>1675</v>
      </c>
      <c r="JL77">
        <v>76</v>
      </c>
    </row>
    <row r="78" spans="1:272" x14ac:dyDescent="0.2">
      <c r="A78" t="s">
        <v>520</v>
      </c>
      <c r="B78" t="str">
        <f t="shared" si="21"/>
        <v>79258fba-d3e2-4eaf-b161-25f9eef2974a</v>
      </c>
      <c r="C78" t="s">
        <v>801</v>
      </c>
      <c r="D78" t="s">
        <v>773</v>
      </c>
      <c r="E78" t="s">
        <v>324</v>
      </c>
      <c r="F78" t="s">
        <v>1675</v>
      </c>
      <c r="G78" t="s">
        <v>1675</v>
      </c>
      <c r="H78" t="s">
        <v>773</v>
      </c>
      <c r="I78" t="s">
        <v>760</v>
      </c>
      <c r="J78" t="s">
        <v>762</v>
      </c>
      <c r="K78" t="s">
        <v>1675</v>
      </c>
      <c r="L78" t="s">
        <v>384</v>
      </c>
      <c r="M78" t="s">
        <v>763</v>
      </c>
      <c r="N78" t="s">
        <v>765</v>
      </c>
      <c r="O78" t="s">
        <v>1704</v>
      </c>
      <c r="P78" t="s">
        <v>774</v>
      </c>
      <c r="Q78" t="s">
        <v>334</v>
      </c>
      <c r="R78" t="s">
        <v>1675</v>
      </c>
      <c r="S78" t="s">
        <v>334</v>
      </c>
      <c r="T78" t="s">
        <v>1675</v>
      </c>
      <c r="U78" t="s">
        <v>493</v>
      </c>
      <c r="V78" t="s">
        <v>337</v>
      </c>
      <c r="W78" t="s">
        <v>336</v>
      </c>
      <c r="X78" t="s">
        <v>337</v>
      </c>
      <c r="Y78" t="s">
        <v>337</v>
      </c>
      <c r="Z78" t="s">
        <v>337</v>
      </c>
      <c r="AA78" t="s">
        <v>340</v>
      </c>
      <c r="AB78" t="s">
        <v>336</v>
      </c>
      <c r="AC78" t="s">
        <v>337</v>
      </c>
      <c r="AD78" t="s">
        <v>337</v>
      </c>
      <c r="AE78" t="s">
        <v>337</v>
      </c>
      <c r="AF78" t="s">
        <v>337</v>
      </c>
      <c r="AG78" t="s">
        <v>337</v>
      </c>
      <c r="AH78" t="s">
        <v>337</v>
      </c>
      <c r="AI78" t="s">
        <v>1675</v>
      </c>
      <c r="AJ78" t="s">
        <v>675</v>
      </c>
      <c r="AK78" t="s">
        <v>342</v>
      </c>
      <c r="AL78" t="s">
        <v>1675</v>
      </c>
      <c r="AM78" t="s">
        <v>1675</v>
      </c>
      <c r="AN78" t="s">
        <v>1675</v>
      </c>
      <c r="AO78" t="s">
        <v>1675</v>
      </c>
      <c r="AP78" t="s">
        <v>1675</v>
      </c>
      <c r="AQ78" t="s">
        <v>1675</v>
      </c>
      <c r="AR78" t="s">
        <v>1675</v>
      </c>
      <c r="AS78" t="s">
        <v>1675</v>
      </c>
      <c r="AT78" t="s">
        <v>1675</v>
      </c>
      <c r="AU78" t="s">
        <v>1675</v>
      </c>
      <c r="AV78" t="s">
        <v>1675</v>
      </c>
      <c r="AW78" t="s">
        <v>1675</v>
      </c>
      <c r="AY78" t="s">
        <v>1675</v>
      </c>
      <c r="AZ78" t="s">
        <v>1675</v>
      </c>
      <c r="BB78" t="s">
        <v>1675</v>
      </c>
      <c r="BC78" t="s">
        <v>1675</v>
      </c>
      <c r="BD78" t="s">
        <v>1675</v>
      </c>
      <c r="BF78" t="s">
        <v>1675</v>
      </c>
      <c r="BG78" t="s">
        <v>1675</v>
      </c>
      <c r="BH78" t="s">
        <v>1675</v>
      </c>
      <c r="BI78" t="s">
        <v>1675</v>
      </c>
      <c r="BJ78" t="s">
        <v>1675</v>
      </c>
      <c r="BK78" t="s">
        <v>1675</v>
      </c>
      <c r="BL78" s="15"/>
      <c r="BM78" t="s">
        <v>1675</v>
      </c>
      <c r="BN78" t="s">
        <v>1675</v>
      </c>
      <c r="BP78" t="s">
        <v>1675</v>
      </c>
      <c r="BQ78" t="s">
        <v>1675</v>
      </c>
      <c r="BR78" t="s">
        <v>1675</v>
      </c>
      <c r="BT78" t="s">
        <v>1675</v>
      </c>
      <c r="BU78" t="s">
        <v>1675</v>
      </c>
      <c r="BV78" t="s">
        <v>1675</v>
      </c>
      <c r="BW78" t="s">
        <v>1675</v>
      </c>
      <c r="BX78" t="s">
        <v>1675</v>
      </c>
      <c r="BY78" t="s">
        <v>1675</v>
      </c>
      <c r="CA78" t="s">
        <v>1675</v>
      </c>
      <c r="CB78" t="s">
        <v>1675</v>
      </c>
      <c r="CC78" s="14"/>
      <c r="CD78" t="s">
        <v>1675</v>
      </c>
      <c r="CE78" t="s">
        <v>1675</v>
      </c>
      <c r="CF78" t="s">
        <v>1675</v>
      </c>
      <c r="CH78" t="s">
        <v>1675</v>
      </c>
      <c r="CI78" t="s">
        <v>1675</v>
      </c>
      <c r="CJ78" t="s">
        <v>1675</v>
      </c>
      <c r="CK78" t="s">
        <v>1675</v>
      </c>
      <c r="CL78" t="s">
        <v>1675</v>
      </c>
      <c r="CM78" t="s">
        <v>1675</v>
      </c>
      <c r="CO78" t="s">
        <v>1675</v>
      </c>
      <c r="CP78" t="s">
        <v>1675</v>
      </c>
      <c r="CQ78" s="14"/>
      <c r="CR78" t="s">
        <v>1675</v>
      </c>
      <c r="CS78" t="s">
        <v>1675</v>
      </c>
      <c r="CT78" t="s">
        <v>1675</v>
      </c>
      <c r="CV78" t="s">
        <v>1675</v>
      </c>
      <c r="CW78" t="s">
        <v>1675</v>
      </c>
      <c r="CX78" t="s">
        <v>1675</v>
      </c>
      <c r="CY78" t="s">
        <v>1675</v>
      </c>
      <c r="CZ78" t="s">
        <v>1675</v>
      </c>
      <c r="DA78" t="s">
        <v>1675</v>
      </c>
      <c r="DC78" t="s">
        <v>1675</v>
      </c>
      <c r="DD78" t="s">
        <v>1675</v>
      </c>
      <c r="DF78" t="s">
        <v>1675</v>
      </c>
      <c r="DG78" t="s">
        <v>1675</v>
      </c>
      <c r="DH78" t="s">
        <v>1675</v>
      </c>
      <c r="DI78" s="14"/>
      <c r="DJ78" t="s">
        <v>1675</v>
      </c>
      <c r="DK78" t="s">
        <v>1675</v>
      </c>
      <c r="DL78" t="s">
        <v>1675</v>
      </c>
      <c r="DM78" t="s">
        <v>1675</v>
      </c>
      <c r="DN78" t="s">
        <v>1675</v>
      </c>
      <c r="DO78" t="s">
        <v>1675</v>
      </c>
      <c r="DQ78" t="s">
        <v>1675</v>
      </c>
      <c r="DR78" t="s">
        <v>1675</v>
      </c>
      <c r="DT78" t="s">
        <v>1675</v>
      </c>
      <c r="DU78" t="s">
        <v>1675</v>
      </c>
      <c r="DV78" t="s">
        <v>1675</v>
      </c>
      <c r="DW78" s="14"/>
      <c r="DX78" t="s">
        <v>1675</v>
      </c>
      <c r="DY78" t="s">
        <v>1675</v>
      </c>
      <c r="DZ78" t="s">
        <v>1675</v>
      </c>
      <c r="EA78" t="s">
        <v>1675</v>
      </c>
      <c r="EB78" t="s">
        <v>1675</v>
      </c>
      <c r="EC78" t="s">
        <v>1675</v>
      </c>
      <c r="ED78" t="s">
        <v>1675</v>
      </c>
      <c r="EE78" t="s">
        <v>1675</v>
      </c>
      <c r="EG78" t="s">
        <v>1675</v>
      </c>
      <c r="EH78" t="s">
        <v>1675</v>
      </c>
      <c r="EI78" t="s">
        <v>1675</v>
      </c>
      <c r="EJ78" t="s">
        <v>1675</v>
      </c>
      <c r="EK78" t="s">
        <v>1675</v>
      </c>
      <c r="EL78" t="s">
        <v>1675</v>
      </c>
      <c r="EM78" t="s">
        <v>1675</v>
      </c>
      <c r="EN78" t="s">
        <v>1675</v>
      </c>
      <c r="EO78" t="s">
        <v>1675</v>
      </c>
      <c r="EP78" t="s">
        <v>1675</v>
      </c>
      <c r="EQ78" t="s">
        <v>1675</v>
      </c>
      <c r="ER78" t="s">
        <v>1675</v>
      </c>
      <c r="ES78" t="s">
        <v>1675</v>
      </c>
      <c r="ET78" t="s">
        <v>1675</v>
      </c>
      <c r="EU78" t="s">
        <v>1675</v>
      </c>
      <c r="EV78" t="s">
        <v>1675</v>
      </c>
      <c r="EW78" t="s">
        <v>1675</v>
      </c>
      <c r="EX78" t="s">
        <v>1675</v>
      </c>
      <c r="EY78" t="s">
        <v>1675</v>
      </c>
      <c r="EZ78" t="s">
        <v>1675</v>
      </c>
      <c r="FA78" t="s">
        <v>1675</v>
      </c>
      <c r="FB78" t="s">
        <v>1675</v>
      </c>
      <c r="FC78" t="s">
        <v>1675</v>
      </c>
      <c r="FD78" t="s">
        <v>1675</v>
      </c>
      <c r="FE78" t="s">
        <v>1675</v>
      </c>
      <c r="FF78" t="s">
        <v>1675</v>
      </c>
      <c r="FG78" t="s">
        <v>1675</v>
      </c>
      <c r="FH78" t="s">
        <v>1675</v>
      </c>
      <c r="FI78" t="s">
        <v>1675</v>
      </c>
      <c r="FJ78" t="s">
        <v>1675</v>
      </c>
      <c r="FK78" t="s">
        <v>1675</v>
      </c>
      <c r="FL78" t="s">
        <v>1675</v>
      </c>
      <c r="FM78" t="s">
        <v>1675</v>
      </c>
      <c r="FN78" t="s">
        <v>1675</v>
      </c>
      <c r="FO78" t="s">
        <v>1675</v>
      </c>
      <c r="FP78" t="s">
        <v>1675</v>
      </c>
      <c r="FQ78" t="s">
        <v>1675</v>
      </c>
      <c r="FR78" t="s">
        <v>516</v>
      </c>
      <c r="FS78">
        <v>0</v>
      </c>
      <c r="FT78">
        <v>1</v>
      </c>
      <c r="FU78">
        <v>1</v>
      </c>
      <c r="FV78">
        <v>0</v>
      </c>
      <c r="FW78">
        <v>0</v>
      </c>
      <c r="FX78">
        <v>0</v>
      </c>
      <c r="FY78">
        <v>0</v>
      </c>
      <c r="FZ78">
        <v>1</v>
      </c>
      <c r="GA78">
        <v>0</v>
      </c>
      <c r="GB78" t="s">
        <v>1675</v>
      </c>
      <c r="GC78" t="s">
        <v>1675</v>
      </c>
      <c r="GD78" t="s">
        <v>1675</v>
      </c>
      <c r="GE78" t="s">
        <v>1675</v>
      </c>
      <c r="GF78" t="str">
        <f t="shared" si="16"/>
        <v/>
      </c>
      <c r="GG78" t="s">
        <v>1675</v>
      </c>
      <c r="GH78" t="s">
        <v>334</v>
      </c>
      <c r="GI78" s="13">
        <v>15</v>
      </c>
      <c r="GJ78" t="s">
        <v>1675</v>
      </c>
      <c r="GK78" t="s">
        <v>1675</v>
      </c>
      <c r="GL78" t="s">
        <v>346</v>
      </c>
      <c r="GM78" t="s">
        <v>334</v>
      </c>
      <c r="GN78" s="13">
        <v>75</v>
      </c>
      <c r="GO78" t="s">
        <v>1675</v>
      </c>
      <c r="GP78" t="s">
        <v>1675</v>
      </c>
      <c r="GQ78">
        <f t="shared" si="24"/>
        <v>75</v>
      </c>
      <c r="GR78" t="s">
        <v>346</v>
      </c>
      <c r="GS78" t="s">
        <v>1675</v>
      </c>
      <c r="GT78" t="s">
        <v>1675</v>
      </c>
      <c r="GU78" t="s">
        <v>1675</v>
      </c>
      <c r="GV78" t="s">
        <v>1675</v>
      </c>
      <c r="GW78" t="s">
        <v>1675</v>
      </c>
      <c r="GX78" t="s">
        <v>1675</v>
      </c>
      <c r="GY78" t="s">
        <v>1675</v>
      </c>
      <c r="GZ78" t="s">
        <v>1675</v>
      </c>
      <c r="HA78" t="s">
        <v>1675</v>
      </c>
      <c r="HB78" t="s">
        <v>1675</v>
      </c>
      <c r="HC78" t="s">
        <v>1675</v>
      </c>
      <c r="HD78" t="s">
        <v>1675</v>
      </c>
      <c r="HE78" t="s">
        <v>1675</v>
      </c>
      <c r="HG78" t="s">
        <v>1675</v>
      </c>
      <c r="HH78" t="s">
        <v>1675</v>
      </c>
      <c r="HI78" s="14" t="str">
        <f>HD78</f>
        <v/>
      </c>
      <c r="HJ78" t="s">
        <v>1675</v>
      </c>
      <c r="HK78" t="s">
        <v>1675</v>
      </c>
      <c r="HL78" t="s">
        <v>1675</v>
      </c>
      <c r="HM78" t="s">
        <v>1675</v>
      </c>
      <c r="HN78" t="s">
        <v>1675</v>
      </c>
      <c r="HO78" t="s">
        <v>1675</v>
      </c>
      <c r="HQ78" t="s">
        <v>1675</v>
      </c>
      <c r="HR78" t="s">
        <v>334</v>
      </c>
      <c r="HS78" s="13">
        <v>25</v>
      </c>
      <c r="HT78" t="s">
        <v>1675</v>
      </c>
      <c r="HU78" t="s">
        <v>1675</v>
      </c>
      <c r="HV78">
        <f>HS78</f>
        <v>25</v>
      </c>
      <c r="HW78" t="s">
        <v>334</v>
      </c>
      <c r="HX78" t="s">
        <v>334</v>
      </c>
      <c r="HY78" t="s">
        <v>802</v>
      </c>
      <c r="HZ78" t="s">
        <v>337</v>
      </c>
      <c r="IA78" t="s">
        <v>337</v>
      </c>
      <c r="IB78" t="s">
        <v>337</v>
      </c>
      <c r="IC78" t="s">
        <v>337</v>
      </c>
      <c r="ID78" t="s">
        <v>337</v>
      </c>
      <c r="IE78" t="s">
        <v>337</v>
      </c>
      <c r="IF78" t="s">
        <v>337</v>
      </c>
      <c r="IG78" t="s">
        <v>337</v>
      </c>
      <c r="IH78" t="s">
        <v>337</v>
      </c>
      <c r="II78" t="s">
        <v>336</v>
      </c>
      <c r="IJ78" t="s">
        <v>337</v>
      </c>
      <c r="IK78" t="s">
        <v>337</v>
      </c>
      <c r="IL78" t="s">
        <v>337</v>
      </c>
      <c r="IM78" t="s">
        <v>337</v>
      </c>
      <c r="IN78" t="s">
        <v>337</v>
      </c>
      <c r="IO78" t="s">
        <v>337</v>
      </c>
      <c r="IP78" t="s">
        <v>1675</v>
      </c>
      <c r="IQ78" t="s">
        <v>803</v>
      </c>
      <c r="IR78" t="s">
        <v>337</v>
      </c>
      <c r="IS78" t="s">
        <v>337</v>
      </c>
      <c r="IT78" t="s">
        <v>337</v>
      </c>
      <c r="IU78" t="s">
        <v>337</v>
      </c>
      <c r="IV78" t="s">
        <v>337</v>
      </c>
      <c r="IW78" t="s">
        <v>337</v>
      </c>
      <c r="IX78" t="s">
        <v>337</v>
      </c>
      <c r="IY78" t="s">
        <v>336</v>
      </c>
      <c r="IZ78" t="s">
        <v>337</v>
      </c>
      <c r="JA78" t="s">
        <v>334</v>
      </c>
      <c r="JB78" t="s">
        <v>384</v>
      </c>
      <c r="JC78" t="s">
        <v>741</v>
      </c>
      <c r="JD78" t="s">
        <v>346</v>
      </c>
      <c r="JE78" t="s">
        <v>346</v>
      </c>
      <c r="JF78" t="s">
        <v>1675</v>
      </c>
      <c r="JG78" t="s">
        <v>1675</v>
      </c>
      <c r="JH78">
        <v>140046690</v>
      </c>
      <c r="JI78" t="s">
        <v>804</v>
      </c>
      <c r="JJ78" t="s">
        <v>805</v>
      </c>
      <c r="JK78" t="s">
        <v>1675</v>
      </c>
      <c r="JL78">
        <v>60</v>
      </c>
    </row>
    <row r="79" spans="1:272" x14ac:dyDescent="0.2">
      <c r="A79" t="s">
        <v>526</v>
      </c>
      <c r="B79" t="str">
        <f t="shared" si="21"/>
        <v>1e713e3d-adae-4299-af22-68a42d83c6f2</v>
      </c>
      <c r="C79" t="s">
        <v>863</v>
      </c>
      <c r="D79" t="s">
        <v>773</v>
      </c>
      <c r="E79" t="s">
        <v>324</v>
      </c>
      <c r="F79" t="s">
        <v>1675</v>
      </c>
      <c r="G79" t="s">
        <v>1675</v>
      </c>
      <c r="H79" t="s">
        <v>773</v>
      </c>
      <c r="I79" t="s">
        <v>760</v>
      </c>
      <c r="J79" t="s">
        <v>832</v>
      </c>
      <c r="K79" t="s">
        <v>1675</v>
      </c>
      <c r="L79" t="s">
        <v>384</v>
      </c>
      <c r="M79" t="s">
        <v>763</v>
      </c>
      <c r="N79" t="s">
        <v>765</v>
      </c>
      <c r="O79" t="s">
        <v>1704</v>
      </c>
      <c r="P79" t="s">
        <v>774</v>
      </c>
      <c r="Q79" t="s">
        <v>334</v>
      </c>
      <c r="R79" t="s">
        <v>1675</v>
      </c>
      <c r="S79" t="s">
        <v>334</v>
      </c>
      <c r="T79" t="s">
        <v>1675</v>
      </c>
      <c r="U79" t="s">
        <v>493</v>
      </c>
      <c r="V79" t="s">
        <v>337</v>
      </c>
      <c r="W79" t="s">
        <v>336</v>
      </c>
      <c r="X79" t="s">
        <v>337</v>
      </c>
      <c r="Y79" t="s">
        <v>337</v>
      </c>
      <c r="Z79" t="s">
        <v>337</v>
      </c>
      <c r="AA79" t="s">
        <v>340</v>
      </c>
      <c r="AB79" t="s">
        <v>336</v>
      </c>
      <c r="AC79" t="s">
        <v>337</v>
      </c>
      <c r="AD79" t="s">
        <v>337</v>
      </c>
      <c r="AE79" t="s">
        <v>337</v>
      </c>
      <c r="AF79" t="s">
        <v>337</v>
      </c>
      <c r="AG79" t="s">
        <v>337</v>
      </c>
      <c r="AH79" t="s">
        <v>337</v>
      </c>
      <c r="AI79" t="s">
        <v>1675</v>
      </c>
      <c r="AJ79" t="s">
        <v>440</v>
      </c>
      <c r="AK79" t="s">
        <v>342</v>
      </c>
      <c r="AL79" t="s">
        <v>1675</v>
      </c>
      <c r="AM79" t="s">
        <v>1675</v>
      </c>
      <c r="AN79" t="s">
        <v>1675</v>
      </c>
      <c r="AO79" t="s">
        <v>1675</v>
      </c>
      <c r="AP79" t="s">
        <v>1675</v>
      </c>
      <c r="AQ79" t="s">
        <v>1675</v>
      </c>
      <c r="AR79" t="s">
        <v>1675</v>
      </c>
      <c r="AS79" t="s">
        <v>1675</v>
      </c>
      <c r="AT79" t="s">
        <v>1675</v>
      </c>
      <c r="AU79" t="s">
        <v>1675</v>
      </c>
      <c r="AV79" t="s">
        <v>1675</v>
      </c>
      <c r="AW79" t="s">
        <v>1675</v>
      </c>
      <c r="AY79" t="s">
        <v>1675</v>
      </c>
      <c r="AZ79" t="s">
        <v>1675</v>
      </c>
      <c r="BB79" t="s">
        <v>1675</v>
      </c>
      <c r="BC79" t="s">
        <v>1675</v>
      </c>
      <c r="BD79" t="s">
        <v>1675</v>
      </c>
      <c r="BF79" t="s">
        <v>1675</v>
      </c>
      <c r="BG79" t="s">
        <v>1675</v>
      </c>
      <c r="BH79" t="s">
        <v>1675</v>
      </c>
      <c r="BI79" t="s">
        <v>1675</v>
      </c>
      <c r="BJ79" t="s">
        <v>1675</v>
      </c>
      <c r="BK79" t="s">
        <v>1675</v>
      </c>
      <c r="BL79" s="15"/>
      <c r="BM79" t="s">
        <v>1675</v>
      </c>
      <c r="BN79" t="s">
        <v>1675</v>
      </c>
      <c r="BP79" t="s">
        <v>1675</v>
      </c>
      <c r="BQ79" t="s">
        <v>1675</v>
      </c>
      <c r="BR79" t="s">
        <v>1675</v>
      </c>
      <c r="BT79" t="s">
        <v>1675</v>
      </c>
      <c r="BU79" t="s">
        <v>1675</v>
      </c>
      <c r="BV79" t="s">
        <v>1675</v>
      </c>
      <c r="BW79" t="s">
        <v>1675</v>
      </c>
      <c r="BX79" t="s">
        <v>1675</v>
      </c>
      <c r="BY79" t="s">
        <v>1675</v>
      </c>
      <c r="CA79" t="s">
        <v>1675</v>
      </c>
      <c r="CB79" t="s">
        <v>1675</v>
      </c>
      <c r="CC79" s="14"/>
      <c r="CD79" t="s">
        <v>1675</v>
      </c>
      <c r="CE79" t="s">
        <v>1675</v>
      </c>
      <c r="CF79" t="s">
        <v>1675</v>
      </c>
      <c r="CH79" t="s">
        <v>1675</v>
      </c>
      <c r="CI79" t="s">
        <v>1675</v>
      </c>
      <c r="CJ79" t="s">
        <v>1675</v>
      </c>
      <c r="CK79" t="s">
        <v>1675</v>
      </c>
      <c r="CL79" t="s">
        <v>1675</v>
      </c>
      <c r="CM79" t="s">
        <v>1675</v>
      </c>
      <c r="CO79" t="s">
        <v>1675</v>
      </c>
      <c r="CP79" t="s">
        <v>1675</v>
      </c>
      <c r="CQ79" s="14"/>
      <c r="CR79" t="s">
        <v>1675</v>
      </c>
      <c r="CS79" t="s">
        <v>1675</v>
      </c>
      <c r="CT79" t="s">
        <v>1675</v>
      </c>
      <c r="CV79" t="s">
        <v>1675</v>
      </c>
      <c r="CW79" t="s">
        <v>1675</v>
      </c>
      <c r="CX79" t="s">
        <v>1675</v>
      </c>
      <c r="CY79" t="s">
        <v>1675</v>
      </c>
      <c r="CZ79" t="s">
        <v>1675</v>
      </c>
      <c r="DA79" t="s">
        <v>1675</v>
      </c>
      <c r="DC79" t="s">
        <v>1675</v>
      </c>
      <c r="DD79" t="s">
        <v>1675</v>
      </c>
      <c r="DF79" t="s">
        <v>1675</v>
      </c>
      <c r="DG79" t="s">
        <v>1675</v>
      </c>
      <c r="DH79" t="s">
        <v>1675</v>
      </c>
      <c r="DI79" s="14"/>
      <c r="DJ79" t="s">
        <v>1675</v>
      </c>
      <c r="DK79" t="s">
        <v>1675</v>
      </c>
      <c r="DL79" t="s">
        <v>1675</v>
      </c>
      <c r="DM79" t="s">
        <v>1675</v>
      </c>
      <c r="DN79" t="s">
        <v>1675</v>
      </c>
      <c r="DO79" t="s">
        <v>1675</v>
      </c>
      <c r="DQ79" t="s">
        <v>1675</v>
      </c>
      <c r="DR79" t="s">
        <v>1675</v>
      </c>
      <c r="DT79" t="s">
        <v>1675</v>
      </c>
      <c r="DU79" t="s">
        <v>1675</v>
      </c>
      <c r="DV79" t="s">
        <v>1675</v>
      </c>
      <c r="DW79" s="14"/>
      <c r="DX79" t="s">
        <v>1675</v>
      </c>
      <c r="DY79" t="s">
        <v>1675</v>
      </c>
      <c r="DZ79" t="s">
        <v>1675</v>
      </c>
      <c r="EA79" t="s">
        <v>1675</v>
      </c>
      <c r="EB79" t="s">
        <v>1675</v>
      </c>
      <c r="EC79" t="s">
        <v>1675</v>
      </c>
      <c r="ED79" t="s">
        <v>1675</v>
      </c>
      <c r="EE79" t="s">
        <v>1675</v>
      </c>
      <c r="EG79" t="s">
        <v>1675</v>
      </c>
      <c r="EH79" t="s">
        <v>1675</v>
      </c>
      <c r="EI79" t="s">
        <v>1675</v>
      </c>
      <c r="EJ79" t="s">
        <v>1675</v>
      </c>
      <c r="EK79" t="s">
        <v>1675</v>
      </c>
      <c r="EL79" t="s">
        <v>1675</v>
      </c>
      <c r="EM79" t="s">
        <v>1675</v>
      </c>
      <c r="EN79" t="s">
        <v>1675</v>
      </c>
      <c r="EO79" t="s">
        <v>1675</v>
      </c>
      <c r="EP79" t="s">
        <v>1675</v>
      </c>
      <c r="EQ79" t="s">
        <v>1675</v>
      </c>
      <c r="ER79" t="s">
        <v>1675</v>
      </c>
      <c r="ES79" t="s">
        <v>1675</v>
      </c>
      <c r="ET79" t="s">
        <v>1675</v>
      </c>
      <c r="EU79" t="s">
        <v>1675</v>
      </c>
      <c r="EV79" t="s">
        <v>1675</v>
      </c>
      <c r="EW79" t="s">
        <v>1675</v>
      </c>
      <c r="EX79" t="s">
        <v>1675</v>
      </c>
      <c r="EY79" t="s">
        <v>1675</v>
      </c>
      <c r="EZ79" t="s">
        <v>1675</v>
      </c>
      <c r="FA79" t="s">
        <v>1675</v>
      </c>
      <c r="FB79" t="s">
        <v>1675</v>
      </c>
      <c r="FC79" t="s">
        <v>1675</v>
      </c>
      <c r="FD79" t="s">
        <v>1675</v>
      </c>
      <c r="FE79" t="s">
        <v>1675</v>
      </c>
      <c r="FF79" t="s">
        <v>1675</v>
      </c>
      <c r="FG79" t="s">
        <v>1675</v>
      </c>
      <c r="FH79" t="s">
        <v>1675</v>
      </c>
      <c r="FI79" t="s">
        <v>1675</v>
      </c>
      <c r="FJ79" t="s">
        <v>1675</v>
      </c>
      <c r="FK79" t="s">
        <v>1675</v>
      </c>
      <c r="FL79" t="s">
        <v>1675</v>
      </c>
      <c r="FM79" t="s">
        <v>1675</v>
      </c>
      <c r="FN79" t="s">
        <v>1675</v>
      </c>
      <c r="FO79" t="s">
        <v>1675</v>
      </c>
      <c r="FP79" t="s">
        <v>1675</v>
      </c>
      <c r="FQ79" t="s">
        <v>1675</v>
      </c>
      <c r="FR79" t="s">
        <v>734</v>
      </c>
      <c r="FS79">
        <v>1</v>
      </c>
      <c r="FT79">
        <v>1</v>
      </c>
      <c r="FU79">
        <v>1</v>
      </c>
      <c r="FV79">
        <v>1</v>
      </c>
      <c r="FW79">
        <v>1</v>
      </c>
      <c r="FX79">
        <v>1</v>
      </c>
      <c r="FY79">
        <v>1</v>
      </c>
      <c r="FZ79">
        <v>1</v>
      </c>
      <c r="GA79">
        <v>0</v>
      </c>
      <c r="GB79" t="s">
        <v>334</v>
      </c>
      <c r="GC79" s="13">
        <v>25</v>
      </c>
      <c r="GD79" t="s">
        <v>1675</v>
      </c>
      <c r="GE79" t="s">
        <v>1675</v>
      </c>
      <c r="GF79">
        <f t="shared" ref="GF79:GF110" si="25">GC79</f>
        <v>25</v>
      </c>
      <c r="GG79" t="s">
        <v>346</v>
      </c>
      <c r="GH79" t="s">
        <v>334</v>
      </c>
      <c r="GI79" s="13">
        <v>20</v>
      </c>
      <c r="GJ79" t="s">
        <v>1675</v>
      </c>
      <c r="GK79" t="s">
        <v>1675</v>
      </c>
      <c r="GL79" t="s">
        <v>334</v>
      </c>
      <c r="GM79" t="s">
        <v>334</v>
      </c>
      <c r="GN79" s="13">
        <v>50</v>
      </c>
      <c r="GO79" t="s">
        <v>1675</v>
      </c>
      <c r="GP79" t="s">
        <v>1675</v>
      </c>
      <c r="GQ79">
        <f t="shared" si="24"/>
        <v>50</v>
      </c>
      <c r="GR79" t="s">
        <v>334</v>
      </c>
      <c r="GS79" t="s">
        <v>334</v>
      </c>
      <c r="GT79" s="13">
        <v>20</v>
      </c>
      <c r="GU79" t="s">
        <v>1675</v>
      </c>
      <c r="GV79" t="s">
        <v>1675</v>
      </c>
      <c r="GW79" t="s">
        <v>334</v>
      </c>
      <c r="GX79" t="s">
        <v>334</v>
      </c>
      <c r="GY79" s="13">
        <v>50</v>
      </c>
      <c r="GZ79" t="s">
        <v>1675</v>
      </c>
      <c r="HA79" t="s">
        <v>1675</v>
      </c>
      <c r="HB79" t="s">
        <v>334</v>
      </c>
      <c r="HC79" t="s">
        <v>334</v>
      </c>
      <c r="HD79">
        <v>35</v>
      </c>
      <c r="HE79" t="s">
        <v>1675</v>
      </c>
      <c r="HG79" t="s">
        <v>1675</v>
      </c>
      <c r="HH79" t="s">
        <v>1675</v>
      </c>
      <c r="HI79" s="14">
        <f>HD79</f>
        <v>35</v>
      </c>
      <c r="HJ79" t="s">
        <v>346</v>
      </c>
      <c r="HK79" t="s">
        <v>334</v>
      </c>
      <c r="HL79" s="13">
        <v>75</v>
      </c>
      <c r="HM79" t="s">
        <v>1675</v>
      </c>
      <c r="HN79" t="s">
        <v>1675</v>
      </c>
      <c r="HO79" t="s">
        <v>1675</v>
      </c>
      <c r="HP79">
        <f>HL79</f>
        <v>75</v>
      </c>
      <c r="HQ79" t="s">
        <v>334</v>
      </c>
      <c r="HR79" t="s">
        <v>334</v>
      </c>
      <c r="HS79" s="13">
        <v>25</v>
      </c>
      <c r="HT79" t="s">
        <v>1675</v>
      </c>
      <c r="HU79" t="s">
        <v>1675</v>
      </c>
      <c r="HV79">
        <f>HS79</f>
        <v>25</v>
      </c>
      <c r="HW79" t="s">
        <v>334</v>
      </c>
      <c r="HX79" t="s">
        <v>334</v>
      </c>
      <c r="HY79" t="s">
        <v>825</v>
      </c>
      <c r="HZ79" t="s">
        <v>336</v>
      </c>
      <c r="IA79" t="s">
        <v>337</v>
      </c>
      <c r="IB79" t="s">
        <v>337</v>
      </c>
      <c r="IC79" t="s">
        <v>337</v>
      </c>
      <c r="ID79" t="s">
        <v>337</v>
      </c>
      <c r="IE79" t="s">
        <v>337</v>
      </c>
      <c r="IF79" t="s">
        <v>337</v>
      </c>
      <c r="IG79" t="s">
        <v>337</v>
      </c>
      <c r="IH79" t="s">
        <v>337</v>
      </c>
      <c r="II79" t="s">
        <v>336</v>
      </c>
      <c r="IJ79" t="s">
        <v>337</v>
      </c>
      <c r="IK79" t="s">
        <v>337</v>
      </c>
      <c r="IL79" t="s">
        <v>337</v>
      </c>
      <c r="IM79" t="s">
        <v>337</v>
      </c>
      <c r="IN79" t="s">
        <v>337</v>
      </c>
      <c r="IO79" t="s">
        <v>337</v>
      </c>
      <c r="IP79" t="s">
        <v>1675</v>
      </c>
      <c r="IQ79" t="s">
        <v>734</v>
      </c>
      <c r="IR79" t="s">
        <v>336</v>
      </c>
      <c r="IS79" t="s">
        <v>336</v>
      </c>
      <c r="IT79" t="s">
        <v>336</v>
      </c>
      <c r="IU79" t="s">
        <v>336</v>
      </c>
      <c r="IV79" t="s">
        <v>336</v>
      </c>
      <c r="IW79" t="s">
        <v>336</v>
      </c>
      <c r="IX79" t="s">
        <v>336</v>
      </c>
      <c r="IY79" t="s">
        <v>336</v>
      </c>
      <c r="IZ79" t="s">
        <v>337</v>
      </c>
      <c r="JA79" t="s">
        <v>334</v>
      </c>
      <c r="JB79" t="s">
        <v>384</v>
      </c>
      <c r="JC79" t="s">
        <v>385</v>
      </c>
      <c r="JD79" t="s">
        <v>346</v>
      </c>
      <c r="JE79" t="s">
        <v>334</v>
      </c>
      <c r="JF79" t="s">
        <v>864</v>
      </c>
      <c r="JG79" t="s">
        <v>1675</v>
      </c>
      <c r="JH79">
        <v>140047865</v>
      </c>
      <c r="JI79" t="s">
        <v>865</v>
      </c>
      <c r="JJ79" t="s">
        <v>866</v>
      </c>
      <c r="JK79" t="s">
        <v>1675</v>
      </c>
      <c r="JL79">
        <v>67</v>
      </c>
    </row>
    <row r="80" spans="1:272" x14ac:dyDescent="0.2">
      <c r="A80" t="s">
        <v>538</v>
      </c>
      <c r="B80" t="str">
        <f t="shared" si="21"/>
        <v>c010dd1a-bc79-4ac3-b676-74302c28a800</v>
      </c>
      <c r="C80" t="s">
        <v>847</v>
      </c>
      <c r="D80" t="s">
        <v>773</v>
      </c>
      <c r="E80" t="s">
        <v>324</v>
      </c>
      <c r="G80" t="s">
        <v>1675</v>
      </c>
      <c r="H80" t="s">
        <v>773</v>
      </c>
      <c r="I80" t="s">
        <v>760</v>
      </c>
      <c r="J80" t="s">
        <v>832</v>
      </c>
      <c r="K80" t="s">
        <v>1675</v>
      </c>
      <c r="L80" t="s">
        <v>384</v>
      </c>
      <c r="M80" t="s">
        <v>763</v>
      </c>
      <c r="N80" t="s">
        <v>765</v>
      </c>
      <c r="O80" t="s">
        <v>1704</v>
      </c>
      <c r="P80" t="s">
        <v>774</v>
      </c>
      <c r="Q80" t="s">
        <v>334</v>
      </c>
      <c r="R80" t="s">
        <v>1675</v>
      </c>
      <c r="S80" t="s">
        <v>334</v>
      </c>
      <c r="T80" t="s">
        <v>1675</v>
      </c>
      <c r="U80" t="s">
        <v>493</v>
      </c>
      <c r="V80" t="s">
        <v>337</v>
      </c>
      <c r="W80" t="s">
        <v>336</v>
      </c>
      <c r="X80" t="s">
        <v>337</v>
      </c>
      <c r="Y80" t="s">
        <v>337</v>
      </c>
      <c r="Z80" t="s">
        <v>337</v>
      </c>
      <c r="AA80" t="s">
        <v>340</v>
      </c>
      <c r="AB80" t="s">
        <v>336</v>
      </c>
      <c r="AC80" t="s">
        <v>337</v>
      </c>
      <c r="AD80" t="s">
        <v>337</v>
      </c>
      <c r="AE80" t="s">
        <v>337</v>
      </c>
      <c r="AF80" t="s">
        <v>337</v>
      </c>
      <c r="AG80" t="s">
        <v>337</v>
      </c>
      <c r="AH80" t="s">
        <v>337</v>
      </c>
      <c r="AI80" t="s">
        <v>1675</v>
      </c>
      <c r="AJ80" t="s">
        <v>642</v>
      </c>
      <c r="AK80" t="s">
        <v>457</v>
      </c>
      <c r="AL80" t="s">
        <v>1675</v>
      </c>
      <c r="AM80" t="s">
        <v>1675</v>
      </c>
      <c r="AN80" t="s">
        <v>1675</v>
      </c>
      <c r="AO80" t="s">
        <v>1675</v>
      </c>
      <c r="AP80" t="s">
        <v>1675</v>
      </c>
      <c r="AQ80" t="s">
        <v>1675</v>
      </c>
      <c r="AR80" t="s">
        <v>1675</v>
      </c>
      <c r="AS80" t="s">
        <v>1675</v>
      </c>
      <c r="AT80" t="s">
        <v>1675</v>
      </c>
      <c r="AU80" t="s">
        <v>1675</v>
      </c>
      <c r="AV80" t="s">
        <v>1675</v>
      </c>
      <c r="AW80" t="s">
        <v>1675</v>
      </c>
      <c r="AY80" t="s">
        <v>1675</v>
      </c>
      <c r="AZ80" t="s">
        <v>1675</v>
      </c>
      <c r="BB80" t="s">
        <v>1675</v>
      </c>
      <c r="BC80" t="s">
        <v>1675</v>
      </c>
      <c r="BD80" t="s">
        <v>1675</v>
      </c>
      <c r="BF80" t="s">
        <v>1675</v>
      </c>
      <c r="BG80" t="s">
        <v>1675</v>
      </c>
      <c r="BH80" t="s">
        <v>1675</v>
      </c>
      <c r="BI80" t="s">
        <v>1675</v>
      </c>
      <c r="BJ80" t="s">
        <v>1675</v>
      </c>
      <c r="BK80" t="s">
        <v>1675</v>
      </c>
      <c r="BL80" s="15"/>
      <c r="BM80" t="s">
        <v>1675</v>
      </c>
      <c r="BN80" t="s">
        <v>1675</v>
      </c>
      <c r="BP80" t="s">
        <v>1675</v>
      </c>
      <c r="BQ80" t="s">
        <v>1675</v>
      </c>
      <c r="BR80" t="s">
        <v>1675</v>
      </c>
      <c r="BT80" t="s">
        <v>1675</v>
      </c>
      <c r="BU80" t="s">
        <v>1675</v>
      </c>
      <c r="BV80" t="s">
        <v>1675</v>
      </c>
      <c r="BW80" t="s">
        <v>1675</v>
      </c>
      <c r="BX80" t="s">
        <v>1675</v>
      </c>
      <c r="BY80" t="s">
        <v>1675</v>
      </c>
      <c r="CA80" t="s">
        <v>1675</v>
      </c>
      <c r="CB80" t="s">
        <v>1675</v>
      </c>
      <c r="CC80" s="14"/>
      <c r="CD80" t="s">
        <v>1675</v>
      </c>
      <c r="CE80" t="s">
        <v>1675</v>
      </c>
      <c r="CF80" t="s">
        <v>1675</v>
      </c>
      <c r="CH80" t="s">
        <v>1675</v>
      </c>
      <c r="CI80" t="s">
        <v>1675</v>
      </c>
      <c r="CJ80" t="s">
        <v>1675</v>
      </c>
      <c r="CK80" t="s">
        <v>1675</v>
      </c>
      <c r="CL80" t="s">
        <v>1675</v>
      </c>
      <c r="CM80" t="s">
        <v>1675</v>
      </c>
      <c r="CO80" t="s">
        <v>1675</v>
      </c>
      <c r="CP80" t="s">
        <v>1675</v>
      </c>
      <c r="CQ80" s="14"/>
      <c r="CR80" t="s">
        <v>1675</v>
      </c>
      <c r="CS80" t="s">
        <v>1675</v>
      </c>
      <c r="CT80" t="s">
        <v>1675</v>
      </c>
      <c r="CV80" t="s">
        <v>1675</v>
      </c>
      <c r="CW80" t="s">
        <v>1675</v>
      </c>
      <c r="CX80" t="s">
        <v>1675</v>
      </c>
      <c r="CY80" t="s">
        <v>1675</v>
      </c>
      <c r="CZ80" t="s">
        <v>1675</v>
      </c>
      <c r="DA80" t="s">
        <v>1675</v>
      </c>
      <c r="DC80" t="s">
        <v>1675</v>
      </c>
      <c r="DD80" t="s">
        <v>1675</v>
      </c>
      <c r="DF80" t="s">
        <v>1675</v>
      </c>
      <c r="DG80" t="s">
        <v>1675</v>
      </c>
      <c r="DH80" t="s">
        <v>1675</v>
      </c>
      <c r="DI80" s="14"/>
      <c r="DJ80" t="s">
        <v>1675</v>
      </c>
      <c r="DK80" t="s">
        <v>1675</v>
      </c>
      <c r="DL80" t="s">
        <v>1675</v>
      </c>
      <c r="DM80" t="s">
        <v>1675</v>
      </c>
      <c r="DN80" t="s">
        <v>1675</v>
      </c>
      <c r="DO80" t="s">
        <v>1675</v>
      </c>
      <c r="DQ80" t="s">
        <v>1675</v>
      </c>
      <c r="DR80" t="s">
        <v>1675</v>
      </c>
      <c r="DT80" t="s">
        <v>1675</v>
      </c>
      <c r="DU80" t="s">
        <v>1675</v>
      </c>
      <c r="DV80" t="s">
        <v>1675</v>
      </c>
      <c r="DW80" s="14"/>
      <c r="DX80" t="s">
        <v>1675</v>
      </c>
      <c r="DY80" t="s">
        <v>1675</v>
      </c>
      <c r="DZ80" t="s">
        <v>1675</v>
      </c>
      <c r="EA80" t="s">
        <v>1675</v>
      </c>
      <c r="EB80" t="s">
        <v>1675</v>
      </c>
      <c r="EC80" t="s">
        <v>1675</v>
      </c>
      <c r="ED80" t="s">
        <v>1675</v>
      </c>
      <c r="EE80" t="s">
        <v>1675</v>
      </c>
      <c r="EG80" t="s">
        <v>1675</v>
      </c>
      <c r="EH80" t="s">
        <v>1675</v>
      </c>
      <c r="EI80" t="s">
        <v>1675</v>
      </c>
      <c r="EJ80" t="s">
        <v>1675</v>
      </c>
      <c r="EK80" t="s">
        <v>1675</v>
      </c>
      <c r="EL80" t="s">
        <v>1675</v>
      </c>
      <c r="EM80" t="s">
        <v>1675</v>
      </c>
      <c r="EN80" t="s">
        <v>1675</v>
      </c>
      <c r="EO80" t="s">
        <v>1675</v>
      </c>
      <c r="EP80" t="s">
        <v>1675</v>
      </c>
      <c r="EQ80" t="s">
        <v>1675</v>
      </c>
      <c r="ER80" t="s">
        <v>1675</v>
      </c>
      <c r="ES80" t="s">
        <v>1675</v>
      </c>
      <c r="ET80" t="s">
        <v>1675</v>
      </c>
      <c r="EU80" t="s">
        <v>1675</v>
      </c>
      <c r="EV80" t="s">
        <v>1675</v>
      </c>
      <c r="EW80" t="s">
        <v>1675</v>
      </c>
      <c r="EX80" t="s">
        <v>1675</v>
      </c>
      <c r="EY80" t="s">
        <v>1675</v>
      </c>
      <c r="EZ80" t="s">
        <v>1675</v>
      </c>
      <c r="FA80" t="s">
        <v>1675</v>
      </c>
      <c r="FB80" t="s">
        <v>1675</v>
      </c>
      <c r="FC80" t="s">
        <v>1675</v>
      </c>
      <c r="FD80" t="s">
        <v>1675</v>
      </c>
      <c r="FE80" t="s">
        <v>1675</v>
      </c>
      <c r="FF80" t="s">
        <v>1675</v>
      </c>
      <c r="FG80" t="s">
        <v>1675</v>
      </c>
      <c r="FH80" t="s">
        <v>1675</v>
      </c>
      <c r="FI80" t="s">
        <v>1675</v>
      </c>
      <c r="FJ80" t="s">
        <v>1675</v>
      </c>
      <c r="FK80" t="s">
        <v>1675</v>
      </c>
      <c r="FL80" t="s">
        <v>1675</v>
      </c>
      <c r="FM80" t="s">
        <v>1675</v>
      </c>
      <c r="FN80" t="s">
        <v>1675</v>
      </c>
      <c r="FO80" t="s">
        <v>1675</v>
      </c>
      <c r="FP80" t="s">
        <v>1675</v>
      </c>
      <c r="FQ80" t="s">
        <v>1675</v>
      </c>
      <c r="FR80" t="s">
        <v>849</v>
      </c>
      <c r="FS80">
        <v>1</v>
      </c>
      <c r="FT80">
        <v>1</v>
      </c>
      <c r="FU80">
        <v>1</v>
      </c>
      <c r="FV80">
        <v>1</v>
      </c>
      <c r="FW80">
        <v>1</v>
      </c>
      <c r="FX80">
        <v>1</v>
      </c>
      <c r="FY80">
        <v>1</v>
      </c>
      <c r="FZ80">
        <v>1</v>
      </c>
      <c r="GA80">
        <v>0</v>
      </c>
      <c r="GB80" t="s">
        <v>334</v>
      </c>
      <c r="GC80" s="13">
        <v>25</v>
      </c>
      <c r="GD80" t="s">
        <v>1675</v>
      </c>
      <c r="GE80" t="s">
        <v>1675</v>
      </c>
      <c r="GF80">
        <f t="shared" si="25"/>
        <v>25</v>
      </c>
      <c r="GG80" t="s">
        <v>346</v>
      </c>
      <c r="GH80" t="s">
        <v>334</v>
      </c>
      <c r="GI80" s="13">
        <v>15</v>
      </c>
      <c r="GJ80" t="s">
        <v>1675</v>
      </c>
      <c r="GK80" t="s">
        <v>1675</v>
      </c>
      <c r="GL80" t="s">
        <v>334</v>
      </c>
      <c r="GM80" t="s">
        <v>334</v>
      </c>
      <c r="GN80" s="13">
        <v>50</v>
      </c>
      <c r="GO80" t="s">
        <v>1675</v>
      </c>
      <c r="GP80" t="s">
        <v>1675</v>
      </c>
      <c r="GQ80">
        <f t="shared" si="24"/>
        <v>50</v>
      </c>
      <c r="GR80" t="s">
        <v>346</v>
      </c>
      <c r="GS80" t="s">
        <v>334</v>
      </c>
      <c r="GT80" s="13">
        <v>15</v>
      </c>
      <c r="GU80" t="s">
        <v>1675</v>
      </c>
      <c r="GV80" t="s">
        <v>1675</v>
      </c>
      <c r="GW80" t="s">
        <v>334</v>
      </c>
      <c r="GX80" t="s">
        <v>334</v>
      </c>
      <c r="GY80" s="13">
        <v>50</v>
      </c>
      <c r="GZ80" t="s">
        <v>1675</v>
      </c>
      <c r="HA80" t="s">
        <v>1675</v>
      </c>
      <c r="HB80" t="s">
        <v>334</v>
      </c>
      <c r="HC80" t="s">
        <v>346</v>
      </c>
      <c r="HD80" t="s">
        <v>1675</v>
      </c>
      <c r="HE80" t="s">
        <v>850</v>
      </c>
      <c r="HF80">
        <v>0.23</v>
      </c>
      <c r="HG80" s="13">
        <v>1</v>
      </c>
      <c r="HH80" s="13">
        <v>2.5</v>
      </c>
      <c r="HI80" s="14">
        <f>(HH80/(HF80*HG80))*(5*3.785)</f>
        <v>205.70652173913044</v>
      </c>
      <c r="HJ80" t="s">
        <v>346</v>
      </c>
      <c r="HK80" t="s">
        <v>334</v>
      </c>
      <c r="HL80" s="13">
        <v>75</v>
      </c>
      <c r="HM80" t="s">
        <v>1675</v>
      </c>
      <c r="HN80" t="s">
        <v>1675</v>
      </c>
      <c r="HO80" t="s">
        <v>1675</v>
      </c>
      <c r="HP80">
        <f>HL80</f>
        <v>75</v>
      </c>
      <c r="HQ80" t="s">
        <v>334</v>
      </c>
      <c r="HR80" t="s">
        <v>334</v>
      </c>
      <c r="HS80" s="13">
        <v>15</v>
      </c>
      <c r="HT80" t="s">
        <v>1675</v>
      </c>
      <c r="HU80" t="s">
        <v>1675</v>
      </c>
      <c r="HV80">
        <f>HS80</f>
        <v>15</v>
      </c>
      <c r="HW80" t="s">
        <v>545</v>
      </c>
      <c r="HX80" t="s">
        <v>334</v>
      </c>
      <c r="HY80" t="s">
        <v>353</v>
      </c>
      <c r="HZ80" t="s">
        <v>336</v>
      </c>
      <c r="IA80" t="s">
        <v>337</v>
      </c>
      <c r="IB80" t="s">
        <v>337</v>
      </c>
      <c r="IC80" t="s">
        <v>337</v>
      </c>
      <c r="ID80" t="s">
        <v>337</v>
      </c>
      <c r="IE80" t="s">
        <v>337</v>
      </c>
      <c r="IF80" t="s">
        <v>337</v>
      </c>
      <c r="IG80" t="s">
        <v>337</v>
      </c>
      <c r="IH80" t="s">
        <v>337</v>
      </c>
      <c r="II80" t="s">
        <v>337</v>
      </c>
      <c r="IJ80" t="s">
        <v>337</v>
      </c>
      <c r="IK80" t="s">
        <v>337</v>
      </c>
      <c r="IL80" t="s">
        <v>337</v>
      </c>
      <c r="IM80" t="s">
        <v>337</v>
      </c>
      <c r="IN80" t="s">
        <v>337</v>
      </c>
      <c r="IO80" t="s">
        <v>337</v>
      </c>
      <c r="IP80" t="s">
        <v>1675</v>
      </c>
      <c r="IQ80" t="s">
        <v>851</v>
      </c>
      <c r="IR80" t="s">
        <v>337</v>
      </c>
      <c r="IS80" t="s">
        <v>336</v>
      </c>
      <c r="IT80" t="s">
        <v>336</v>
      </c>
      <c r="IU80" t="s">
        <v>336</v>
      </c>
      <c r="IV80" t="s">
        <v>336</v>
      </c>
      <c r="IW80" t="s">
        <v>336</v>
      </c>
      <c r="IX80" t="s">
        <v>337</v>
      </c>
      <c r="IY80" t="s">
        <v>336</v>
      </c>
      <c r="IZ80" t="s">
        <v>337</v>
      </c>
      <c r="JA80" t="s">
        <v>334</v>
      </c>
      <c r="JB80" t="s">
        <v>384</v>
      </c>
      <c r="JC80" t="s">
        <v>763</v>
      </c>
      <c r="JD80" t="s">
        <v>346</v>
      </c>
      <c r="JE80" t="s">
        <v>545</v>
      </c>
      <c r="JF80" t="s">
        <v>852</v>
      </c>
      <c r="JG80" t="s">
        <v>1675</v>
      </c>
      <c r="JH80">
        <v>140047773</v>
      </c>
      <c r="JI80" t="s">
        <v>853</v>
      </c>
      <c r="JJ80" t="s">
        <v>854</v>
      </c>
      <c r="JK80" t="s">
        <v>1675</v>
      </c>
      <c r="JL80">
        <v>65</v>
      </c>
    </row>
    <row r="81" spans="1:272" x14ac:dyDescent="0.2">
      <c r="A81" t="s">
        <v>583</v>
      </c>
      <c r="B81" t="str">
        <f t="shared" si="21"/>
        <v>71f01316-5f3b-46cb-9107-367c02433f9b</v>
      </c>
      <c r="C81" t="s">
        <v>784</v>
      </c>
      <c r="D81" t="s">
        <v>773</v>
      </c>
      <c r="E81" t="s">
        <v>324</v>
      </c>
      <c r="F81" t="s">
        <v>1675</v>
      </c>
      <c r="G81" t="s">
        <v>1675</v>
      </c>
      <c r="H81" t="s">
        <v>773</v>
      </c>
      <c r="I81" t="s">
        <v>760</v>
      </c>
      <c r="J81" t="s">
        <v>762</v>
      </c>
      <c r="K81" t="s">
        <v>1675</v>
      </c>
      <c r="L81" t="s">
        <v>384</v>
      </c>
      <c r="M81" t="s">
        <v>763</v>
      </c>
      <c r="N81" t="s">
        <v>765</v>
      </c>
      <c r="O81" t="s">
        <v>1704</v>
      </c>
      <c r="P81" t="s">
        <v>774</v>
      </c>
      <c r="Q81" t="s">
        <v>334</v>
      </c>
      <c r="R81" t="s">
        <v>1675</v>
      </c>
      <c r="S81" t="s">
        <v>334</v>
      </c>
      <c r="T81" t="s">
        <v>1675</v>
      </c>
      <c r="U81" t="s">
        <v>335</v>
      </c>
      <c r="V81" t="s">
        <v>336</v>
      </c>
      <c r="W81" t="s">
        <v>336</v>
      </c>
      <c r="X81" t="s">
        <v>337</v>
      </c>
      <c r="Y81" t="s">
        <v>337</v>
      </c>
      <c r="Z81" t="s">
        <v>337</v>
      </c>
      <c r="AA81" t="s">
        <v>340</v>
      </c>
      <c r="AB81" t="s">
        <v>336</v>
      </c>
      <c r="AC81" t="s">
        <v>337</v>
      </c>
      <c r="AD81" t="s">
        <v>337</v>
      </c>
      <c r="AE81" t="s">
        <v>337</v>
      </c>
      <c r="AF81" t="s">
        <v>337</v>
      </c>
      <c r="AG81" t="s">
        <v>337</v>
      </c>
      <c r="AH81" t="s">
        <v>337</v>
      </c>
      <c r="AI81" t="s">
        <v>1675</v>
      </c>
      <c r="AJ81" t="s">
        <v>675</v>
      </c>
      <c r="AK81" t="s">
        <v>342</v>
      </c>
      <c r="AL81" t="s">
        <v>413</v>
      </c>
      <c r="AM81">
        <v>1</v>
      </c>
      <c r="AN81">
        <v>1</v>
      </c>
      <c r="AO81">
        <v>1</v>
      </c>
      <c r="AP81">
        <v>1</v>
      </c>
      <c r="AQ81">
        <v>1</v>
      </c>
      <c r="AR81">
        <v>0</v>
      </c>
      <c r="AS81">
        <v>1</v>
      </c>
      <c r="AT81">
        <v>0</v>
      </c>
      <c r="AU81" t="s">
        <v>346</v>
      </c>
      <c r="AV81" t="s">
        <v>1675</v>
      </c>
      <c r="AW81" t="s">
        <v>785</v>
      </c>
      <c r="AX81">
        <v>0.72</v>
      </c>
      <c r="AY81" s="13">
        <v>1</v>
      </c>
      <c r="AZ81" s="13">
        <v>50</v>
      </c>
      <c r="BA81" s="14">
        <f t="shared" ref="BA81:BA86" si="26">AZ81/(AX81*AY81)</f>
        <v>69.444444444444443</v>
      </c>
      <c r="BB81" t="s">
        <v>346</v>
      </c>
      <c r="BC81" t="s">
        <v>346</v>
      </c>
      <c r="BD81" t="s">
        <v>1675</v>
      </c>
      <c r="BF81" t="s">
        <v>1675</v>
      </c>
      <c r="BG81" t="s">
        <v>1675</v>
      </c>
      <c r="BH81" t="s">
        <v>1675</v>
      </c>
      <c r="BI81" t="s">
        <v>346</v>
      </c>
      <c r="BJ81" t="s">
        <v>1675</v>
      </c>
      <c r="BK81" t="s">
        <v>785</v>
      </c>
      <c r="BL81" s="15">
        <v>0.72</v>
      </c>
      <c r="BM81" s="13">
        <v>1</v>
      </c>
      <c r="BN81" s="13">
        <v>60</v>
      </c>
      <c r="BO81" s="14">
        <f t="shared" ref="BO81:BO90" si="27">BN81/(BL81*BM81)</f>
        <v>83.333333333333343</v>
      </c>
      <c r="BP81" t="s">
        <v>334</v>
      </c>
      <c r="BQ81" t="s">
        <v>334</v>
      </c>
      <c r="BR81" s="13">
        <v>250</v>
      </c>
      <c r="BS81">
        <f t="shared" ref="BS81:BS93" si="28">BR81/2.6</f>
        <v>96.153846153846146</v>
      </c>
      <c r="BT81" t="s">
        <v>346</v>
      </c>
      <c r="BU81" t="s">
        <v>1675</v>
      </c>
      <c r="BV81" t="s">
        <v>1675</v>
      </c>
      <c r="BW81" t="s">
        <v>346</v>
      </c>
      <c r="BX81" t="s">
        <v>1675</v>
      </c>
      <c r="BY81" t="s">
        <v>785</v>
      </c>
      <c r="BZ81">
        <v>0.72</v>
      </c>
      <c r="CA81" s="13">
        <v>1</v>
      </c>
      <c r="CB81" s="13">
        <v>50</v>
      </c>
      <c r="CC81" s="14">
        <f t="shared" ref="CC81:CC86" si="29">CB81/(BZ81*CA81)</f>
        <v>69.444444444444443</v>
      </c>
      <c r="CD81" t="s">
        <v>334</v>
      </c>
      <c r="CE81" t="s">
        <v>346</v>
      </c>
      <c r="CF81" t="s">
        <v>1675</v>
      </c>
      <c r="CH81" t="s">
        <v>1675</v>
      </c>
      <c r="CI81" t="s">
        <v>1675</v>
      </c>
      <c r="CJ81" t="s">
        <v>1675</v>
      </c>
      <c r="CK81" t="s">
        <v>346</v>
      </c>
      <c r="CL81" t="s">
        <v>1675</v>
      </c>
      <c r="CM81" t="s">
        <v>785</v>
      </c>
      <c r="CN81">
        <v>0.72</v>
      </c>
      <c r="CO81" s="13">
        <v>1</v>
      </c>
      <c r="CP81" s="13">
        <v>50</v>
      </c>
      <c r="CQ81" s="14">
        <f t="shared" ref="CQ81:CQ86" si="30">CP81/(CN81*CO81)</f>
        <v>69.444444444444443</v>
      </c>
      <c r="CR81" t="s">
        <v>334</v>
      </c>
      <c r="CS81" t="s">
        <v>334</v>
      </c>
      <c r="CT81" s="13">
        <v>250</v>
      </c>
      <c r="CU81" s="14">
        <f t="shared" ref="CU81:CU86" si="31">CT81/2.9</f>
        <v>86.206896551724142</v>
      </c>
      <c r="CV81" t="s">
        <v>346</v>
      </c>
      <c r="CW81" t="s">
        <v>1675</v>
      </c>
      <c r="CX81" t="s">
        <v>1675</v>
      </c>
      <c r="CY81" t="s">
        <v>346</v>
      </c>
      <c r="CZ81" t="s">
        <v>1675</v>
      </c>
      <c r="DA81" t="s">
        <v>776</v>
      </c>
      <c r="DB81">
        <v>0.54</v>
      </c>
      <c r="DC81" s="13">
        <v>1</v>
      </c>
      <c r="DD81" s="13">
        <v>100</v>
      </c>
      <c r="DE81" s="14">
        <f t="shared" ref="DE81:DE86" si="32">DD81/(DB81*DC81)</f>
        <v>185.18518518518516</v>
      </c>
      <c r="DF81" t="s">
        <v>346</v>
      </c>
      <c r="DG81" t="s">
        <v>334</v>
      </c>
      <c r="DH81" s="13">
        <v>500</v>
      </c>
      <c r="DI81" s="14">
        <f t="shared" ref="DI81:DI86" si="33">DH81/2.4</f>
        <v>208.33333333333334</v>
      </c>
      <c r="DJ81" t="s">
        <v>346</v>
      </c>
      <c r="DK81" t="s">
        <v>1675</v>
      </c>
      <c r="DL81" t="s">
        <v>1675</v>
      </c>
      <c r="DM81" t="s">
        <v>1675</v>
      </c>
      <c r="DN81" t="s">
        <v>1675</v>
      </c>
      <c r="DO81" t="s">
        <v>1675</v>
      </c>
      <c r="DQ81" t="s">
        <v>1675</v>
      </c>
      <c r="DR81" t="s">
        <v>1675</v>
      </c>
      <c r="DT81" t="s">
        <v>1675</v>
      </c>
      <c r="DU81" t="s">
        <v>1675</v>
      </c>
      <c r="DV81" t="s">
        <v>1675</v>
      </c>
      <c r="DW81" s="14"/>
      <c r="DX81" t="s">
        <v>1675</v>
      </c>
      <c r="DY81" t="s">
        <v>1675</v>
      </c>
      <c r="DZ81" t="s">
        <v>1675</v>
      </c>
      <c r="EA81" t="s">
        <v>334</v>
      </c>
      <c r="EB81" s="13">
        <v>500</v>
      </c>
      <c r="EC81" t="s">
        <v>1675</v>
      </c>
      <c r="ED81" t="s">
        <v>1675</v>
      </c>
      <c r="EE81" t="s">
        <v>1675</v>
      </c>
      <c r="EF81">
        <f t="shared" ref="EF81:EF86" si="34">EB81</f>
        <v>500</v>
      </c>
      <c r="EG81" t="s">
        <v>334</v>
      </c>
      <c r="EH81" t="s">
        <v>334</v>
      </c>
      <c r="EI81" t="s">
        <v>786</v>
      </c>
      <c r="EJ81" t="s">
        <v>337</v>
      </c>
      <c r="EK81" t="s">
        <v>337</v>
      </c>
      <c r="EL81" t="s">
        <v>337</v>
      </c>
      <c r="EM81" t="s">
        <v>337</v>
      </c>
      <c r="EN81" t="s">
        <v>337</v>
      </c>
      <c r="EO81" t="s">
        <v>337</v>
      </c>
      <c r="EP81" t="s">
        <v>337</v>
      </c>
      <c r="EQ81" t="s">
        <v>337</v>
      </c>
      <c r="ER81" t="s">
        <v>337</v>
      </c>
      <c r="ES81" t="s">
        <v>337</v>
      </c>
      <c r="ET81" t="s">
        <v>336</v>
      </c>
      <c r="EU81" t="s">
        <v>337</v>
      </c>
      <c r="EV81" t="s">
        <v>336</v>
      </c>
      <c r="EW81" t="s">
        <v>337</v>
      </c>
      <c r="EX81" t="s">
        <v>337</v>
      </c>
      <c r="EY81" t="s">
        <v>337</v>
      </c>
      <c r="EZ81" t="s">
        <v>337</v>
      </c>
      <c r="FA81" t="s">
        <v>1675</v>
      </c>
      <c r="FB81" t="s">
        <v>343</v>
      </c>
      <c r="FC81" t="s">
        <v>336</v>
      </c>
      <c r="FD81" t="s">
        <v>336</v>
      </c>
      <c r="FE81" t="s">
        <v>336</v>
      </c>
      <c r="FF81" t="s">
        <v>336</v>
      </c>
      <c r="FG81" t="s">
        <v>336</v>
      </c>
      <c r="FH81" t="s">
        <v>336</v>
      </c>
      <c r="FI81" t="s">
        <v>336</v>
      </c>
      <c r="FJ81" t="s">
        <v>337</v>
      </c>
      <c r="FK81" t="s">
        <v>334</v>
      </c>
      <c r="FL81" t="s">
        <v>384</v>
      </c>
      <c r="FM81" t="s">
        <v>779</v>
      </c>
      <c r="FN81" t="s">
        <v>346</v>
      </c>
      <c r="FO81" t="s">
        <v>346</v>
      </c>
      <c r="FP81" t="s">
        <v>334</v>
      </c>
      <c r="FQ81" t="s">
        <v>787</v>
      </c>
      <c r="FR81" t="s">
        <v>788</v>
      </c>
      <c r="FS81">
        <v>1</v>
      </c>
      <c r="FT81">
        <v>0</v>
      </c>
      <c r="FU81">
        <v>0</v>
      </c>
      <c r="FV81">
        <v>1</v>
      </c>
      <c r="FW81">
        <v>1</v>
      </c>
      <c r="FX81">
        <v>1</v>
      </c>
      <c r="FY81">
        <v>0</v>
      </c>
      <c r="FZ81">
        <v>0</v>
      </c>
      <c r="GA81">
        <v>0</v>
      </c>
      <c r="GB81" t="s">
        <v>334</v>
      </c>
      <c r="GC81" s="13">
        <v>10</v>
      </c>
      <c r="GD81" t="s">
        <v>1675</v>
      </c>
      <c r="GE81" t="s">
        <v>1675</v>
      </c>
      <c r="GF81">
        <f t="shared" si="25"/>
        <v>10</v>
      </c>
      <c r="GG81" t="s">
        <v>346</v>
      </c>
      <c r="GH81" t="s">
        <v>1675</v>
      </c>
      <c r="GI81" t="s">
        <v>1675</v>
      </c>
      <c r="GJ81" t="s">
        <v>1675</v>
      </c>
      <c r="GK81" t="s">
        <v>1675</v>
      </c>
      <c r="GL81" t="s">
        <v>1675</v>
      </c>
      <c r="GM81" t="s">
        <v>1675</v>
      </c>
      <c r="GN81" t="s">
        <v>1675</v>
      </c>
      <c r="GO81" t="s">
        <v>1675</v>
      </c>
      <c r="GP81" t="s">
        <v>1675</v>
      </c>
      <c r="GR81" t="s">
        <v>1675</v>
      </c>
      <c r="GS81" t="s">
        <v>334</v>
      </c>
      <c r="GT81" s="13">
        <v>20</v>
      </c>
      <c r="GU81" t="s">
        <v>1675</v>
      </c>
      <c r="GV81" t="s">
        <v>1675</v>
      </c>
      <c r="GW81" t="s">
        <v>334</v>
      </c>
      <c r="GX81" t="s">
        <v>334</v>
      </c>
      <c r="GY81" s="13">
        <v>60</v>
      </c>
      <c r="GZ81" t="s">
        <v>1675</v>
      </c>
      <c r="HA81" t="s">
        <v>1675</v>
      </c>
      <c r="HB81" t="s">
        <v>334</v>
      </c>
      <c r="HC81" t="s">
        <v>346</v>
      </c>
      <c r="HD81" t="s">
        <v>1675</v>
      </c>
      <c r="HE81" t="s">
        <v>789</v>
      </c>
      <c r="HF81">
        <v>0.23</v>
      </c>
      <c r="HG81" s="13">
        <v>1</v>
      </c>
      <c r="HH81" s="13">
        <v>2.5</v>
      </c>
      <c r="HI81" s="14">
        <f>(HH81/(HF81*HG81))*(5*3.785)</f>
        <v>205.70652173913044</v>
      </c>
      <c r="HJ81" t="s">
        <v>346</v>
      </c>
      <c r="HK81" t="s">
        <v>1675</v>
      </c>
      <c r="HL81" t="s">
        <v>1675</v>
      </c>
      <c r="HM81" t="s">
        <v>1675</v>
      </c>
      <c r="HN81" t="s">
        <v>1675</v>
      </c>
      <c r="HO81" t="s">
        <v>1675</v>
      </c>
      <c r="HQ81" t="s">
        <v>1675</v>
      </c>
      <c r="HR81" t="s">
        <v>1675</v>
      </c>
      <c r="HS81" t="s">
        <v>1675</v>
      </c>
      <c r="HT81" t="s">
        <v>1675</v>
      </c>
      <c r="HU81" t="s">
        <v>1675</v>
      </c>
      <c r="HW81" t="s">
        <v>1675</v>
      </c>
      <c r="HX81" t="s">
        <v>334</v>
      </c>
      <c r="HY81" t="s">
        <v>403</v>
      </c>
      <c r="HZ81" t="s">
        <v>337</v>
      </c>
      <c r="IA81" t="s">
        <v>337</v>
      </c>
      <c r="IB81" t="s">
        <v>337</v>
      </c>
      <c r="IC81" t="s">
        <v>337</v>
      </c>
      <c r="ID81" t="s">
        <v>337</v>
      </c>
      <c r="IE81" t="s">
        <v>337</v>
      </c>
      <c r="IF81" t="s">
        <v>337</v>
      </c>
      <c r="IG81" t="s">
        <v>337</v>
      </c>
      <c r="IH81" t="s">
        <v>337</v>
      </c>
      <c r="II81" t="s">
        <v>337</v>
      </c>
      <c r="IJ81" t="s">
        <v>337</v>
      </c>
      <c r="IK81" t="s">
        <v>337</v>
      </c>
      <c r="IL81" t="s">
        <v>337</v>
      </c>
      <c r="IM81" t="s">
        <v>337</v>
      </c>
      <c r="IN81" t="s">
        <v>336</v>
      </c>
      <c r="IO81" t="s">
        <v>337</v>
      </c>
      <c r="IP81" t="s">
        <v>790</v>
      </c>
      <c r="IQ81" t="s">
        <v>791</v>
      </c>
      <c r="IR81" t="s">
        <v>336</v>
      </c>
      <c r="IS81" t="s">
        <v>337</v>
      </c>
      <c r="IT81" t="s">
        <v>337</v>
      </c>
      <c r="IU81" t="s">
        <v>336</v>
      </c>
      <c r="IV81" t="s">
        <v>336</v>
      </c>
      <c r="IW81" t="s">
        <v>337</v>
      </c>
      <c r="IX81" t="s">
        <v>337</v>
      </c>
      <c r="IY81" t="s">
        <v>337</v>
      </c>
      <c r="IZ81" t="s">
        <v>337</v>
      </c>
      <c r="JA81" t="s">
        <v>334</v>
      </c>
      <c r="JB81" t="s">
        <v>384</v>
      </c>
      <c r="JC81" t="s">
        <v>763</v>
      </c>
      <c r="JD81" t="s">
        <v>346</v>
      </c>
      <c r="JE81" t="s">
        <v>346</v>
      </c>
      <c r="JF81" t="s">
        <v>1675</v>
      </c>
      <c r="JG81" t="s">
        <v>1675</v>
      </c>
      <c r="JH81">
        <v>140046605</v>
      </c>
      <c r="JI81" t="s">
        <v>792</v>
      </c>
      <c r="JJ81" t="s">
        <v>793</v>
      </c>
      <c r="JK81" t="s">
        <v>1675</v>
      </c>
      <c r="JL81">
        <v>58</v>
      </c>
    </row>
    <row r="82" spans="1:272" x14ac:dyDescent="0.2">
      <c r="A82" t="s">
        <v>593</v>
      </c>
      <c r="B82" t="str">
        <f t="shared" si="21"/>
        <v>412d5dd9-da6e-4f35-b016-69cb1ab5fb59</v>
      </c>
      <c r="C82" t="s">
        <v>831</v>
      </c>
      <c r="D82" t="s">
        <v>773</v>
      </c>
      <c r="E82" t="s">
        <v>324</v>
      </c>
      <c r="F82" t="s">
        <v>1675</v>
      </c>
      <c r="G82" t="s">
        <v>1675</v>
      </c>
      <c r="H82" t="s">
        <v>773</v>
      </c>
      <c r="I82" t="s">
        <v>760</v>
      </c>
      <c r="J82" t="s">
        <v>832</v>
      </c>
      <c r="K82" t="s">
        <v>1675</v>
      </c>
      <c r="L82" t="s">
        <v>384</v>
      </c>
      <c r="M82" t="s">
        <v>763</v>
      </c>
      <c r="N82" t="s">
        <v>765</v>
      </c>
      <c r="O82" t="s">
        <v>1704</v>
      </c>
      <c r="P82" t="s">
        <v>774</v>
      </c>
      <c r="Q82" t="s">
        <v>334</v>
      </c>
      <c r="R82" t="s">
        <v>1675</v>
      </c>
      <c r="S82" t="s">
        <v>334</v>
      </c>
      <c r="T82" t="s">
        <v>1675</v>
      </c>
      <c r="U82" t="s">
        <v>339</v>
      </c>
      <c r="V82" t="s">
        <v>336</v>
      </c>
      <c r="W82" t="s">
        <v>337</v>
      </c>
      <c r="X82" t="s">
        <v>337</v>
      </c>
      <c r="Y82" t="s">
        <v>337</v>
      </c>
      <c r="Z82" t="s">
        <v>337</v>
      </c>
      <c r="AA82" t="s">
        <v>340</v>
      </c>
      <c r="AB82" t="s">
        <v>336</v>
      </c>
      <c r="AC82" t="s">
        <v>337</v>
      </c>
      <c r="AD82" t="s">
        <v>337</v>
      </c>
      <c r="AE82" t="s">
        <v>337</v>
      </c>
      <c r="AF82" t="s">
        <v>337</v>
      </c>
      <c r="AG82" t="s">
        <v>337</v>
      </c>
      <c r="AH82" t="s">
        <v>337</v>
      </c>
      <c r="AI82" t="s">
        <v>1675</v>
      </c>
      <c r="AJ82" t="s">
        <v>440</v>
      </c>
      <c r="AK82" t="s">
        <v>457</v>
      </c>
      <c r="AL82" t="s">
        <v>343</v>
      </c>
      <c r="AM82">
        <v>1</v>
      </c>
      <c r="AN82">
        <v>1</v>
      </c>
      <c r="AO82">
        <v>1</v>
      </c>
      <c r="AP82">
        <v>1</v>
      </c>
      <c r="AQ82">
        <v>1</v>
      </c>
      <c r="AR82">
        <v>1</v>
      </c>
      <c r="AS82">
        <v>1</v>
      </c>
      <c r="AT82">
        <v>0</v>
      </c>
      <c r="AU82" t="s">
        <v>346</v>
      </c>
      <c r="AV82" t="s">
        <v>1675</v>
      </c>
      <c r="AW82" t="s">
        <v>811</v>
      </c>
      <c r="AX82">
        <v>0.54</v>
      </c>
      <c r="AY82" s="13">
        <v>1</v>
      </c>
      <c r="AZ82" s="13">
        <v>40</v>
      </c>
      <c r="BA82" s="14">
        <f t="shared" si="26"/>
        <v>74.074074074074076</v>
      </c>
      <c r="BB82" t="s">
        <v>346</v>
      </c>
      <c r="BC82" t="s">
        <v>334</v>
      </c>
      <c r="BD82" s="13">
        <v>200</v>
      </c>
      <c r="BE82" s="14">
        <f>BD82/2</f>
        <v>100</v>
      </c>
      <c r="BF82" t="s">
        <v>346</v>
      </c>
      <c r="BG82" t="s">
        <v>1675</v>
      </c>
      <c r="BH82" t="s">
        <v>1675</v>
      </c>
      <c r="BI82" t="s">
        <v>346</v>
      </c>
      <c r="BJ82" t="s">
        <v>1675</v>
      </c>
      <c r="BK82" t="s">
        <v>811</v>
      </c>
      <c r="BL82" s="15">
        <v>0.54</v>
      </c>
      <c r="BM82" s="13">
        <v>1</v>
      </c>
      <c r="BN82" s="13">
        <v>50</v>
      </c>
      <c r="BO82" s="14">
        <f t="shared" si="27"/>
        <v>92.592592592592581</v>
      </c>
      <c r="BP82" t="s">
        <v>346</v>
      </c>
      <c r="BQ82" t="s">
        <v>334</v>
      </c>
      <c r="BR82" s="13">
        <v>250</v>
      </c>
      <c r="BS82">
        <f t="shared" si="28"/>
        <v>96.153846153846146</v>
      </c>
      <c r="BT82" t="s">
        <v>346</v>
      </c>
      <c r="BU82" t="s">
        <v>1675</v>
      </c>
      <c r="BV82" t="s">
        <v>1675</v>
      </c>
      <c r="BW82" t="s">
        <v>346</v>
      </c>
      <c r="BX82" t="s">
        <v>1675</v>
      </c>
      <c r="BY82" t="s">
        <v>811</v>
      </c>
      <c r="BZ82">
        <v>0.54</v>
      </c>
      <c r="CA82" s="13">
        <v>1</v>
      </c>
      <c r="CB82" s="13">
        <v>50</v>
      </c>
      <c r="CC82" s="14">
        <f t="shared" si="29"/>
        <v>92.592592592592581</v>
      </c>
      <c r="CD82" t="s">
        <v>334</v>
      </c>
      <c r="CE82" t="s">
        <v>334</v>
      </c>
      <c r="CF82" s="13">
        <v>250</v>
      </c>
      <c r="CG82" s="14">
        <f>CF82/2.3</f>
        <v>108.69565217391305</v>
      </c>
      <c r="CH82" t="s">
        <v>346</v>
      </c>
      <c r="CI82" t="s">
        <v>1675</v>
      </c>
      <c r="CJ82" t="s">
        <v>1675</v>
      </c>
      <c r="CK82" t="s">
        <v>346</v>
      </c>
      <c r="CL82" t="s">
        <v>1675</v>
      </c>
      <c r="CM82" t="s">
        <v>811</v>
      </c>
      <c r="CN82">
        <v>0.54</v>
      </c>
      <c r="CO82" s="13">
        <v>1</v>
      </c>
      <c r="CP82" s="13">
        <v>50</v>
      </c>
      <c r="CQ82" s="14">
        <f t="shared" si="30"/>
        <v>92.592592592592581</v>
      </c>
      <c r="CR82" t="s">
        <v>334</v>
      </c>
      <c r="CS82" t="s">
        <v>334</v>
      </c>
      <c r="CT82" s="13">
        <v>250</v>
      </c>
      <c r="CU82" s="14">
        <f t="shared" si="31"/>
        <v>86.206896551724142</v>
      </c>
      <c r="CV82" t="s">
        <v>346</v>
      </c>
      <c r="CW82" t="s">
        <v>1675</v>
      </c>
      <c r="CX82" t="s">
        <v>1675</v>
      </c>
      <c r="CY82" t="s">
        <v>346</v>
      </c>
      <c r="CZ82" t="s">
        <v>1675</v>
      </c>
      <c r="DA82" t="s">
        <v>811</v>
      </c>
      <c r="DB82">
        <v>0.54</v>
      </c>
      <c r="DC82" s="13">
        <v>1</v>
      </c>
      <c r="DD82" s="13">
        <v>100</v>
      </c>
      <c r="DE82" s="14">
        <f t="shared" si="32"/>
        <v>185.18518518518516</v>
      </c>
      <c r="DF82" t="s">
        <v>346</v>
      </c>
      <c r="DG82" t="s">
        <v>334</v>
      </c>
      <c r="DH82" s="13">
        <v>500</v>
      </c>
      <c r="DI82" s="14">
        <f t="shared" si="33"/>
        <v>208.33333333333334</v>
      </c>
      <c r="DJ82" t="s">
        <v>346</v>
      </c>
      <c r="DK82" t="s">
        <v>1675</v>
      </c>
      <c r="DL82" t="s">
        <v>1675</v>
      </c>
      <c r="DM82" t="s">
        <v>346</v>
      </c>
      <c r="DN82" t="s">
        <v>1675</v>
      </c>
      <c r="DO82" t="s">
        <v>811</v>
      </c>
      <c r="DP82">
        <f>VLOOKUP(B82,[1]!tabla_check,176, FALSE)</f>
        <v>0.54431099999999999</v>
      </c>
      <c r="DQ82" s="13">
        <v>1</v>
      </c>
      <c r="DR82" s="13">
        <v>150</v>
      </c>
      <c r="DS82">
        <f>DR82/(DP82*DQ82)</f>
        <v>275.5777487502549</v>
      </c>
      <c r="DT82" t="s">
        <v>346</v>
      </c>
      <c r="DU82" t="s">
        <v>334</v>
      </c>
      <c r="DV82" s="13">
        <v>750</v>
      </c>
      <c r="DW82" s="14">
        <f>DV82/2.4</f>
        <v>312.5</v>
      </c>
      <c r="DX82" t="s">
        <v>346</v>
      </c>
      <c r="DY82" t="s">
        <v>1675</v>
      </c>
      <c r="DZ82" t="s">
        <v>1675</v>
      </c>
      <c r="EA82" t="s">
        <v>334</v>
      </c>
      <c r="EB82" s="13">
        <v>400</v>
      </c>
      <c r="EC82" t="s">
        <v>1675</v>
      </c>
      <c r="ED82" t="s">
        <v>1675</v>
      </c>
      <c r="EE82" t="s">
        <v>1675</v>
      </c>
      <c r="EF82">
        <f t="shared" si="34"/>
        <v>400</v>
      </c>
      <c r="EG82" t="s">
        <v>334</v>
      </c>
      <c r="EH82" t="s">
        <v>334</v>
      </c>
      <c r="EI82" t="s">
        <v>353</v>
      </c>
      <c r="EJ82" t="s">
        <v>336</v>
      </c>
      <c r="EK82" t="s">
        <v>337</v>
      </c>
      <c r="EL82" t="s">
        <v>337</v>
      </c>
      <c r="EM82" t="s">
        <v>337</v>
      </c>
      <c r="EN82" t="s">
        <v>337</v>
      </c>
      <c r="EO82" t="s">
        <v>337</v>
      </c>
      <c r="EP82" t="s">
        <v>337</v>
      </c>
      <c r="EQ82" t="s">
        <v>337</v>
      </c>
      <c r="ER82" t="s">
        <v>337</v>
      </c>
      <c r="ES82" t="s">
        <v>337</v>
      </c>
      <c r="ET82" t="s">
        <v>337</v>
      </c>
      <c r="EU82" t="s">
        <v>337</v>
      </c>
      <c r="EV82" t="s">
        <v>337</v>
      </c>
      <c r="EW82" t="s">
        <v>337</v>
      </c>
      <c r="EX82" t="s">
        <v>337</v>
      </c>
      <c r="EY82" t="s">
        <v>337</v>
      </c>
      <c r="EZ82" t="s">
        <v>337</v>
      </c>
      <c r="FA82" t="s">
        <v>1675</v>
      </c>
      <c r="FB82" t="s">
        <v>834</v>
      </c>
      <c r="FC82" t="s">
        <v>336</v>
      </c>
      <c r="FD82" t="s">
        <v>336</v>
      </c>
      <c r="FE82" t="s">
        <v>336</v>
      </c>
      <c r="FF82" t="s">
        <v>336</v>
      </c>
      <c r="FG82" t="s">
        <v>337</v>
      </c>
      <c r="FH82" t="s">
        <v>337</v>
      </c>
      <c r="FI82" t="s">
        <v>336</v>
      </c>
      <c r="FJ82" t="s">
        <v>337</v>
      </c>
      <c r="FK82" t="s">
        <v>334</v>
      </c>
      <c r="FL82" t="s">
        <v>384</v>
      </c>
      <c r="FM82" t="s">
        <v>779</v>
      </c>
      <c r="FN82" t="s">
        <v>346</v>
      </c>
      <c r="FO82" t="s">
        <v>334</v>
      </c>
      <c r="FP82" t="s">
        <v>334</v>
      </c>
      <c r="FQ82" t="s">
        <v>835</v>
      </c>
      <c r="FR82" t="s">
        <v>1675</v>
      </c>
      <c r="FS82" t="s">
        <v>1675</v>
      </c>
      <c r="FT82" t="s">
        <v>1675</v>
      </c>
      <c r="FU82" t="s">
        <v>1675</v>
      </c>
      <c r="FV82" t="s">
        <v>1675</v>
      </c>
      <c r="FW82" t="s">
        <v>1675</v>
      </c>
      <c r="FX82" t="s">
        <v>1675</v>
      </c>
      <c r="FY82" t="s">
        <v>1675</v>
      </c>
      <c r="FZ82" t="s">
        <v>1675</v>
      </c>
      <c r="GA82" t="s">
        <v>1675</v>
      </c>
      <c r="GB82" t="s">
        <v>1675</v>
      </c>
      <c r="GC82" t="s">
        <v>1675</v>
      </c>
      <c r="GD82" t="s">
        <v>1675</v>
      </c>
      <c r="GE82" t="s">
        <v>1675</v>
      </c>
      <c r="GF82" t="str">
        <f t="shared" si="25"/>
        <v/>
      </c>
      <c r="GG82" t="s">
        <v>1675</v>
      </c>
      <c r="GH82" t="s">
        <v>1675</v>
      </c>
      <c r="GI82" t="s">
        <v>1675</v>
      </c>
      <c r="GJ82" t="s">
        <v>1675</v>
      </c>
      <c r="GK82" t="s">
        <v>1675</v>
      </c>
      <c r="GL82" t="s">
        <v>1675</v>
      </c>
      <c r="GM82" t="s">
        <v>1675</v>
      </c>
      <c r="GN82" t="s">
        <v>1675</v>
      </c>
      <c r="GO82" t="s">
        <v>1675</v>
      </c>
      <c r="GP82" t="s">
        <v>1675</v>
      </c>
      <c r="GR82" t="s">
        <v>1675</v>
      </c>
      <c r="GS82" t="s">
        <v>1675</v>
      </c>
      <c r="GT82" t="s">
        <v>1675</v>
      </c>
      <c r="GU82" t="s">
        <v>1675</v>
      </c>
      <c r="GV82" t="s">
        <v>1675</v>
      </c>
      <c r="GW82" t="s">
        <v>1675</v>
      </c>
      <c r="GX82" t="s">
        <v>1675</v>
      </c>
      <c r="GY82" t="s">
        <v>1675</v>
      </c>
      <c r="GZ82" t="s">
        <v>1675</v>
      </c>
      <c r="HA82" t="s">
        <v>1675</v>
      </c>
      <c r="HB82" t="s">
        <v>1675</v>
      </c>
      <c r="HC82" t="s">
        <v>1675</v>
      </c>
      <c r="HD82" t="s">
        <v>1675</v>
      </c>
      <c r="HE82" t="s">
        <v>1675</v>
      </c>
      <c r="HG82" t="s">
        <v>1675</v>
      </c>
      <c r="HH82" t="s">
        <v>1675</v>
      </c>
      <c r="HI82" s="14" t="str">
        <f t="shared" ref="HI82:HI94" si="35">HD82</f>
        <v/>
      </c>
      <c r="HJ82" t="s">
        <v>1675</v>
      </c>
      <c r="HK82" t="s">
        <v>1675</v>
      </c>
      <c r="HL82" t="s">
        <v>1675</v>
      </c>
      <c r="HM82" t="s">
        <v>1675</v>
      </c>
      <c r="HN82" t="s">
        <v>1675</v>
      </c>
      <c r="HO82" t="s">
        <v>1675</v>
      </c>
      <c r="HQ82" t="s">
        <v>1675</v>
      </c>
      <c r="HR82" t="s">
        <v>1675</v>
      </c>
      <c r="HS82" t="s">
        <v>1675</v>
      </c>
      <c r="HT82" t="s">
        <v>1675</v>
      </c>
      <c r="HU82" t="s">
        <v>1675</v>
      </c>
      <c r="HW82" t="s">
        <v>1675</v>
      </c>
      <c r="HX82" t="s">
        <v>1675</v>
      </c>
      <c r="HY82" t="s">
        <v>1675</v>
      </c>
      <c r="HZ82" t="s">
        <v>1675</v>
      </c>
      <c r="IA82" t="s">
        <v>1675</v>
      </c>
      <c r="IB82" t="s">
        <v>1675</v>
      </c>
      <c r="IC82" t="s">
        <v>1675</v>
      </c>
      <c r="ID82" t="s">
        <v>1675</v>
      </c>
      <c r="IE82" t="s">
        <v>1675</v>
      </c>
      <c r="IF82" t="s">
        <v>1675</v>
      </c>
      <c r="IG82" t="s">
        <v>1675</v>
      </c>
      <c r="IH82" t="s">
        <v>1675</v>
      </c>
      <c r="II82" t="s">
        <v>1675</v>
      </c>
      <c r="IJ82" t="s">
        <v>1675</v>
      </c>
      <c r="IK82" t="s">
        <v>1675</v>
      </c>
      <c r="IL82" t="s">
        <v>1675</v>
      </c>
      <c r="IM82" t="s">
        <v>1675</v>
      </c>
      <c r="IN82" t="s">
        <v>1675</v>
      </c>
      <c r="IO82" t="s">
        <v>1675</v>
      </c>
      <c r="IP82" t="s">
        <v>1675</v>
      </c>
      <c r="IQ82" t="s">
        <v>1675</v>
      </c>
      <c r="IR82" t="s">
        <v>1675</v>
      </c>
      <c r="IS82" t="s">
        <v>1675</v>
      </c>
      <c r="IT82" t="s">
        <v>1675</v>
      </c>
      <c r="IU82" t="s">
        <v>1675</v>
      </c>
      <c r="IV82" t="s">
        <v>1675</v>
      </c>
      <c r="IW82" t="s">
        <v>1675</v>
      </c>
      <c r="IX82" t="s">
        <v>1675</v>
      </c>
      <c r="IY82" t="s">
        <v>1675</v>
      </c>
      <c r="IZ82" t="s">
        <v>1675</v>
      </c>
      <c r="JA82" t="s">
        <v>1675</v>
      </c>
      <c r="JB82" t="s">
        <v>1675</v>
      </c>
      <c r="JC82" t="s">
        <v>1675</v>
      </c>
      <c r="JD82" t="s">
        <v>1675</v>
      </c>
      <c r="JE82" t="s">
        <v>1675</v>
      </c>
      <c r="JF82" t="s">
        <v>836</v>
      </c>
      <c r="JG82" t="s">
        <v>1675</v>
      </c>
      <c r="JH82">
        <v>140047714</v>
      </c>
      <c r="JI82" t="s">
        <v>837</v>
      </c>
      <c r="JJ82" t="s">
        <v>838</v>
      </c>
      <c r="JK82" t="s">
        <v>1675</v>
      </c>
      <c r="JL82">
        <v>63</v>
      </c>
    </row>
    <row r="83" spans="1:272" x14ac:dyDescent="0.2">
      <c r="A83" t="s">
        <v>561</v>
      </c>
      <c r="B83" t="str">
        <f t="shared" si="21"/>
        <v>6d221665-df51-4c0e-b806-357a09dbfb11</v>
      </c>
      <c r="C83" t="s">
        <v>772</v>
      </c>
      <c r="D83" t="s">
        <v>773</v>
      </c>
      <c r="E83" t="s">
        <v>324</v>
      </c>
      <c r="F83" t="s">
        <v>1675</v>
      </c>
      <c r="G83" t="s">
        <v>337</v>
      </c>
      <c r="H83" t="s">
        <v>773</v>
      </c>
      <c r="I83" t="s">
        <v>760</v>
      </c>
      <c r="J83" t="s">
        <v>762</v>
      </c>
      <c r="K83" t="s">
        <v>1675</v>
      </c>
      <c r="L83" t="s">
        <v>384</v>
      </c>
      <c r="M83" t="s">
        <v>763</v>
      </c>
      <c r="N83" t="s">
        <v>765</v>
      </c>
      <c r="O83" t="s">
        <v>1704</v>
      </c>
      <c r="P83" t="s">
        <v>774</v>
      </c>
      <c r="Q83" t="s">
        <v>334</v>
      </c>
      <c r="R83" t="s">
        <v>1675</v>
      </c>
      <c r="S83" t="s">
        <v>334</v>
      </c>
      <c r="T83" t="s">
        <v>1675</v>
      </c>
      <c r="U83" t="s">
        <v>339</v>
      </c>
      <c r="V83" t="s">
        <v>336</v>
      </c>
      <c r="W83" t="s">
        <v>337</v>
      </c>
      <c r="X83" t="s">
        <v>337</v>
      </c>
      <c r="Y83" t="s">
        <v>337</v>
      </c>
      <c r="Z83" t="s">
        <v>337</v>
      </c>
      <c r="AA83" t="s">
        <v>340</v>
      </c>
      <c r="AB83" t="s">
        <v>336</v>
      </c>
      <c r="AC83" t="s">
        <v>337</v>
      </c>
      <c r="AD83" t="s">
        <v>337</v>
      </c>
      <c r="AE83" t="s">
        <v>337</v>
      </c>
      <c r="AF83" t="s">
        <v>337</v>
      </c>
      <c r="AG83" t="s">
        <v>337</v>
      </c>
      <c r="AH83" t="s">
        <v>337</v>
      </c>
      <c r="AI83" t="s">
        <v>1675</v>
      </c>
      <c r="AJ83" t="s">
        <v>341</v>
      </c>
      <c r="AK83" t="s">
        <v>457</v>
      </c>
      <c r="AL83" t="s">
        <v>343</v>
      </c>
      <c r="AM83">
        <v>1</v>
      </c>
      <c r="AN83">
        <v>1</v>
      </c>
      <c r="AO83">
        <v>1</v>
      </c>
      <c r="AP83">
        <v>1</v>
      </c>
      <c r="AQ83">
        <v>1</v>
      </c>
      <c r="AR83">
        <v>1</v>
      </c>
      <c r="AS83">
        <v>1</v>
      </c>
      <c r="AT83">
        <v>0</v>
      </c>
      <c r="AU83" t="s">
        <v>346</v>
      </c>
      <c r="AV83" t="s">
        <v>1675</v>
      </c>
      <c r="AW83" t="s">
        <v>776</v>
      </c>
      <c r="AX83">
        <v>0.54</v>
      </c>
      <c r="AY83" s="13">
        <v>1</v>
      </c>
      <c r="AZ83" s="13">
        <v>40</v>
      </c>
      <c r="BA83" s="14">
        <f t="shared" si="26"/>
        <v>74.074074074074076</v>
      </c>
      <c r="BB83" t="s">
        <v>334</v>
      </c>
      <c r="BC83" t="s">
        <v>334</v>
      </c>
      <c r="BD83" s="13">
        <v>200</v>
      </c>
      <c r="BE83" s="14">
        <f>BD83/2</f>
        <v>100</v>
      </c>
      <c r="BF83" t="s">
        <v>346</v>
      </c>
      <c r="BG83" t="s">
        <v>1675</v>
      </c>
      <c r="BH83" t="s">
        <v>1675</v>
      </c>
      <c r="BI83" t="s">
        <v>346</v>
      </c>
      <c r="BK83" t="s">
        <v>776</v>
      </c>
      <c r="BL83" s="15">
        <v>0.54</v>
      </c>
      <c r="BM83" s="13">
        <v>1</v>
      </c>
      <c r="BN83" s="13">
        <v>40</v>
      </c>
      <c r="BO83" s="14">
        <f t="shared" si="27"/>
        <v>74.074074074074076</v>
      </c>
      <c r="BP83" t="s">
        <v>334</v>
      </c>
      <c r="BQ83" t="s">
        <v>334</v>
      </c>
      <c r="BR83" s="13">
        <v>250</v>
      </c>
      <c r="BS83">
        <f t="shared" si="28"/>
        <v>96.153846153846146</v>
      </c>
      <c r="BT83" t="s">
        <v>346</v>
      </c>
      <c r="BU83" t="s">
        <v>1675</v>
      </c>
      <c r="BV83" t="s">
        <v>1675</v>
      </c>
      <c r="BW83" t="s">
        <v>346</v>
      </c>
      <c r="BX83" t="s">
        <v>1675</v>
      </c>
      <c r="BY83" t="s">
        <v>776</v>
      </c>
      <c r="BZ83">
        <v>0.54</v>
      </c>
      <c r="CA83" s="13">
        <v>1</v>
      </c>
      <c r="CB83" s="13">
        <v>40</v>
      </c>
      <c r="CC83" s="14">
        <f t="shared" si="29"/>
        <v>74.074074074074076</v>
      </c>
      <c r="CD83" t="s">
        <v>334</v>
      </c>
      <c r="CE83" t="s">
        <v>334</v>
      </c>
      <c r="CF83" s="13">
        <v>200</v>
      </c>
      <c r="CG83" s="14">
        <f>CF83/2.3</f>
        <v>86.956521739130437</v>
      </c>
      <c r="CH83" t="s">
        <v>346</v>
      </c>
      <c r="CI83" t="s">
        <v>1675</v>
      </c>
      <c r="CJ83" t="s">
        <v>1675</v>
      </c>
      <c r="CK83" t="s">
        <v>346</v>
      </c>
      <c r="CL83" t="s">
        <v>1675</v>
      </c>
      <c r="CM83" t="s">
        <v>776</v>
      </c>
      <c r="CN83">
        <v>0.54</v>
      </c>
      <c r="CO83" s="13">
        <v>1</v>
      </c>
      <c r="CP83" s="13">
        <v>40</v>
      </c>
      <c r="CQ83" s="14">
        <f t="shared" si="30"/>
        <v>74.074074074074076</v>
      </c>
      <c r="CR83" t="s">
        <v>334</v>
      </c>
      <c r="CS83" t="s">
        <v>334</v>
      </c>
      <c r="CT83" s="13">
        <v>250</v>
      </c>
      <c r="CU83" s="14">
        <f t="shared" si="31"/>
        <v>86.206896551724142</v>
      </c>
      <c r="CV83" t="s">
        <v>346</v>
      </c>
      <c r="CW83" t="s">
        <v>1675</v>
      </c>
      <c r="CX83" t="s">
        <v>1675</v>
      </c>
      <c r="CY83" t="s">
        <v>346</v>
      </c>
      <c r="CZ83" t="s">
        <v>1675</v>
      </c>
      <c r="DA83" t="s">
        <v>776</v>
      </c>
      <c r="DB83">
        <v>0.54</v>
      </c>
      <c r="DC83" s="13">
        <v>1</v>
      </c>
      <c r="DD83" s="13">
        <v>100</v>
      </c>
      <c r="DE83" s="14">
        <f t="shared" si="32"/>
        <v>185.18518518518516</v>
      </c>
      <c r="DF83" t="s">
        <v>346</v>
      </c>
      <c r="DG83" t="s">
        <v>334</v>
      </c>
      <c r="DH83" s="13">
        <v>500</v>
      </c>
      <c r="DI83" s="14">
        <f t="shared" si="33"/>
        <v>208.33333333333334</v>
      </c>
      <c r="DJ83" t="s">
        <v>346</v>
      </c>
      <c r="DK83" t="s">
        <v>1675</v>
      </c>
      <c r="DL83" t="s">
        <v>1675</v>
      </c>
      <c r="DM83" t="s">
        <v>346</v>
      </c>
      <c r="DN83" t="s">
        <v>1675</v>
      </c>
      <c r="DO83" t="s">
        <v>776</v>
      </c>
      <c r="DP83">
        <f>VLOOKUP(B83,[1]!tabla_check,176, FALSE)</f>
        <v>0.54431099999999999</v>
      </c>
      <c r="DQ83" s="13">
        <v>1</v>
      </c>
      <c r="DR83" s="13">
        <v>175</v>
      </c>
      <c r="DS83">
        <f>DR83/(DP83*DQ83)</f>
        <v>321.50737354196406</v>
      </c>
      <c r="DT83" t="s">
        <v>346</v>
      </c>
      <c r="DU83" t="s">
        <v>334</v>
      </c>
      <c r="DV83" s="13">
        <v>850</v>
      </c>
      <c r="DW83" s="14">
        <f>DV83/2.4</f>
        <v>354.16666666666669</v>
      </c>
      <c r="DX83" t="s">
        <v>346</v>
      </c>
      <c r="DY83" t="s">
        <v>1675</v>
      </c>
      <c r="DZ83" t="s">
        <v>1675</v>
      </c>
      <c r="EA83" t="s">
        <v>334</v>
      </c>
      <c r="EB83" s="13">
        <v>450</v>
      </c>
      <c r="EC83" t="s">
        <v>1675</v>
      </c>
      <c r="ED83" t="s">
        <v>1675</v>
      </c>
      <c r="EE83" t="s">
        <v>1675</v>
      </c>
      <c r="EF83">
        <f t="shared" si="34"/>
        <v>450</v>
      </c>
      <c r="EG83" t="s">
        <v>334</v>
      </c>
      <c r="EH83" t="s">
        <v>334</v>
      </c>
      <c r="EI83" t="s">
        <v>777</v>
      </c>
      <c r="EJ83" t="s">
        <v>337</v>
      </c>
      <c r="EK83" t="s">
        <v>337</v>
      </c>
      <c r="EL83" t="s">
        <v>337</v>
      </c>
      <c r="EM83" t="s">
        <v>337</v>
      </c>
      <c r="EN83" t="s">
        <v>337</v>
      </c>
      <c r="EO83" t="s">
        <v>337</v>
      </c>
      <c r="EP83" t="s">
        <v>337</v>
      </c>
      <c r="EQ83" t="s">
        <v>337</v>
      </c>
      <c r="ER83" t="s">
        <v>337</v>
      </c>
      <c r="ES83" t="s">
        <v>337</v>
      </c>
      <c r="ET83" t="s">
        <v>336</v>
      </c>
      <c r="EU83" t="s">
        <v>337</v>
      </c>
      <c r="EV83" t="s">
        <v>336</v>
      </c>
      <c r="EW83" t="s">
        <v>337</v>
      </c>
      <c r="EX83" t="s">
        <v>337</v>
      </c>
      <c r="EY83" t="s">
        <v>337</v>
      </c>
      <c r="EZ83" t="s">
        <v>337</v>
      </c>
      <c r="FA83" t="s">
        <v>1675</v>
      </c>
      <c r="FB83" t="s">
        <v>778</v>
      </c>
      <c r="FC83" t="s">
        <v>337</v>
      </c>
      <c r="FD83" t="s">
        <v>336</v>
      </c>
      <c r="FE83" t="s">
        <v>337</v>
      </c>
      <c r="FF83" t="s">
        <v>337</v>
      </c>
      <c r="FG83" t="s">
        <v>336</v>
      </c>
      <c r="FH83" t="s">
        <v>336</v>
      </c>
      <c r="FI83" t="s">
        <v>337</v>
      </c>
      <c r="FJ83" t="s">
        <v>337</v>
      </c>
      <c r="FK83" t="s">
        <v>334</v>
      </c>
      <c r="FL83" t="s">
        <v>384</v>
      </c>
      <c r="FM83" t="s">
        <v>779</v>
      </c>
      <c r="FN83" t="s">
        <v>346</v>
      </c>
      <c r="FO83" t="s">
        <v>334</v>
      </c>
      <c r="FP83" t="s">
        <v>334</v>
      </c>
      <c r="FQ83" t="s">
        <v>780</v>
      </c>
      <c r="FR83" t="s">
        <v>1675</v>
      </c>
      <c r="FS83" t="s">
        <v>1675</v>
      </c>
      <c r="FT83" t="s">
        <v>1675</v>
      </c>
      <c r="FU83" t="s">
        <v>1675</v>
      </c>
      <c r="FV83" t="s">
        <v>1675</v>
      </c>
      <c r="FW83" t="s">
        <v>1675</v>
      </c>
      <c r="FX83" t="s">
        <v>1675</v>
      </c>
      <c r="FY83" t="s">
        <v>1675</v>
      </c>
      <c r="FZ83" t="s">
        <v>1675</v>
      </c>
      <c r="GA83" t="s">
        <v>1675</v>
      </c>
      <c r="GB83" t="s">
        <v>1675</v>
      </c>
      <c r="GC83" t="s">
        <v>1675</v>
      </c>
      <c r="GD83" t="s">
        <v>1675</v>
      </c>
      <c r="GE83" t="s">
        <v>1675</v>
      </c>
      <c r="GF83" t="str">
        <f t="shared" si="25"/>
        <v/>
      </c>
      <c r="GG83" t="s">
        <v>1675</v>
      </c>
      <c r="GH83" t="s">
        <v>1675</v>
      </c>
      <c r="GI83" t="s">
        <v>1675</v>
      </c>
      <c r="GJ83" t="s">
        <v>1675</v>
      </c>
      <c r="GK83" t="s">
        <v>1675</v>
      </c>
      <c r="GL83" t="s">
        <v>1675</v>
      </c>
      <c r="GM83" t="s">
        <v>1675</v>
      </c>
      <c r="GN83" t="s">
        <v>1675</v>
      </c>
      <c r="GO83" t="s">
        <v>1675</v>
      </c>
      <c r="GP83" t="s">
        <v>1675</v>
      </c>
      <c r="GR83" t="s">
        <v>1675</v>
      </c>
      <c r="GS83" t="s">
        <v>1675</v>
      </c>
      <c r="GT83" t="s">
        <v>1675</v>
      </c>
      <c r="GU83" t="s">
        <v>1675</v>
      </c>
      <c r="GV83" t="s">
        <v>1675</v>
      </c>
      <c r="GW83" t="s">
        <v>1675</v>
      </c>
      <c r="GX83" t="s">
        <v>1675</v>
      </c>
      <c r="GY83" t="s">
        <v>1675</v>
      </c>
      <c r="GZ83" t="s">
        <v>1675</v>
      </c>
      <c r="HA83" t="s">
        <v>1675</v>
      </c>
      <c r="HB83" t="s">
        <v>1675</v>
      </c>
      <c r="HC83" t="s">
        <v>1675</v>
      </c>
      <c r="HD83" t="s">
        <v>1675</v>
      </c>
      <c r="HE83" t="s">
        <v>1675</v>
      </c>
      <c r="HG83" t="s">
        <v>1675</v>
      </c>
      <c r="HH83" t="s">
        <v>1675</v>
      </c>
      <c r="HI83" s="14" t="str">
        <f t="shared" si="35"/>
        <v/>
      </c>
      <c r="HJ83" t="s">
        <v>1675</v>
      </c>
      <c r="HK83" t="s">
        <v>1675</v>
      </c>
      <c r="HL83" t="s">
        <v>1675</v>
      </c>
      <c r="HM83" t="s">
        <v>1675</v>
      </c>
      <c r="HN83" t="s">
        <v>1675</v>
      </c>
      <c r="HO83" t="s">
        <v>1675</v>
      </c>
      <c r="HQ83" t="s">
        <v>1675</v>
      </c>
      <c r="HR83" t="s">
        <v>1675</v>
      </c>
      <c r="HS83" t="s">
        <v>1675</v>
      </c>
      <c r="HT83" t="s">
        <v>1675</v>
      </c>
      <c r="HU83" t="s">
        <v>1675</v>
      </c>
      <c r="HW83" t="s">
        <v>1675</v>
      </c>
      <c r="HX83" t="s">
        <v>1675</v>
      </c>
      <c r="HY83" t="s">
        <v>1675</v>
      </c>
      <c r="HZ83" t="s">
        <v>1675</v>
      </c>
      <c r="IA83" t="s">
        <v>1675</v>
      </c>
      <c r="IB83" t="s">
        <v>1675</v>
      </c>
      <c r="IC83" t="s">
        <v>1675</v>
      </c>
      <c r="ID83" t="s">
        <v>1675</v>
      </c>
      <c r="IE83" t="s">
        <v>1675</v>
      </c>
      <c r="IF83" t="s">
        <v>1675</v>
      </c>
      <c r="IG83" t="s">
        <v>1675</v>
      </c>
      <c r="IH83" t="s">
        <v>1675</v>
      </c>
      <c r="II83" t="s">
        <v>1675</v>
      </c>
      <c r="IJ83" t="s">
        <v>1675</v>
      </c>
      <c r="IK83" t="s">
        <v>1675</v>
      </c>
      <c r="IL83" t="s">
        <v>1675</v>
      </c>
      <c r="IM83" t="s">
        <v>1675</v>
      </c>
      <c r="IN83" t="s">
        <v>1675</v>
      </c>
      <c r="IO83" t="s">
        <v>1675</v>
      </c>
      <c r="IP83" t="s">
        <v>1675</v>
      </c>
      <c r="IQ83" t="s">
        <v>1675</v>
      </c>
      <c r="IR83" t="s">
        <v>1675</v>
      </c>
      <c r="IS83" t="s">
        <v>1675</v>
      </c>
      <c r="IT83" t="s">
        <v>1675</v>
      </c>
      <c r="IU83" t="s">
        <v>1675</v>
      </c>
      <c r="IV83" t="s">
        <v>1675</v>
      </c>
      <c r="IW83" t="s">
        <v>1675</v>
      </c>
      <c r="IX83" t="s">
        <v>1675</v>
      </c>
      <c r="IY83" t="s">
        <v>1675</v>
      </c>
      <c r="IZ83" t="s">
        <v>1675</v>
      </c>
      <c r="JA83" t="s">
        <v>1675</v>
      </c>
      <c r="JB83" t="s">
        <v>1675</v>
      </c>
      <c r="JC83" t="s">
        <v>1675</v>
      </c>
      <c r="JD83" t="s">
        <v>1675</v>
      </c>
      <c r="JE83" t="s">
        <v>1675</v>
      </c>
      <c r="JF83" t="s">
        <v>1675</v>
      </c>
      <c r="JG83" t="s">
        <v>1675</v>
      </c>
      <c r="JH83">
        <v>140046522</v>
      </c>
      <c r="JI83" t="s">
        <v>781</v>
      </c>
      <c r="JJ83" t="s">
        <v>782</v>
      </c>
      <c r="JK83" t="s">
        <v>1675</v>
      </c>
      <c r="JL83">
        <v>57</v>
      </c>
    </row>
    <row r="84" spans="1:272" x14ac:dyDescent="0.2">
      <c r="A84" t="s">
        <v>589</v>
      </c>
      <c r="B84" t="str">
        <f t="shared" si="21"/>
        <v>498b9f1e-a48d-44e9-9a85-690b10fbe483</v>
      </c>
      <c r="C84" t="s">
        <v>890</v>
      </c>
      <c r="D84" t="s">
        <v>773</v>
      </c>
      <c r="E84" t="s">
        <v>324</v>
      </c>
      <c r="F84" t="s">
        <v>1675</v>
      </c>
      <c r="G84" t="s">
        <v>1675</v>
      </c>
      <c r="H84" t="s">
        <v>773</v>
      </c>
      <c r="I84" t="s">
        <v>760</v>
      </c>
      <c r="J84" t="s">
        <v>878</v>
      </c>
      <c r="K84" t="s">
        <v>1675</v>
      </c>
      <c r="L84" t="s">
        <v>384</v>
      </c>
      <c r="M84" t="s">
        <v>763</v>
      </c>
      <c r="N84" t="s">
        <v>765</v>
      </c>
      <c r="O84" t="s">
        <v>1704</v>
      </c>
      <c r="P84" t="s">
        <v>774</v>
      </c>
      <c r="Q84" t="s">
        <v>334</v>
      </c>
      <c r="R84" t="s">
        <v>1675</v>
      </c>
      <c r="S84" t="s">
        <v>334</v>
      </c>
      <c r="T84" t="s">
        <v>1675</v>
      </c>
      <c r="U84" t="s">
        <v>339</v>
      </c>
      <c r="V84" t="s">
        <v>336</v>
      </c>
      <c r="W84" t="s">
        <v>337</v>
      </c>
      <c r="X84" t="s">
        <v>337</v>
      </c>
      <c r="Y84" t="s">
        <v>337</v>
      </c>
      <c r="Z84" t="s">
        <v>337</v>
      </c>
      <c r="AA84" t="s">
        <v>340</v>
      </c>
      <c r="AB84" t="s">
        <v>336</v>
      </c>
      <c r="AC84" t="s">
        <v>337</v>
      </c>
      <c r="AD84" t="s">
        <v>337</v>
      </c>
      <c r="AE84" t="s">
        <v>337</v>
      </c>
      <c r="AF84" t="s">
        <v>337</v>
      </c>
      <c r="AG84" t="s">
        <v>337</v>
      </c>
      <c r="AH84" t="s">
        <v>337</v>
      </c>
      <c r="AI84" t="s">
        <v>1675</v>
      </c>
      <c r="AJ84" t="s">
        <v>440</v>
      </c>
      <c r="AK84" t="s">
        <v>457</v>
      </c>
      <c r="AL84" t="s">
        <v>343</v>
      </c>
      <c r="AM84">
        <v>1</v>
      </c>
      <c r="AN84">
        <v>1</v>
      </c>
      <c r="AO84">
        <v>1</v>
      </c>
      <c r="AP84">
        <v>1</v>
      </c>
      <c r="AQ84">
        <v>1</v>
      </c>
      <c r="AR84">
        <v>1</v>
      </c>
      <c r="AS84">
        <v>1</v>
      </c>
      <c r="AT84">
        <v>0</v>
      </c>
      <c r="AU84" t="s">
        <v>346</v>
      </c>
      <c r="AV84" t="s">
        <v>1675</v>
      </c>
      <c r="AW84" t="s">
        <v>891</v>
      </c>
      <c r="AX84">
        <v>0.54</v>
      </c>
      <c r="AY84" s="13">
        <v>1</v>
      </c>
      <c r="AZ84" s="13">
        <v>25</v>
      </c>
      <c r="BA84" s="14">
        <f t="shared" si="26"/>
        <v>46.296296296296291</v>
      </c>
      <c r="BB84" t="s">
        <v>334</v>
      </c>
      <c r="BC84" t="s">
        <v>334</v>
      </c>
      <c r="BD84" s="13">
        <v>200</v>
      </c>
      <c r="BE84" s="14">
        <f>BD84/2</f>
        <v>100</v>
      </c>
      <c r="BF84" t="s">
        <v>346</v>
      </c>
      <c r="BG84" t="s">
        <v>1675</v>
      </c>
      <c r="BH84" t="s">
        <v>1675</v>
      </c>
      <c r="BI84" t="s">
        <v>346</v>
      </c>
      <c r="BJ84" t="s">
        <v>1675</v>
      </c>
      <c r="BK84" t="s">
        <v>811</v>
      </c>
      <c r="BL84" s="15">
        <v>0.54</v>
      </c>
      <c r="BM84" s="13">
        <v>1</v>
      </c>
      <c r="BN84" s="13">
        <v>50</v>
      </c>
      <c r="BO84" s="14">
        <f t="shared" si="27"/>
        <v>92.592592592592581</v>
      </c>
      <c r="BP84" t="s">
        <v>334</v>
      </c>
      <c r="BQ84" t="s">
        <v>334</v>
      </c>
      <c r="BR84" s="13">
        <v>250</v>
      </c>
      <c r="BS84">
        <f t="shared" si="28"/>
        <v>96.153846153846146</v>
      </c>
      <c r="BT84" t="s">
        <v>346</v>
      </c>
      <c r="BU84" t="s">
        <v>1675</v>
      </c>
      <c r="BV84" t="s">
        <v>1675</v>
      </c>
      <c r="BW84" t="s">
        <v>346</v>
      </c>
      <c r="BX84" t="s">
        <v>1675</v>
      </c>
      <c r="BY84" t="s">
        <v>811</v>
      </c>
      <c r="BZ84">
        <v>0.54</v>
      </c>
      <c r="CA84" s="13">
        <v>1</v>
      </c>
      <c r="CB84" s="13">
        <v>40</v>
      </c>
      <c r="CC84" s="14">
        <f t="shared" si="29"/>
        <v>74.074074074074076</v>
      </c>
      <c r="CD84" t="s">
        <v>334</v>
      </c>
      <c r="CE84" t="s">
        <v>334</v>
      </c>
      <c r="CF84" s="13">
        <v>200</v>
      </c>
      <c r="CG84" s="14">
        <f>CF84/2.3</f>
        <v>86.956521739130437</v>
      </c>
      <c r="CH84" t="s">
        <v>346</v>
      </c>
      <c r="CI84" t="s">
        <v>1675</v>
      </c>
      <c r="CJ84" t="s">
        <v>1675</v>
      </c>
      <c r="CK84" t="s">
        <v>346</v>
      </c>
      <c r="CL84" t="s">
        <v>1675</v>
      </c>
      <c r="CM84" t="s">
        <v>811</v>
      </c>
      <c r="CN84">
        <v>0.54</v>
      </c>
      <c r="CO84" s="13">
        <v>1</v>
      </c>
      <c r="CP84" s="13">
        <v>45</v>
      </c>
      <c r="CQ84" s="14">
        <f t="shared" si="30"/>
        <v>83.333333333333329</v>
      </c>
      <c r="CR84" t="s">
        <v>334</v>
      </c>
      <c r="CS84" t="s">
        <v>334</v>
      </c>
      <c r="CT84" s="13">
        <v>225</v>
      </c>
      <c r="CU84" s="14">
        <f t="shared" si="31"/>
        <v>77.58620689655173</v>
      </c>
      <c r="CV84" t="s">
        <v>346</v>
      </c>
      <c r="CW84" t="s">
        <v>1675</v>
      </c>
      <c r="CX84" t="s">
        <v>1675</v>
      </c>
      <c r="CY84" t="s">
        <v>346</v>
      </c>
      <c r="CZ84" t="s">
        <v>1675</v>
      </c>
      <c r="DA84" t="s">
        <v>811</v>
      </c>
      <c r="DB84">
        <v>0.54</v>
      </c>
      <c r="DC84" s="13">
        <v>1</v>
      </c>
      <c r="DD84" s="13">
        <v>100</v>
      </c>
      <c r="DE84" s="14">
        <f t="shared" si="32"/>
        <v>185.18518518518516</v>
      </c>
      <c r="DF84" t="s">
        <v>346</v>
      </c>
      <c r="DG84" t="s">
        <v>334</v>
      </c>
      <c r="DH84" s="13">
        <v>500</v>
      </c>
      <c r="DI84" s="14">
        <f t="shared" si="33"/>
        <v>208.33333333333334</v>
      </c>
      <c r="DJ84" t="s">
        <v>346</v>
      </c>
      <c r="DK84" t="s">
        <v>1675</v>
      </c>
      <c r="DL84" t="s">
        <v>1675</v>
      </c>
      <c r="DM84" t="s">
        <v>346</v>
      </c>
      <c r="DN84" t="s">
        <v>1675</v>
      </c>
      <c r="DO84" t="s">
        <v>811</v>
      </c>
      <c r="DP84">
        <f>VLOOKUP(B84,[1]!tabla_check,176, FALSE)</f>
        <v>0.54431099999999999</v>
      </c>
      <c r="DQ84" s="13">
        <v>1</v>
      </c>
      <c r="DR84" s="13">
        <v>125</v>
      </c>
      <c r="DS84">
        <f>DR84/(DP84*DQ84)</f>
        <v>229.64812395854577</v>
      </c>
      <c r="DT84" t="s">
        <v>334</v>
      </c>
      <c r="DU84" t="s">
        <v>334</v>
      </c>
      <c r="DV84" s="13">
        <v>625</v>
      </c>
      <c r="DW84" s="14">
        <f>DV84/2.4</f>
        <v>260.41666666666669</v>
      </c>
      <c r="DX84" t="s">
        <v>346</v>
      </c>
      <c r="DY84" t="s">
        <v>1675</v>
      </c>
      <c r="DZ84" t="s">
        <v>1675</v>
      </c>
      <c r="EA84" t="s">
        <v>334</v>
      </c>
      <c r="EB84" s="13">
        <v>500</v>
      </c>
      <c r="EC84" t="s">
        <v>1675</v>
      </c>
      <c r="ED84" t="s">
        <v>1675</v>
      </c>
      <c r="EE84" t="s">
        <v>1675</v>
      </c>
      <c r="EF84">
        <f t="shared" si="34"/>
        <v>500</v>
      </c>
      <c r="EG84" t="s">
        <v>334</v>
      </c>
      <c r="EH84" t="s">
        <v>334</v>
      </c>
      <c r="EI84" t="s">
        <v>403</v>
      </c>
      <c r="EJ84" t="s">
        <v>337</v>
      </c>
      <c r="EK84" t="s">
        <v>337</v>
      </c>
      <c r="EL84" t="s">
        <v>337</v>
      </c>
      <c r="EM84" t="s">
        <v>337</v>
      </c>
      <c r="EN84" t="s">
        <v>337</v>
      </c>
      <c r="EO84" t="s">
        <v>337</v>
      </c>
      <c r="EP84" t="s">
        <v>337</v>
      </c>
      <c r="EQ84" t="s">
        <v>337</v>
      </c>
      <c r="ER84" t="s">
        <v>337</v>
      </c>
      <c r="ES84" t="s">
        <v>337</v>
      </c>
      <c r="ET84" t="s">
        <v>337</v>
      </c>
      <c r="EU84" t="s">
        <v>337</v>
      </c>
      <c r="EV84" t="s">
        <v>337</v>
      </c>
      <c r="EW84" t="s">
        <v>337</v>
      </c>
      <c r="EX84" t="s">
        <v>337</v>
      </c>
      <c r="EY84" t="s">
        <v>336</v>
      </c>
      <c r="EZ84" t="s">
        <v>337</v>
      </c>
      <c r="FA84" t="s">
        <v>893</v>
      </c>
      <c r="FB84" t="s">
        <v>343</v>
      </c>
      <c r="FC84" t="s">
        <v>336</v>
      </c>
      <c r="FD84" t="s">
        <v>336</v>
      </c>
      <c r="FE84" t="s">
        <v>336</v>
      </c>
      <c r="FF84" t="s">
        <v>336</v>
      </c>
      <c r="FG84" t="s">
        <v>336</v>
      </c>
      <c r="FH84" t="s">
        <v>336</v>
      </c>
      <c r="FI84" t="s">
        <v>336</v>
      </c>
      <c r="FJ84" t="s">
        <v>337</v>
      </c>
      <c r="FK84" t="s">
        <v>334</v>
      </c>
      <c r="FL84" t="s">
        <v>384</v>
      </c>
      <c r="FM84" t="s">
        <v>763</v>
      </c>
      <c r="FN84" t="s">
        <v>346</v>
      </c>
      <c r="FO84" t="s">
        <v>346</v>
      </c>
      <c r="FP84" t="s">
        <v>334</v>
      </c>
      <c r="FQ84" t="s">
        <v>894</v>
      </c>
      <c r="FR84" t="s">
        <v>1675</v>
      </c>
      <c r="FS84" t="s">
        <v>1675</v>
      </c>
      <c r="FT84" t="s">
        <v>1675</v>
      </c>
      <c r="FU84" t="s">
        <v>1675</v>
      </c>
      <c r="FV84" t="s">
        <v>1675</v>
      </c>
      <c r="FW84" t="s">
        <v>1675</v>
      </c>
      <c r="FX84" t="s">
        <v>1675</v>
      </c>
      <c r="FY84" t="s">
        <v>1675</v>
      </c>
      <c r="FZ84" t="s">
        <v>1675</v>
      </c>
      <c r="GA84" t="s">
        <v>1675</v>
      </c>
      <c r="GB84" t="s">
        <v>1675</v>
      </c>
      <c r="GC84" t="s">
        <v>1675</v>
      </c>
      <c r="GD84" t="s">
        <v>1675</v>
      </c>
      <c r="GE84" t="s">
        <v>1675</v>
      </c>
      <c r="GF84" t="str">
        <f t="shared" si="25"/>
        <v/>
      </c>
      <c r="GG84" t="s">
        <v>1675</v>
      </c>
      <c r="GH84" t="s">
        <v>1675</v>
      </c>
      <c r="GI84" t="s">
        <v>1675</v>
      </c>
      <c r="GJ84" t="s">
        <v>1675</v>
      </c>
      <c r="GK84" t="s">
        <v>1675</v>
      </c>
      <c r="GL84" t="s">
        <v>1675</v>
      </c>
      <c r="GM84" t="s">
        <v>1675</v>
      </c>
      <c r="GN84" t="s">
        <v>1675</v>
      </c>
      <c r="GO84" t="s">
        <v>1675</v>
      </c>
      <c r="GP84" t="s">
        <v>1675</v>
      </c>
      <c r="GR84" t="s">
        <v>1675</v>
      </c>
      <c r="GS84" t="s">
        <v>1675</v>
      </c>
      <c r="GT84" t="s">
        <v>1675</v>
      </c>
      <c r="GU84" t="s">
        <v>1675</v>
      </c>
      <c r="GV84" t="s">
        <v>1675</v>
      </c>
      <c r="GW84" t="s">
        <v>1675</v>
      </c>
      <c r="GX84" t="s">
        <v>1675</v>
      </c>
      <c r="GY84" t="s">
        <v>1675</v>
      </c>
      <c r="GZ84" t="s">
        <v>1675</v>
      </c>
      <c r="HA84" t="s">
        <v>1675</v>
      </c>
      <c r="HB84" t="s">
        <v>1675</v>
      </c>
      <c r="HC84" t="s">
        <v>1675</v>
      </c>
      <c r="HD84" t="s">
        <v>1675</v>
      </c>
      <c r="HE84" t="s">
        <v>1675</v>
      </c>
      <c r="HG84" t="s">
        <v>1675</v>
      </c>
      <c r="HH84" t="s">
        <v>1675</v>
      </c>
      <c r="HI84" s="14" t="str">
        <f t="shared" si="35"/>
        <v/>
      </c>
      <c r="HJ84" t="s">
        <v>1675</v>
      </c>
      <c r="HK84" t="s">
        <v>1675</v>
      </c>
      <c r="HL84" t="s">
        <v>1675</v>
      </c>
      <c r="HM84" t="s">
        <v>1675</v>
      </c>
      <c r="HN84" t="s">
        <v>1675</v>
      </c>
      <c r="HO84" t="s">
        <v>1675</v>
      </c>
      <c r="HQ84" t="s">
        <v>1675</v>
      </c>
      <c r="HR84" t="s">
        <v>1675</v>
      </c>
      <c r="HS84" t="s">
        <v>1675</v>
      </c>
      <c r="HT84" t="s">
        <v>1675</v>
      </c>
      <c r="HU84" t="s">
        <v>1675</v>
      </c>
      <c r="HW84" t="s">
        <v>1675</v>
      </c>
      <c r="HX84" t="s">
        <v>1675</v>
      </c>
      <c r="HY84" t="s">
        <v>1675</v>
      </c>
      <c r="HZ84" t="s">
        <v>1675</v>
      </c>
      <c r="IA84" t="s">
        <v>1675</v>
      </c>
      <c r="IB84" t="s">
        <v>1675</v>
      </c>
      <c r="IC84" t="s">
        <v>1675</v>
      </c>
      <c r="ID84" t="s">
        <v>1675</v>
      </c>
      <c r="IE84" t="s">
        <v>1675</v>
      </c>
      <c r="IF84" t="s">
        <v>1675</v>
      </c>
      <c r="IG84" t="s">
        <v>1675</v>
      </c>
      <c r="IH84" t="s">
        <v>1675</v>
      </c>
      <c r="II84" t="s">
        <v>1675</v>
      </c>
      <c r="IJ84" t="s">
        <v>1675</v>
      </c>
      <c r="IK84" t="s">
        <v>1675</v>
      </c>
      <c r="IL84" t="s">
        <v>1675</v>
      </c>
      <c r="IM84" t="s">
        <v>1675</v>
      </c>
      <c r="IN84" t="s">
        <v>1675</v>
      </c>
      <c r="IO84" t="s">
        <v>1675</v>
      </c>
      <c r="IP84" t="s">
        <v>1675</v>
      </c>
      <c r="IQ84" t="s">
        <v>1675</v>
      </c>
      <c r="IR84" t="s">
        <v>1675</v>
      </c>
      <c r="IS84" t="s">
        <v>1675</v>
      </c>
      <c r="IT84" t="s">
        <v>1675</v>
      </c>
      <c r="IU84" t="s">
        <v>1675</v>
      </c>
      <c r="IV84" t="s">
        <v>1675</v>
      </c>
      <c r="IW84" t="s">
        <v>1675</v>
      </c>
      <c r="IX84" t="s">
        <v>1675</v>
      </c>
      <c r="IY84" t="s">
        <v>1675</v>
      </c>
      <c r="IZ84" t="s">
        <v>1675</v>
      </c>
      <c r="JA84" t="s">
        <v>1675</v>
      </c>
      <c r="JB84" t="s">
        <v>1675</v>
      </c>
      <c r="JC84" t="s">
        <v>1675</v>
      </c>
      <c r="JD84" t="s">
        <v>1675</v>
      </c>
      <c r="JE84" t="s">
        <v>1675</v>
      </c>
      <c r="JF84" t="s">
        <v>880</v>
      </c>
      <c r="JG84" t="s">
        <v>1675</v>
      </c>
      <c r="JH84">
        <v>140048423</v>
      </c>
      <c r="JI84" t="s">
        <v>895</v>
      </c>
      <c r="JJ84" t="s">
        <v>896</v>
      </c>
      <c r="JK84" t="s">
        <v>1675</v>
      </c>
      <c r="JL84">
        <v>71</v>
      </c>
    </row>
    <row r="85" spans="1:272" x14ac:dyDescent="0.2">
      <c r="A85" t="s">
        <v>321</v>
      </c>
      <c r="B85" t="str">
        <f t="shared" si="21"/>
        <v>71bc9215-13f6-414e-baa1-f0e6bf1a826d</v>
      </c>
      <c r="C85" t="s">
        <v>795</v>
      </c>
      <c r="D85" t="s">
        <v>773</v>
      </c>
      <c r="E85" t="s">
        <v>324</v>
      </c>
      <c r="F85" t="s">
        <v>1675</v>
      </c>
      <c r="G85" t="s">
        <v>337</v>
      </c>
      <c r="H85" t="s">
        <v>773</v>
      </c>
      <c r="I85" t="s">
        <v>760</v>
      </c>
      <c r="J85" t="s">
        <v>762</v>
      </c>
      <c r="K85" t="s">
        <v>1675</v>
      </c>
      <c r="L85" t="s">
        <v>384</v>
      </c>
      <c r="M85" t="s">
        <v>763</v>
      </c>
      <c r="N85" t="s">
        <v>765</v>
      </c>
      <c r="O85" t="s">
        <v>1704</v>
      </c>
      <c r="P85" t="s">
        <v>774</v>
      </c>
      <c r="Q85" t="s">
        <v>334</v>
      </c>
      <c r="R85" t="s">
        <v>1675</v>
      </c>
      <c r="S85" t="s">
        <v>334</v>
      </c>
      <c r="T85" t="s">
        <v>1675</v>
      </c>
      <c r="U85" t="s">
        <v>339</v>
      </c>
      <c r="V85" t="s">
        <v>336</v>
      </c>
      <c r="W85" t="s">
        <v>337</v>
      </c>
      <c r="X85" t="s">
        <v>337</v>
      </c>
      <c r="Y85" t="s">
        <v>337</v>
      </c>
      <c r="Z85" t="s">
        <v>337</v>
      </c>
      <c r="AA85" t="s">
        <v>340</v>
      </c>
      <c r="AB85" t="s">
        <v>336</v>
      </c>
      <c r="AC85" t="s">
        <v>337</v>
      </c>
      <c r="AD85" t="s">
        <v>337</v>
      </c>
      <c r="AE85" t="s">
        <v>337</v>
      </c>
      <c r="AF85" t="s">
        <v>337</v>
      </c>
      <c r="AG85" t="s">
        <v>337</v>
      </c>
      <c r="AH85" t="s">
        <v>337</v>
      </c>
      <c r="AI85" t="s">
        <v>1675</v>
      </c>
      <c r="AJ85" t="s">
        <v>675</v>
      </c>
      <c r="AK85" t="s">
        <v>342</v>
      </c>
      <c r="AL85" t="s">
        <v>796</v>
      </c>
      <c r="AM85">
        <v>1</v>
      </c>
      <c r="AN85">
        <v>1</v>
      </c>
      <c r="AO85">
        <v>1</v>
      </c>
      <c r="AP85">
        <v>1</v>
      </c>
      <c r="AQ85">
        <v>1</v>
      </c>
      <c r="AR85">
        <v>1</v>
      </c>
      <c r="AS85">
        <v>1</v>
      </c>
      <c r="AT85">
        <v>0</v>
      </c>
      <c r="AU85" t="s">
        <v>346</v>
      </c>
      <c r="AV85" t="s">
        <v>1675</v>
      </c>
      <c r="AW85" t="s">
        <v>785</v>
      </c>
      <c r="AX85">
        <v>0.72</v>
      </c>
      <c r="AY85" s="13">
        <v>1</v>
      </c>
      <c r="AZ85" s="13">
        <v>45</v>
      </c>
      <c r="BA85" s="14">
        <f t="shared" si="26"/>
        <v>62.5</v>
      </c>
      <c r="BB85" t="s">
        <v>334</v>
      </c>
      <c r="BC85" t="s">
        <v>334</v>
      </c>
      <c r="BD85" s="13">
        <v>150</v>
      </c>
      <c r="BE85" s="14">
        <f>BD85/2</f>
        <v>75</v>
      </c>
      <c r="BF85" t="s">
        <v>346</v>
      </c>
      <c r="BG85" t="s">
        <v>1675</v>
      </c>
      <c r="BH85" t="s">
        <v>1675</v>
      </c>
      <c r="BI85" t="s">
        <v>346</v>
      </c>
      <c r="BJ85" t="s">
        <v>1675</v>
      </c>
      <c r="BK85" t="s">
        <v>785</v>
      </c>
      <c r="BL85" s="15">
        <v>0.72</v>
      </c>
      <c r="BM85" s="13">
        <v>1</v>
      </c>
      <c r="BN85" s="13">
        <v>60</v>
      </c>
      <c r="BO85" s="14">
        <f t="shared" si="27"/>
        <v>83.333333333333343</v>
      </c>
      <c r="BP85" t="s">
        <v>334</v>
      </c>
      <c r="BQ85" t="s">
        <v>334</v>
      </c>
      <c r="BR85" s="13">
        <v>250</v>
      </c>
      <c r="BS85">
        <f t="shared" si="28"/>
        <v>96.153846153846146</v>
      </c>
      <c r="BT85" t="s">
        <v>346</v>
      </c>
      <c r="BU85" t="s">
        <v>1675</v>
      </c>
      <c r="BV85" t="s">
        <v>1675</v>
      </c>
      <c r="BW85" t="s">
        <v>346</v>
      </c>
      <c r="BX85" t="s">
        <v>1675</v>
      </c>
      <c r="BY85" t="s">
        <v>785</v>
      </c>
      <c r="BZ85">
        <v>0.72</v>
      </c>
      <c r="CA85" s="13">
        <v>1</v>
      </c>
      <c r="CB85" s="13">
        <v>50</v>
      </c>
      <c r="CC85" s="14">
        <f t="shared" si="29"/>
        <v>69.444444444444443</v>
      </c>
      <c r="CD85" t="s">
        <v>334</v>
      </c>
      <c r="CE85" t="s">
        <v>334</v>
      </c>
      <c r="CF85" s="13">
        <v>200</v>
      </c>
      <c r="CG85" s="14">
        <f>CF85/2.3</f>
        <v>86.956521739130437</v>
      </c>
      <c r="CH85" t="s">
        <v>346</v>
      </c>
      <c r="CI85" t="s">
        <v>1675</v>
      </c>
      <c r="CJ85" t="s">
        <v>1675</v>
      </c>
      <c r="CK85" t="s">
        <v>346</v>
      </c>
      <c r="CL85" t="s">
        <v>1675</v>
      </c>
      <c r="CM85" t="s">
        <v>785</v>
      </c>
      <c r="CN85">
        <v>0.72</v>
      </c>
      <c r="CO85" s="13">
        <v>1</v>
      </c>
      <c r="CP85" s="13">
        <v>50</v>
      </c>
      <c r="CQ85" s="14">
        <f t="shared" si="30"/>
        <v>69.444444444444443</v>
      </c>
      <c r="CR85" t="s">
        <v>334</v>
      </c>
      <c r="CS85" t="s">
        <v>334</v>
      </c>
      <c r="CT85" s="13">
        <v>225</v>
      </c>
      <c r="CU85" s="14">
        <f t="shared" si="31"/>
        <v>77.58620689655173</v>
      </c>
      <c r="CV85" t="s">
        <v>346</v>
      </c>
      <c r="CW85" t="s">
        <v>1675</v>
      </c>
      <c r="CX85" t="s">
        <v>1675</v>
      </c>
      <c r="CY85" t="s">
        <v>346</v>
      </c>
      <c r="CZ85" t="s">
        <v>1675</v>
      </c>
      <c r="DA85" t="s">
        <v>776</v>
      </c>
      <c r="DB85">
        <v>0.54</v>
      </c>
      <c r="DC85" s="13">
        <v>1</v>
      </c>
      <c r="DD85" s="13">
        <v>100</v>
      </c>
      <c r="DE85" s="14">
        <f t="shared" si="32"/>
        <v>185.18518518518516</v>
      </c>
      <c r="DF85" t="s">
        <v>346</v>
      </c>
      <c r="DG85" t="s">
        <v>334</v>
      </c>
      <c r="DH85" s="13">
        <v>500</v>
      </c>
      <c r="DI85" s="14">
        <f t="shared" si="33"/>
        <v>208.33333333333334</v>
      </c>
      <c r="DJ85" t="s">
        <v>346</v>
      </c>
      <c r="DK85" t="s">
        <v>1675</v>
      </c>
      <c r="DL85" t="s">
        <v>1675</v>
      </c>
      <c r="DM85" t="s">
        <v>346</v>
      </c>
      <c r="DN85" t="s">
        <v>1675</v>
      </c>
      <c r="DO85" t="s">
        <v>776</v>
      </c>
      <c r="DP85">
        <f>VLOOKUP(B85,[1]!tabla_check,176, FALSE)</f>
        <v>0.54431099999999999</v>
      </c>
      <c r="DQ85" s="13">
        <v>1</v>
      </c>
      <c r="DR85" s="13">
        <v>125</v>
      </c>
      <c r="DS85">
        <f>DR85/(DP85*DQ85)</f>
        <v>229.64812395854577</v>
      </c>
      <c r="DT85" t="s">
        <v>346</v>
      </c>
      <c r="DU85" t="s">
        <v>334</v>
      </c>
      <c r="DV85" s="13">
        <v>700</v>
      </c>
      <c r="DW85" s="14">
        <f>DV85/2.4</f>
        <v>291.66666666666669</v>
      </c>
      <c r="DX85" t="s">
        <v>346</v>
      </c>
      <c r="DY85" t="s">
        <v>1675</v>
      </c>
      <c r="DZ85" t="s">
        <v>1675</v>
      </c>
      <c r="EA85" t="s">
        <v>334</v>
      </c>
      <c r="EB85" s="13">
        <v>500</v>
      </c>
      <c r="EC85" t="s">
        <v>1675</v>
      </c>
      <c r="ED85" t="s">
        <v>1675</v>
      </c>
      <c r="EE85" t="s">
        <v>1675</v>
      </c>
      <c r="EF85">
        <f t="shared" si="34"/>
        <v>500</v>
      </c>
      <c r="EG85" t="s">
        <v>334</v>
      </c>
      <c r="EH85" t="s">
        <v>334</v>
      </c>
      <c r="EI85" t="s">
        <v>786</v>
      </c>
      <c r="EJ85" t="s">
        <v>337</v>
      </c>
      <c r="EK85" t="s">
        <v>337</v>
      </c>
      <c r="EL85" t="s">
        <v>337</v>
      </c>
      <c r="EM85" t="s">
        <v>337</v>
      </c>
      <c r="EN85" t="s">
        <v>337</v>
      </c>
      <c r="EO85" t="s">
        <v>337</v>
      </c>
      <c r="EP85" t="s">
        <v>337</v>
      </c>
      <c r="EQ85" t="s">
        <v>337</v>
      </c>
      <c r="ER85" t="s">
        <v>337</v>
      </c>
      <c r="ES85" t="s">
        <v>337</v>
      </c>
      <c r="ET85" t="s">
        <v>336</v>
      </c>
      <c r="EU85" t="s">
        <v>337</v>
      </c>
      <c r="EV85" t="s">
        <v>336</v>
      </c>
      <c r="EW85" t="s">
        <v>337</v>
      </c>
      <c r="EX85" t="s">
        <v>337</v>
      </c>
      <c r="EY85" t="s">
        <v>337</v>
      </c>
      <c r="EZ85" t="s">
        <v>337</v>
      </c>
      <c r="FA85" t="s">
        <v>1675</v>
      </c>
      <c r="FB85" t="s">
        <v>343</v>
      </c>
      <c r="FC85" t="s">
        <v>336</v>
      </c>
      <c r="FD85" t="s">
        <v>336</v>
      </c>
      <c r="FE85" t="s">
        <v>336</v>
      </c>
      <c r="FF85" t="s">
        <v>336</v>
      </c>
      <c r="FG85" t="s">
        <v>336</v>
      </c>
      <c r="FH85" t="s">
        <v>336</v>
      </c>
      <c r="FI85" t="s">
        <v>336</v>
      </c>
      <c r="FJ85" t="s">
        <v>337</v>
      </c>
      <c r="FK85" t="s">
        <v>334</v>
      </c>
      <c r="FL85" t="s">
        <v>384</v>
      </c>
      <c r="FM85" t="s">
        <v>763</v>
      </c>
      <c r="FN85" t="s">
        <v>346</v>
      </c>
      <c r="FO85" t="s">
        <v>346</v>
      </c>
      <c r="FP85" t="s">
        <v>334</v>
      </c>
      <c r="FQ85" t="s">
        <v>797</v>
      </c>
      <c r="FR85" t="s">
        <v>1675</v>
      </c>
      <c r="FS85" t="s">
        <v>1675</v>
      </c>
      <c r="FT85" t="s">
        <v>1675</v>
      </c>
      <c r="FU85" t="s">
        <v>1675</v>
      </c>
      <c r="FV85" t="s">
        <v>1675</v>
      </c>
      <c r="FW85" t="s">
        <v>1675</v>
      </c>
      <c r="FX85" t="s">
        <v>1675</v>
      </c>
      <c r="FY85" t="s">
        <v>1675</v>
      </c>
      <c r="FZ85" t="s">
        <v>1675</v>
      </c>
      <c r="GA85" t="s">
        <v>1675</v>
      </c>
      <c r="GB85" t="s">
        <v>1675</v>
      </c>
      <c r="GC85" t="s">
        <v>1675</v>
      </c>
      <c r="GD85" t="s">
        <v>1675</v>
      </c>
      <c r="GE85" t="s">
        <v>1675</v>
      </c>
      <c r="GF85" t="str">
        <f t="shared" si="25"/>
        <v/>
      </c>
      <c r="GG85" t="s">
        <v>1675</v>
      </c>
      <c r="GH85" t="s">
        <v>1675</v>
      </c>
      <c r="GI85" t="s">
        <v>1675</v>
      </c>
      <c r="GJ85" t="s">
        <v>1675</v>
      </c>
      <c r="GK85" t="s">
        <v>1675</v>
      </c>
      <c r="GL85" t="s">
        <v>1675</v>
      </c>
      <c r="GM85" t="s">
        <v>1675</v>
      </c>
      <c r="GN85" t="s">
        <v>1675</v>
      </c>
      <c r="GO85" t="s">
        <v>1675</v>
      </c>
      <c r="GP85" t="s">
        <v>1675</v>
      </c>
      <c r="GR85" t="s">
        <v>1675</v>
      </c>
      <c r="GS85" t="s">
        <v>1675</v>
      </c>
      <c r="GT85" t="s">
        <v>1675</v>
      </c>
      <c r="GU85" t="s">
        <v>1675</v>
      </c>
      <c r="GV85" t="s">
        <v>1675</v>
      </c>
      <c r="GW85" t="s">
        <v>1675</v>
      </c>
      <c r="GX85" t="s">
        <v>1675</v>
      </c>
      <c r="GY85" t="s">
        <v>1675</v>
      </c>
      <c r="GZ85" t="s">
        <v>1675</v>
      </c>
      <c r="HA85" t="s">
        <v>1675</v>
      </c>
      <c r="HB85" t="s">
        <v>1675</v>
      </c>
      <c r="HC85" t="s">
        <v>1675</v>
      </c>
      <c r="HD85" t="s">
        <v>1675</v>
      </c>
      <c r="HE85" t="s">
        <v>1675</v>
      </c>
      <c r="HG85" t="s">
        <v>1675</v>
      </c>
      <c r="HH85" t="s">
        <v>1675</v>
      </c>
      <c r="HI85" s="14" t="str">
        <f t="shared" si="35"/>
        <v/>
      </c>
      <c r="HJ85" t="s">
        <v>1675</v>
      </c>
      <c r="HK85" t="s">
        <v>1675</v>
      </c>
      <c r="HL85" t="s">
        <v>1675</v>
      </c>
      <c r="HM85" t="s">
        <v>1675</v>
      </c>
      <c r="HN85" t="s">
        <v>1675</v>
      </c>
      <c r="HO85" t="s">
        <v>1675</v>
      </c>
      <c r="HQ85" t="s">
        <v>1675</v>
      </c>
      <c r="HR85" t="s">
        <v>1675</v>
      </c>
      <c r="HS85" t="s">
        <v>1675</v>
      </c>
      <c r="HT85" t="s">
        <v>1675</v>
      </c>
      <c r="HU85" t="s">
        <v>1675</v>
      </c>
      <c r="HW85" t="s">
        <v>1675</v>
      </c>
      <c r="HX85" t="s">
        <v>1675</v>
      </c>
      <c r="HY85" t="s">
        <v>1675</v>
      </c>
      <c r="HZ85" t="s">
        <v>1675</v>
      </c>
      <c r="IA85" t="s">
        <v>1675</v>
      </c>
      <c r="IB85" t="s">
        <v>1675</v>
      </c>
      <c r="IC85" t="s">
        <v>1675</v>
      </c>
      <c r="ID85" t="s">
        <v>1675</v>
      </c>
      <c r="IE85" t="s">
        <v>1675</v>
      </c>
      <c r="IF85" t="s">
        <v>1675</v>
      </c>
      <c r="IG85" t="s">
        <v>1675</v>
      </c>
      <c r="IH85" t="s">
        <v>1675</v>
      </c>
      <c r="II85" t="s">
        <v>1675</v>
      </c>
      <c r="IJ85" t="s">
        <v>1675</v>
      </c>
      <c r="IK85" t="s">
        <v>1675</v>
      </c>
      <c r="IL85" t="s">
        <v>1675</v>
      </c>
      <c r="IM85" t="s">
        <v>1675</v>
      </c>
      <c r="IN85" t="s">
        <v>1675</v>
      </c>
      <c r="IO85" t="s">
        <v>1675</v>
      </c>
      <c r="IP85" t="s">
        <v>1675</v>
      </c>
      <c r="IQ85" t="s">
        <v>1675</v>
      </c>
      <c r="IR85" t="s">
        <v>1675</v>
      </c>
      <c r="IS85" t="s">
        <v>1675</v>
      </c>
      <c r="IT85" t="s">
        <v>1675</v>
      </c>
      <c r="IU85" t="s">
        <v>1675</v>
      </c>
      <c r="IV85" t="s">
        <v>1675</v>
      </c>
      <c r="IW85" t="s">
        <v>1675</v>
      </c>
      <c r="IX85" t="s">
        <v>1675</v>
      </c>
      <c r="IY85" t="s">
        <v>1675</v>
      </c>
      <c r="IZ85" t="s">
        <v>1675</v>
      </c>
      <c r="JA85" t="s">
        <v>1675</v>
      </c>
      <c r="JB85" t="s">
        <v>1675</v>
      </c>
      <c r="JC85" t="s">
        <v>1675</v>
      </c>
      <c r="JD85" t="s">
        <v>1675</v>
      </c>
      <c r="JE85" t="s">
        <v>1675</v>
      </c>
      <c r="JF85" t="s">
        <v>1675</v>
      </c>
      <c r="JG85" t="s">
        <v>1675</v>
      </c>
      <c r="JH85">
        <v>140046681</v>
      </c>
      <c r="JI85" t="s">
        <v>798</v>
      </c>
      <c r="JJ85" t="s">
        <v>799</v>
      </c>
      <c r="JK85" t="s">
        <v>1675</v>
      </c>
      <c r="JL85">
        <v>59</v>
      </c>
    </row>
    <row r="86" spans="1:272" x14ac:dyDescent="0.2">
      <c r="A86" t="s">
        <v>411</v>
      </c>
      <c r="B86" t="str">
        <f t="shared" si="21"/>
        <v>08f5550c-8576-46ee-b087-e5a69b028da8</v>
      </c>
      <c r="C86" t="s">
        <v>877</v>
      </c>
      <c r="D86" t="s">
        <v>773</v>
      </c>
      <c r="E86" t="s">
        <v>324</v>
      </c>
      <c r="F86" t="s">
        <v>1675</v>
      </c>
      <c r="G86" t="s">
        <v>1675</v>
      </c>
      <c r="H86" t="s">
        <v>773</v>
      </c>
      <c r="I86" t="s">
        <v>760</v>
      </c>
      <c r="J86" t="s">
        <v>878</v>
      </c>
      <c r="K86" t="s">
        <v>1675</v>
      </c>
      <c r="L86" t="s">
        <v>384</v>
      </c>
      <c r="M86" t="s">
        <v>763</v>
      </c>
      <c r="N86" t="s">
        <v>765</v>
      </c>
      <c r="O86" t="s">
        <v>1704</v>
      </c>
      <c r="P86" t="s">
        <v>774</v>
      </c>
      <c r="Q86" t="s">
        <v>334</v>
      </c>
      <c r="R86" t="s">
        <v>1675</v>
      </c>
      <c r="S86" t="s">
        <v>334</v>
      </c>
      <c r="T86" t="s">
        <v>1675</v>
      </c>
      <c r="U86" t="s">
        <v>339</v>
      </c>
      <c r="V86" t="s">
        <v>336</v>
      </c>
      <c r="W86" t="s">
        <v>337</v>
      </c>
      <c r="X86" t="s">
        <v>337</v>
      </c>
      <c r="Y86" t="s">
        <v>337</v>
      </c>
      <c r="Z86" t="s">
        <v>337</v>
      </c>
      <c r="AA86" t="s">
        <v>340</v>
      </c>
      <c r="AB86" t="s">
        <v>336</v>
      </c>
      <c r="AC86" t="s">
        <v>337</v>
      </c>
      <c r="AD86" t="s">
        <v>337</v>
      </c>
      <c r="AE86" t="s">
        <v>337</v>
      </c>
      <c r="AF86" t="s">
        <v>337</v>
      </c>
      <c r="AG86" t="s">
        <v>337</v>
      </c>
      <c r="AH86" t="s">
        <v>337</v>
      </c>
      <c r="AI86" t="s">
        <v>1675</v>
      </c>
      <c r="AJ86" t="s">
        <v>440</v>
      </c>
      <c r="AK86" t="s">
        <v>457</v>
      </c>
      <c r="AL86" t="s">
        <v>343</v>
      </c>
      <c r="AM86">
        <v>1</v>
      </c>
      <c r="AN86">
        <v>1</v>
      </c>
      <c r="AO86">
        <v>1</v>
      </c>
      <c r="AP86">
        <v>1</v>
      </c>
      <c r="AQ86">
        <v>1</v>
      </c>
      <c r="AR86">
        <v>1</v>
      </c>
      <c r="AS86">
        <v>1</v>
      </c>
      <c r="AT86">
        <v>0</v>
      </c>
      <c r="AU86" t="s">
        <v>346</v>
      </c>
      <c r="AV86" t="s">
        <v>1675</v>
      </c>
      <c r="AW86" t="s">
        <v>811</v>
      </c>
      <c r="AX86">
        <v>0.54</v>
      </c>
      <c r="AY86" s="13">
        <v>1</v>
      </c>
      <c r="AZ86" s="13">
        <v>35</v>
      </c>
      <c r="BA86" s="14">
        <f t="shared" si="26"/>
        <v>64.81481481481481</v>
      </c>
      <c r="BB86" t="s">
        <v>346</v>
      </c>
      <c r="BC86" t="s">
        <v>334</v>
      </c>
      <c r="BD86" s="13">
        <v>175</v>
      </c>
      <c r="BE86" s="14">
        <f>BD86/2</f>
        <v>87.5</v>
      </c>
      <c r="BF86" t="s">
        <v>346</v>
      </c>
      <c r="BG86" t="s">
        <v>1675</v>
      </c>
      <c r="BH86" t="s">
        <v>1675</v>
      </c>
      <c r="BI86" t="s">
        <v>346</v>
      </c>
      <c r="BJ86" t="s">
        <v>1675</v>
      </c>
      <c r="BK86" t="s">
        <v>811</v>
      </c>
      <c r="BL86" s="15">
        <v>0.54</v>
      </c>
      <c r="BM86" s="13">
        <v>1</v>
      </c>
      <c r="BN86" s="13">
        <v>50</v>
      </c>
      <c r="BO86" s="14">
        <f t="shared" si="27"/>
        <v>92.592592592592581</v>
      </c>
      <c r="BP86" t="s">
        <v>334</v>
      </c>
      <c r="BQ86" t="s">
        <v>334</v>
      </c>
      <c r="BR86" s="13">
        <v>250</v>
      </c>
      <c r="BS86">
        <f t="shared" si="28"/>
        <v>96.153846153846146</v>
      </c>
      <c r="BT86" t="s">
        <v>346</v>
      </c>
      <c r="BU86" t="s">
        <v>1675</v>
      </c>
      <c r="BV86" t="s">
        <v>1675</v>
      </c>
      <c r="BW86" t="s">
        <v>346</v>
      </c>
      <c r="BX86" t="s">
        <v>1675</v>
      </c>
      <c r="BY86" t="s">
        <v>811</v>
      </c>
      <c r="BZ86">
        <v>0.54</v>
      </c>
      <c r="CA86" s="13">
        <v>1</v>
      </c>
      <c r="CB86" s="13">
        <v>40</v>
      </c>
      <c r="CC86" s="14">
        <f t="shared" si="29"/>
        <v>74.074074074074076</v>
      </c>
      <c r="CD86" t="s">
        <v>334</v>
      </c>
      <c r="CE86" t="s">
        <v>334</v>
      </c>
      <c r="CF86" s="13">
        <v>200</v>
      </c>
      <c r="CG86" s="14">
        <f>CF86/2.3</f>
        <v>86.956521739130437</v>
      </c>
      <c r="CH86" t="s">
        <v>346</v>
      </c>
      <c r="CI86" t="s">
        <v>1675</v>
      </c>
      <c r="CJ86" t="s">
        <v>1675</v>
      </c>
      <c r="CK86" t="s">
        <v>346</v>
      </c>
      <c r="CL86" t="s">
        <v>1675</v>
      </c>
      <c r="CM86" t="s">
        <v>811</v>
      </c>
      <c r="CN86">
        <v>0.54</v>
      </c>
      <c r="CO86" s="13">
        <v>1</v>
      </c>
      <c r="CP86" s="13">
        <v>45</v>
      </c>
      <c r="CQ86" s="14">
        <f t="shared" si="30"/>
        <v>83.333333333333329</v>
      </c>
      <c r="CR86" t="s">
        <v>334</v>
      </c>
      <c r="CS86" t="s">
        <v>334</v>
      </c>
      <c r="CT86" s="13">
        <v>225</v>
      </c>
      <c r="CU86" s="14">
        <f t="shared" si="31"/>
        <v>77.58620689655173</v>
      </c>
      <c r="CV86" t="s">
        <v>346</v>
      </c>
      <c r="CW86" t="s">
        <v>1675</v>
      </c>
      <c r="CX86" t="s">
        <v>1675</v>
      </c>
      <c r="CY86" t="s">
        <v>346</v>
      </c>
      <c r="CZ86" t="s">
        <v>1675</v>
      </c>
      <c r="DA86" t="s">
        <v>811</v>
      </c>
      <c r="DB86">
        <v>0.54</v>
      </c>
      <c r="DC86" s="13">
        <v>1</v>
      </c>
      <c r="DD86" s="13">
        <v>100</v>
      </c>
      <c r="DE86" s="14">
        <f t="shared" si="32"/>
        <v>185.18518518518516</v>
      </c>
      <c r="DF86" t="s">
        <v>334</v>
      </c>
      <c r="DG86" t="s">
        <v>334</v>
      </c>
      <c r="DH86" s="13">
        <v>500</v>
      </c>
      <c r="DI86" s="14">
        <f t="shared" si="33"/>
        <v>208.33333333333334</v>
      </c>
      <c r="DJ86" t="s">
        <v>346</v>
      </c>
      <c r="DK86" t="s">
        <v>1675</v>
      </c>
      <c r="DL86" t="s">
        <v>1675</v>
      </c>
      <c r="DM86" t="s">
        <v>346</v>
      </c>
      <c r="DN86" t="s">
        <v>1675</v>
      </c>
      <c r="DO86" t="s">
        <v>811</v>
      </c>
      <c r="DP86">
        <f>VLOOKUP(B86,[1]!tabla_check,176, FALSE)</f>
        <v>0.54431099999999999</v>
      </c>
      <c r="DQ86" s="13">
        <v>1</v>
      </c>
      <c r="DR86" s="13">
        <v>175</v>
      </c>
      <c r="DS86">
        <f>DR86/(DP86*DQ86)</f>
        <v>321.50737354196406</v>
      </c>
      <c r="DT86" t="s">
        <v>334</v>
      </c>
      <c r="DU86" t="s">
        <v>334</v>
      </c>
      <c r="DV86" s="13">
        <v>875</v>
      </c>
      <c r="DW86" s="14">
        <f>DV86/2.4</f>
        <v>364.58333333333337</v>
      </c>
      <c r="DX86" t="s">
        <v>346</v>
      </c>
      <c r="DY86" t="s">
        <v>1675</v>
      </c>
      <c r="DZ86" t="s">
        <v>1675</v>
      </c>
      <c r="EA86" t="s">
        <v>334</v>
      </c>
      <c r="EB86" s="13">
        <v>550</v>
      </c>
      <c r="EC86" t="s">
        <v>1675</v>
      </c>
      <c r="ED86" t="s">
        <v>1675</v>
      </c>
      <c r="EE86" t="s">
        <v>1675</v>
      </c>
      <c r="EF86">
        <f t="shared" si="34"/>
        <v>550</v>
      </c>
      <c r="EG86" t="s">
        <v>334</v>
      </c>
      <c r="EH86" t="s">
        <v>346</v>
      </c>
      <c r="EI86" t="s">
        <v>1675</v>
      </c>
      <c r="EJ86" t="s">
        <v>1675</v>
      </c>
      <c r="EK86" t="s">
        <v>1675</v>
      </c>
      <c r="EL86" t="s">
        <v>1675</v>
      </c>
      <c r="EM86" t="s">
        <v>1675</v>
      </c>
      <c r="EN86" t="s">
        <v>1675</v>
      </c>
      <c r="EO86" t="s">
        <v>1675</v>
      </c>
      <c r="EP86" t="s">
        <v>1675</v>
      </c>
      <c r="EQ86" t="s">
        <v>1675</v>
      </c>
      <c r="ER86" t="s">
        <v>1675</v>
      </c>
      <c r="ES86" t="s">
        <v>1675</v>
      </c>
      <c r="ET86" t="s">
        <v>1675</v>
      </c>
      <c r="EU86" t="s">
        <v>1675</v>
      </c>
      <c r="EV86" t="s">
        <v>1675</v>
      </c>
      <c r="EW86" t="s">
        <v>1675</v>
      </c>
      <c r="EX86" t="s">
        <v>1675</v>
      </c>
      <c r="EY86" t="s">
        <v>1675</v>
      </c>
      <c r="EZ86" t="s">
        <v>1675</v>
      </c>
      <c r="FA86" t="s">
        <v>1675</v>
      </c>
      <c r="FB86" t="s">
        <v>1675</v>
      </c>
      <c r="FC86" t="s">
        <v>1675</v>
      </c>
      <c r="FD86" t="s">
        <v>1675</v>
      </c>
      <c r="FE86" t="s">
        <v>1675</v>
      </c>
      <c r="FF86" t="s">
        <v>1675</v>
      </c>
      <c r="FG86" t="s">
        <v>1675</v>
      </c>
      <c r="FH86" t="s">
        <v>1675</v>
      </c>
      <c r="FI86" t="s">
        <v>1675</v>
      </c>
      <c r="FJ86" t="s">
        <v>1675</v>
      </c>
      <c r="FK86" t="s">
        <v>334</v>
      </c>
      <c r="FL86" t="s">
        <v>384</v>
      </c>
      <c r="FM86" t="s">
        <v>763</v>
      </c>
      <c r="FN86" t="s">
        <v>346</v>
      </c>
      <c r="FO86" t="s">
        <v>334</v>
      </c>
      <c r="FP86" t="s">
        <v>334</v>
      </c>
      <c r="FQ86" t="s">
        <v>879</v>
      </c>
      <c r="FR86" t="s">
        <v>1675</v>
      </c>
      <c r="FS86" t="s">
        <v>1675</v>
      </c>
      <c r="FT86" t="s">
        <v>1675</v>
      </c>
      <c r="FU86" t="s">
        <v>1675</v>
      </c>
      <c r="FV86" t="s">
        <v>1675</v>
      </c>
      <c r="FW86" t="s">
        <v>1675</v>
      </c>
      <c r="FX86" t="s">
        <v>1675</v>
      </c>
      <c r="FY86" t="s">
        <v>1675</v>
      </c>
      <c r="FZ86" t="s">
        <v>1675</v>
      </c>
      <c r="GA86" t="s">
        <v>1675</v>
      </c>
      <c r="GB86" t="s">
        <v>1675</v>
      </c>
      <c r="GC86" t="s">
        <v>1675</v>
      </c>
      <c r="GD86" t="s">
        <v>1675</v>
      </c>
      <c r="GE86" t="s">
        <v>1675</v>
      </c>
      <c r="GF86" t="str">
        <f t="shared" si="25"/>
        <v/>
      </c>
      <c r="GG86" t="s">
        <v>1675</v>
      </c>
      <c r="GH86" t="s">
        <v>1675</v>
      </c>
      <c r="GI86" t="s">
        <v>1675</v>
      </c>
      <c r="GJ86" t="s">
        <v>1675</v>
      </c>
      <c r="GK86" t="s">
        <v>1675</v>
      </c>
      <c r="GL86" t="s">
        <v>1675</v>
      </c>
      <c r="GM86" t="s">
        <v>1675</v>
      </c>
      <c r="GN86" t="s">
        <v>1675</v>
      </c>
      <c r="GO86" t="s">
        <v>1675</v>
      </c>
      <c r="GP86" t="s">
        <v>1675</v>
      </c>
      <c r="GR86" t="s">
        <v>1675</v>
      </c>
      <c r="GS86" t="s">
        <v>1675</v>
      </c>
      <c r="GT86" t="s">
        <v>1675</v>
      </c>
      <c r="GU86" t="s">
        <v>1675</v>
      </c>
      <c r="GV86" t="s">
        <v>1675</v>
      </c>
      <c r="GW86" t="s">
        <v>1675</v>
      </c>
      <c r="GX86" t="s">
        <v>1675</v>
      </c>
      <c r="GY86" t="s">
        <v>1675</v>
      </c>
      <c r="GZ86" t="s">
        <v>1675</v>
      </c>
      <c r="HA86" t="s">
        <v>1675</v>
      </c>
      <c r="HB86" t="s">
        <v>1675</v>
      </c>
      <c r="HC86" t="s">
        <v>1675</v>
      </c>
      <c r="HD86" t="s">
        <v>1675</v>
      </c>
      <c r="HE86" t="s">
        <v>1675</v>
      </c>
      <c r="HG86" t="s">
        <v>1675</v>
      </c>
      <c r="HH86" t="s">
        <v>1675</v>
      </c>
      <c r="HI86" s="14" t="str">
        <f t="shared" si="35"/>
        <v/>
      </c>
      <c r="HJ86" t="s">
        <v>1675</v>
      </c>
      <c r="HK86" t="s">
        <v>1675</v>
      </c>
      <c r="HL86" t="s">
        <v>1675</v>
      </c>
      <c r="HM86" t="s">
        <v>1675</v>
      </c>
      <c r="HN86" t="s">
        <v>1675</v>
      </c>
      <c r="HO86" t="s">
        <v>1675</v>
      </c>
      <c r="HQ86" t="s">
        <v>1675</v>
      </c>
      <c r="HR86" t="s">
        <v>1675</v>
      </c>
      <c r="HS86" t="s">
        <v>1675</v>
      </c>
      <c r="HT86" t="s">
        <v>1675</v>
      </c>
      <c r="HU86" t="s">
        <v>1675</v>
      </c>
      <c r="HW86" t="s">
        <v>1675</v>
      </c>
      <c r="HX86" t="s">
        <v>1675</v>
      </c>
      <c r="HY86" t="s">
        <v>1675</v>
      </c>
      <c r="HZ86" t="s">
        <v>1675</v>
      </c>
      <c r="IA86" t="s">
        <v>1675</v>
      </c>
      <c r="IB86" t="s">
        <v>1675</v>
      </c>
      <c r="IC86" t="s">
        <v>1675</v>
      </c>
      <c r="ID86" t="s">
        <v>1675</v>
      </c>
      <c r="IE86" t="s">
        <v>1675</v>
      </c>
      <c r="IF86" t="s">
        <v>1675</v>
      </c>
      <c r="IG86" t="s">
        <v>1675</v>
      </c>
      <c r="IH86" t="s">
        <v>1675</v>
      </c>
      <c r="II86" t="s">
        <v>1675</v>
      </c>
      <c r="IJ86" t="s">
        <v>1675</v>
      </c>
      <c r="IK86" t="s">
        <v>1675</v>
      </c>
      <c r="IL86" t="s">
        <v>1675</v>
      </c>
      <c r="IM86" t="s">
        <v>1675</v>
      </c>
      <c r="IN86" t="s">
        <v>1675</v>
      </c>
      <c r="IO86" t="s">
        <v>1675</v>
      </c>
      <c r="IP86" t="s">
        <v>1675</v>
      </c>
      <c r="IQ86" t="s">
        <v>1675</v>
      </c>
      <c r="IR86" t="s">
        <v>1675</v>
      </c>
      <c r="IS86" t="s">
        <v>1675</v>
      </c>
      <c r="IT86" t="s">
        <v>1675</v>
      </c>
      <c r="IU86" t="s">
        <v>1675</v>
      </c>
      <c r="IV86" t="s">
        <v>1675</v>
      </c>
      <c r="IW86" t="s">
        <v>1675</v>
      </c>
      <c r="IX86" t="s">
        <v>1675</v>
      </c>
      <c r="IY86" t="s">
        <v>1675</v>
      </c>
      <c r="IZ86" t="s">
        <v>1675</v>
      </c>
      <c r="JA86" t="s">
        <v>1675</v>
      </c>
      <c r="JB86" t="s">
        <v>1675</v>
      </c>
      <c r="JC86" t="s">
        <v>1675</v>
      </c>
      <c r="JD86" t="s">
        <v>1675</v>
      </c>
      <c r="JE86" t="s">
        <v>1675</v>
      </c>
      <c r="JF86" t="s">
        <v>880</v>
      </c>
      <c r="JG86" t="s">
        <v>1675</v>
      </c>
      <c r="JH86">
        <v>140047972</v>
      </c>
      <c r="JI86" t="s">
        <v>881</v>
      </c>
      <c r="JJ86" t="s">
        <v>882</v>
      </c>
      <c r="JK86" t="s">
        <v>1675</v>
      </c>
      <c r="JL86">
        <v>69</v>
      </c>
    </row>
    <row r="87" spans="1:272" x14ac:dyDescent="0.2">
      <c r="A87" t="s">
        <v>428</v>
      </c>
      <c r="B87" t="str">
        <f t="shared" si="21"/>
        <v>9574bbcb-430a-4a6d-b61c-a4218f1c37bf</v>
      </c>
      <c r="C87" t="s">
        <v>759</v>
      </c>
      <c r="D87" t="s">
        <v>740</v>
      </c>
      <c r="E87" t="s">
        <v>324</v>
      </c>
      <c r="F87" t="s">
        <v>1675</v>
      </c>
      <c r="G87" t="s">
        <v>1675</v>
      </c>
      <c r="H87" t="s">
        <v>740</v>
      </c>
      <c r="I87" t="s">
        <v>760</v>
      </c>
      <c r="J87" t="s">
        <v>762</v>
      </c>
      <c r="K87" t="s">
        <v>1675</v>
      </c>
      <c r="L87" t="s">
        <v>384</v>
      </c>
      <c r="M87" t="s">
        <v>763</v>
      </c>
      <c r="N87" t="s">
        <v>765</v>
      </c>
      <c r="O87" t="s">
        <v>1704</v>
      </c>
      <c r="P87" t="s">
        <v>766</v>
      </c>
      <c r="Q87" t="s">
        <v>334</v>
      </c>
      <c r="R87" t="s">
        <v>1675</v>
      </c>
      <c r="S87" t="s">
        <v>334</v>
      </c>
      <c r="T87" t="s">
        <v>1675</v>
      </c>
      <c r="U87" t="s">
        <v>339</v>
      </c>
      <c r="V87" t="s">
        <v>336</v>
      </c>
      <c r="W87" t="s">
        <v>337</v>
      </c>
      <c r="X87" t="s">
        <v>337</v>
      </c>
      <c r="Y87" t="s">
        <v>337</v>
      </c>
      <c r="Z87" t="s">
        <v>337</v>
      </c>
      <c r="AA87" t="s">
        <v>340</v>
      </c>
      <c r="AB87" t="s">
        <v>336</v>
      </c>
      <c r="AC87" t="s">
        <v>337</v>
      </c>
      <c r="AD87" t="s">
        <v>337</v>
      </c>
      <c r="AE87" t="s">
        <v>337</v>
      </c>
      <c r="AF87" t="s">
        <v>337</v>
      </c>
      <c r="AG87" t="s">
        <v>337</v>
      </c>
      <c r="AH87" t="s">
        <v>337</v>
      </c>
      <c r="AI87" t="s">
        <v>1675</v>
      </c>
      <c r="AJ87" t="s">
        <v>341</v>
      </c>
      <c r="AK87" t="s">
        <v>342</v>
      </c>
      <c r="AL87" t="s">
        <v>405</v>
      </c>
      <c r="AM87">
        <v>0</v>
      </c>
      <c r="AN87">
        <v>1</v>
      </c>
      <c r="AO87">
        <v>0</v>
      </c>
      <c r="AP87">
        <v>0</v>
      </c>
      <c r="AQ87">
        <v>0</v>
      </c>
      <c r="AR87">
        <v>0</v>
      </c>
      <c r="AS87">
        <v>0</v>
      </c>
      <c r="AT87">
        <v>0</v>
      </c>
      <c r="AU87" t="s">
        <v>1675</v>
      </c>
      <c r="AV87" t="s">
        <v>1675</v>
      </c>
      <c r="AW87" t="s">
        <v>1675</v>
      </c>
      <c r="AY87" t="s">
        <v>1675</v>
      </c>
      <c r="AZ87" t="s">
        <v>1675</v>
      </c>
      <c r="BB87" t="s">
        <v>1675</v>
      </c>
      <c r="BC87" t="s">
        <v>1675</v>
      </c>
      <c r="BD87" t="s">
        <v>1675</v>
      </c>
      <c r="BF87" t="s">
        <v>1675</v>
      </c>
      <c r="BG87" t="s">
        <v>1675</v>
      </c>
      <c r="BH87" t="s">
        <v>1675</v>
      </c>
      <c r="BI87" t="s">
        <v>346</v>
      </c>
      <c r="BJ87" t="s">
        <v>1675</v>
      </c>
      <c r="BK87" t="s">
        <v>767</v>
      </c>
      <c r="BL87" s="15">
        <v>0.54</v>
      </c>
      <c r="BM87" s="13">
        <v>1</v>
      </c>
      <c r="BN87" s="13">
        <v>50</v>
      </c>
      <c r="BO87" s="14">
        <f t="shared" si="27"/>
        <v>92.592592592592581</v>
      </c>
      <c r="BP87" t="s">
        <v>334</v>
      </c>
      <c r="BQ87" t="s">
        <v>334</v>
      </c>
      <c r="BR87" s="13">
        <v>250</v>
      </c>
      <c r="BS87">
        <f t="shared" si="28"/>
        <v>96.153846153846146</v>
      </c>
      <c r="BT87" t="s">
        <v>346</v>
      </c>
      <c r="BU87" t="s">
        <v>1675</v>
      </c>
      <c r="BV87" t="s">
        <v>1675</v>
      </c>
      <c r="BW87" t="s">
        <v>1675</v>
      </c>
      <c r="BX87" t="s">
        <v>1675</v>
      </c>
      <c r="BY87" t="s">
        <v>1675</v>
      </c>
      <c r="CA87" t="s">
        <v>1675</v>
      </c>
      <c r="CB87" t="s">
        <v>1675</v>
      </c>
      <c r="CC87" s="14"/>
      <c r="CD87" t="s">
        <v>1675</v>
      </c>
      <c r="CE87" t="s">
        <v>1675</v>
      </c>
      <c r="CF87" t="s">
        <v>1675</v>
      </c>
      <c r="CH87" t="s">
        <v>1675</v>
      </c>
      <c r="CI87" t="s">
        <v>1675</v>
      </c>
      <c r="CJ87" t="s">
        <v>1675</v>
      </c>
      <c r="CK87" t="s">
        <v>1675</v>
      </c>
      <c r="CL87" t="s">
        <v>1675</v>
      </c>
      <c r="CM87" t="s">
        <v>1675</v>
      </c>
      <c r="CO87" t="s">
        <v>1675</v>
      </c>
      <c r="CP87" t="s">
        <v>1675</v>
      </c>
      <c r="CQ87" s="14"/>
      <c r="CR87" t="s">
        <v>1675</v>
      </c>
      <c r="CS87" t="s">
        <v>1675</v>
      </c>
      <c r="CT87" t="s">
        <v>1675</v>
      </c>
      <c r="CV87" t="s">
        <v>1675</v>
      </c>
      <c r="CW87" t="s">
        <v>1675</v>
      </c>
      <c r="CX87" t="s">
        <v>1675</v>
      </c>
      <c r="CY87" t="s">
        <v>1675</v>
      </c>
      <c r="CZ87" t="s">
        <v>1675</v>
      </c>
      <c r="DA87" t="s">
        <v>1675</v>
      </c>
      <c r="DC87" t="s">
        <v>1675</v>
      </c>
      <c r="DD87" t="s">
        <v>1675</v>
      </c>
      <c r="DF87" t="s">
        <v>1675</v>
      </c>
      <c r="DG87" t="s">
        <v>1675</v>
      </c>
      <c r="DH87" t="s">
        <v>1675</v>
      </c>
      <c r="DI87" s="14"/>
      <c r="DJ87" t="s">
        <v>1675</v>
      </c>
      <c r="DK87" t="s">
        <v>1675</v>
      </c>
      <c r="DL87" t="s">
        <v>1675</v>
      </c>
      <c r="DM87" t="s">
        <v>1675</v>
      </c>
      <c r="DN87" t="s">
        <v>1675</v>
      </c>
      <c r="DO87" t="s">
        <v>1675</v>
      </c>
      <c r="DQ87" t="s">
        <v>1675</v>
      </c>
      <c r="DR87" t="s">
        <v>1675</v>
      </c>
      <c r="DT87" t="s">
        <v>1675</v>
      </c>
      <c r="DU87" t="s">
        <v>1675</v>
      </c>
      <c r="DV87" t="s">
        <v>1675</v>
      </c>
      <c r="DW87" s="14"/>
      <c r="DX87" t="s">
        <v>1675</v>
      </c>
      <c r="DY87" t="s">
        <v>1675</v>
      </c>
      <c r="DZ87" t="s">
        <v>1675</v>
      </c>
      <c r="EA87" t="s">
        <v>1675</v>
      </c>
      <c r="EB87" t="s">
        <v>1675</v>
      </c>
      <c r="EC87" t="s">
        <v>1675</v>
      </c>
      <c r="ED87" t="s">
        <v>1675</v>
      </c>
      <c r="EE87" t="s">
        <v>1675</v>
      </c>
      <c r="EG87" t="s">
        <v>1675</v>
      </c>
      <c r="EH87" t="s">
        <v>346</v>
      </c>
      <c r="EI87" t="s">
        <v>1675</v>
      </c>
      <c r="EJ87" t="s">
        <v>1675</v>
      </c>
      <c r="EK87" t="s">
        <v>1675</v>
      </c>
      <c r="EL87" t="s">
        <v>1675</v>
      </c>
      <c r="EM87" t="s">
        <v>1675</v>
      </c>
      <c r="EN87" t="s">
        <v>1675</v>
      </c>
      <c r="EO87" t="s">
        <v>1675</v>
      </c>
      <c r="EP87" t="s">
        <v>1675</v>
      </c>
      <c r="EQ87" t="s">
        <v>1675</v>
      </c>
      <c r="ER87" t="s">
        <v>1675</v>
      </c>
      <c r="ES87" t="s">
        <v>1675</v>
      </c>
      <c r="ET87" t="s">
        <v>1675</v>
      </c>
      <c r="EU87" t="s">
        <v>1675</v>
      </c>
      <c r="EV87" t="s">
        <v>1675</v>
      </c>
      <c r="EW87" t="s">
        <v>1675</v>
      </c>
      <c r="EX87" t="s">
        <v>1675</v>
      </c>
      <c r="EY87" t="s">
        <v>1675</v>
      </c>
      <c r="EZ87" t="s">
        <v>1675</v>
      </c>
      <c r="FA87" t="s">
        <v>1675</v>
      </c>
      <c r="FB87" t="s">
        <v>1675</v>
      </c>
      <c r="FC87" t="s">
        <v>1675</v>
      </c>
      <c r="FD87" t="s">
        <v>1675</v>
      </c>
      <c r="FE87" t="s">
        <v>1675</v>
      </c>
      <c r="FF87" t="s">
        <v>1675</v>
      </c>
      <c r="FG87" t="s">
        <v>1675</v>
      </c>
      <c r="FH87" t="s">
        <v>1675</v>
      </c>
      <c r="FI87" t="s">
        <v>1675</v>
      </c>
      <c r="FJ87" t="s">
        <v>1675</v>
      </c>
      <c r="FK87" t="s">
        <v>334</v>
      </c>
      <c r="FL87" t="s">
        <v>384</v>
      </c>
      <c r="FM87" t="s">
        <v>763</v>
      </c>
      <c r="FN87" t="s">
        <v>346</v>
      </c>
      <c r="FO87" t="s">
        <v>346</v>
      </c>
      <c r="FP87" t="s">
        <v>334</v>
      </c>
      <c r="FQ87" t="s">
        <v>768</v>
      </c>
      <c r="FR87" t="s">
        <v>1675</v>
      </c>
      <c r="FS87" t="s">
        <v>1675</v>
      </c>
      <c r="FT87" t="s">
        <v>1675</v>
      </c>
      <c r="FU87" t="s">
        <v>1675</v>
      </c>
      <c r="FV87" t="s">
        <v>1675</v>
      </c>
      <c r="FW87" t="s">
        <v>1675</v>
      </c>
      <c r="FX87" t="s">
        <v>1675</v>
      </c>
      <c r="FY87" t="s">
        <v>1675</v>
      </c>
      <c r="FZ87" t="s">
        <v>1675</v>
      </c>
      <c r="GA87" t="s">
        <v>1675</v>
      </c>
      <c r="GB87" t="s">
        <v>1675</v>
      </c>
      <c r="GC87" t="s">
        <v>1675</v>
      </c>
      <c r="GD87" t="s">
        <v>1675</v>
      </c>
      <c r="GE87" t="s">
        <v>1675</v>
      </c>
      <c r="GF87" t="str">
        <f t="shared" si="25"/>
        <v/>
      </c>
      <c r="GG87" t="s">
        <v>1675</v>
      </c>
      <c r="GH87" t="s">
        <v>1675</v>
      </c>
      <c r="GI87" t="s">
        <v>1675</v>
      </c>
      <c r="GJ87" t="s">
        <v>1675</v>
      </c>
      <c r="GK87" t="s">
        <v>1675</v>
      </c>
      <c r="GL87" t="s">
        <v>1675</v>
      </c>
      <c r="GM87" t="s">
        <v>1675</v>
      </c>
      <c r="GN87" t="s">
        <v>1675</v>
      </c>
      <c r="GO87" t="s">
        <v>1675</v>
      </c>
      <c r="GP87" t="s">
        <v>1675</v>
      </c>
      <c r="GR87" t="s">
        <v>1675</v>
      </c>
      <c r="GS87" t="s">
        <v>1675</v>
      </c>
      <c r="GT87" t="s">
        <v>1675</v>
      </c>
      <c r="GU87" t="s">
        <v>1675</v>
      </c>
      <c r="GV87" t="s">
        <v>1675</v>
      </c>
      <c r="GW87" t="s">
        <v>1675</v>
      </c>
      <c r="GX87" t="s">
        <v>1675</v>
      </c>
      <c r="GY87" t="s">
        <v>1675</v>
      </c>
      <c r="GZ87" t="s">
        <v>1675</v>
      </c>
      <c r="HA87" t="s">
        <v>1675</v>
      </c>
      <c r="HB87" t="s">
        <v>1675</v>
      </c>
      <c r="HC87" t="s">
        <v>1675</v>
      </c>
      <c r="HD87" t="s">
        <v>1675</v>
      </c>
      <c r="HE87" t="s">
        <v>1675</v>
      </c>
      <c r="HG87" t="s">
        <v>1675</v>
      </c>
      <c r="HH87" t="s">
        <v>1675</v>
      </c>
      <c r="HI87" s="14" t="str">
        <f t="shared" si="35"/>
        <v/>
      </c>
      <c r="HJ87" t="s">
        <v>1675</v>
      </c>
      <c r="HK87" t="s">
        <v>1675</v>
      </c>
      <c r="HL87" t="s">
        <v>1675</v>
      </c>
      <c r="HM87" t="s">
        <v>1675</v>
      </c>
      <c r="HN87" t="s">
        <v>1675</v>
      </c>
      <c r="HO87" t="s">
        <v>1675</v>
      </c>
      <c r="HQ87" t="s">
        <v>1675</v>
      </c>
      <c r="HR87" t="s">
        <v>1675</v>
      </c>
      <c r="HS87" t="s">
        <v>1675</v>
      </c>
      <c r="HT87" t="s">
        <v>1675</v>
      </c>
      <c r="HU87" t="s">
        <v>1675</v>
      </c>
      <c r="HW87" t="s">
        <v>1675</v>
      </c>
      <c r="HX87" t="s">
        <v>1675</v>
      </c>
      <c r="HY87" t="s">
        <v>1675</v>
      </c>
      <c r="HZ87" t="s">
        <v>1675</v>
      </c>
      <c r="IA87" t="s">
        <v>1675</v>
      </c>
      <c r="IB87" t="s">
        <v>1675</v>
      </c>
      <c r="IC87" t="s">
        <v>1675</v>
      </c>
      <c r="ID87" t="s">
        <v>1675</v>
      </c>
      <c r="IE87" t="s">
        <v>1675</v>
      </c>
      <c r="IF87" t="s">
        <v>1675</v>
      </c>
      <c r="IG87" t="s">
        <v>1675</v>
      </c>
      <c r="IH87" t="s">
        <v>1675</v>
      </c>
      <c r="II87" t="s">
        <v>1675</v>
      </c>
      <c r="IJ87" t="s">
        <v>1675</v>
      </c>
      <c r="IK87" t="s">
        <v>1675</v>
      </c>
      <c r="IL87" t="s">
        <v>1675</v>
      </c>
      <c r="IM87" t="s">
        <v>1675</v>
      </c>
      <c r="IN87" t="s">
        <v>1675</v>
      </c>
      <c r="IO87" t="s">
        <v>1675</v>
      </c>
      <c r="IP87" t="s">
        <v>1675</v>
      </c>
      <c r="IQ87" t="s">
        <v>1675</v>
      </c>
      <c r="IR87" t="s">
        <v>1675</v>
      </c>
      <c r="IS87" t="s">
        <v>1675</v>
      </c>
      <c r="IT87" t="s">
        <v>1675</v>
      </c>
      <c r="IU87" t="s">
        <v>1675</v>
      </c>
      <c r="IV87" t="s">
        <v>1675</v>
      </c>
      <c r="IW87" t="s">
        <v>1675</v>
      </c>
      <c r="IX87" t="s">
        <v>1675</v>
      </c>
      <c r="IY87" t="s">
        <v>1675</v>
      </c>
      <c r="IZ87" t="s">
        <v>1675</v>
      </c>
      <c r="JA87" t="s">
        <v>1675</v>
      </c>
      <c r="JB87" t="s">
        <v>1675</v>
      </c>
      <c r="JC87" t="s">
        <v>1675</v>
      </c>
      <c r="JD87" t="s">
        <v>1675</v>
      </c>
      <c r="JE87" t="s">
        <v>1675</v>
      </c>
      <c r="JF87" t="s">
        <v>374</v>
      </c>
      <c r="JG87" t="s">
        <v>1675</v>
      </c>
      <c r="JH87">
        <v>140046422</v>
      </c>
      <c r="JI87" t="s">
        <v>769</v>
      </c>
      <c r="JJ87" t="s">
        <v>770</v>
      </c>
      <c r="JK87" t="s">
        <v>1675</v>
      </c>
      <c r="JL87">
        <v>56</v>
      </c>
    </row>
    <row r="88" spans="1:272" x14ac:dyDescent="0.2">
      <c r="A88" t="s">
        <v>421</v>
      </c>
      <c r="B88" t="str">
        <f t="shared" si="21"/>
        <v>80ed36ff-ba4a-4b8b-bcb9-6d136d8fd629</v>
      </c>
      <c r="C88" t="s">
        <v>917</v>
      </c>
      <c r="D88" t="s">
        <v>773</v>
      </c>
      <c r="E88" t="s">
        <v>324</v>
      </c>
      <c r="F88" t="s">
        <v>1675</v>
      </c>
      <c r="G88" t="s">
        <v>1675</v>
      </c>
      <c r="H88" t="s">
        <v>773</v>
      </c>
      <c r="I88" t="s">
        <v>760</v>
      </c>
      <c r="J88" t="s">
        <v>918</v>
      </c>
      <c r="K88" t="s">
        <v>1675</v>
      </c>
      <c r="L88" t="s">
        <v>384</v>
      </c>
      <c r="M88" t="s">
        <v>763</v>
      </c>
      <c r="N88" t="s">
        <v>765</v>
      </c>
      <c r="O88" t="s">
        <v>1704</v>
      </c>
      <c r="P88" t="s">
        <v>774</v>
      </c>
      <c r="Q88" t="s">
        <v>334</v>
      </c>
      <c r="R88" t="s">
        <v>1675</v>
      </c>
      <c r="S88" t="s">
        <v>334</v>
      </c>
      <c r="T88" t="s">
        <v>1675</v>
      </c>
      <c r="U88" t="s">
        <v>339</v>
      </c>
      <c r="V88" t="s">
        <v>336</v>
      </c>
      <c r="W88" t="s">
        <v>337</v>
      </c>
      <c r="X88" t="s">
        <v>337</v>
      </c>
      <c r="Y88" t="s">
        <v>337</v>
      </c>
      <c r="Z88" t="s">
        <v>337</v>
      </c>
      <c r="AA88" t="s">
        <v>340</v>
      </c>
      <c r="AB88" t="s">
        <v>336</v>
      </c>
      <c r="AC88" t="s">
        <v>337</v>
      </c>
      <c r="AD88" t="s">
        <v>337</v>
      </c>
      <c r="AE88" t="s">
        <v>337</v>
      </c>
      <c r="AF88" t="s">
        <v>337</v>
      </c>
      <c r="AG88" t="s">
        <v>337</v>
      </c>
      <c r="AH88" t="s">
        <v>337</v>
      </c>
      <c r="AI88" t="s">
        <v>1675</v>
      </c>
      <c r="AJ88" t="s">
        <v>341</v>
      </c>
      <c r="AK88" t="s">
        <v>642</v>
      </c>
      <c r="AL88" t="s">
        <v>413</v>
      </c>
      <c r="AM88">
        <v>1</v>
      </c>
      <c r="AN88">
        <v>1</v>
      </c>
      <c r="AO88">
        <v>1</v>
      </c>
      <c r="AP88">
        <v>1</v>
      </c>
      <c r="AQ88">
        <v>1</v>
      </c>
      <c r="AR88">
        <v>0</v>
      </c>
      <c r="AS88">
        <v>1</v>
      </c>
      <c r="AT88">
        <v>0</v>
      </c>
      <c r="AU88" t="s">
        <v>346</v>
      </c>
      <c r="AV88" t="s">
        <v>1675</v>
      </c>
      <c r="AW88" t="s">
        <v>629</v>
      </c>
      <c r="AX88">
        <v>0.54</v>
      </c>
      <c r="AY88" s="13">
        <v>1</v>
      </c>
      <c r="AZ88" s="13">
        <v>35</v>
      </c>
      <c r="BA88" s="14">
        <f t="shared" ref="BA88:BA94" si="36">AZ88/(AX88*AY88)</f>
        <v>64.81481481481481</v>
      </c>
      <c r="BB88" t="s">
        <v>334</v>
      </c>
      <c r="BC88" t="s">
        <v>334</v>
      </c>
      <c r="BD88" s="13">
        <v>200</v>
      </c>
      <c r="BE88" s="14">
        <f t="shared" ref="BE88:BE94" si="37">BD88/2</f>
        <v>100</v>
      </c>
      <c r="BF88" t="s">
        <v>346</v>
      </c>
      <c r="BG88" t="s">
        <v>1675</v>
      </c>
      <c r="BH88" t="s">
        <v>1675</v>
      </c>
      <c r="BI88" t="s">
        <v>346</v>
      </c>
      <c r="BJ88" t="s">
        <v>1675</v>
      </c>
      <c r="BK88" t="s">
        <v>811</v>
      </c>
      <c r="BL88" s="15">
        <v>0.54</v>
      </c>
      <c r="BM88" s="13">
        <v>1</v>
      </c>
      <c r="BN88" s="13">
        <v>40</v>
      </c>
      <c r="BO88" s="14">
        <f t="shared" si="27"/>
        <v>74.074074074074076</v>
      </c>
      <c r="BP88" t="s">
        <v>334</v>
      </c>
      <c r="BQ88" t="s">
        <v>334</v>
      </c>
      <c r="BR88" s="13">
        <v>225</v>
      </c>
      <c r="BS88">
        <f t="shared" si="28"/>
        <v>86.538461538461533</v>
      </c>
      <c r="BT88" t="s">
        <v>346</v>
      </c>
      <c r="BU88" t="s">
        <v>1675</v>
      </c>
      <c r="BV88" t="s">
        <v>1675</v>
      </c>
      <c r="BW88" t="s">
        <v>346</v>
      </c>
      <c r="BX88" t="s">
        <v>1675</v>
      </c>
      <c r="BY88" t="s">
        <v>811</v>
      </c>
      <c r="BZ88">
        <v>0.54</v>
      </c>
      <c r="CA88" s="13">
        <v>1</v>
      </c>
      <c r="CB88" s="13">
        <v>30</v>
      </c>
      <c r="CC88" s="14">
        <f t="shared" ref="CC88:CC94" si="38">CB88/(BZ88*CA88)</f>
        <v>55.55555555555555</v>
      </c>
      <c r="CD88" t="s">
        <v>334</v>
      </c>
      <c r="CE88" t="s">
        <v>334</v>
      </c>
      <c r="CF88" s="13">
        <v>150</v>
      </c>
      <c r="CG88" s="14">
        <f t="shared" ref="CG88:CG93" si="39">CF88/2.3</f>
        <v>65.217391304347828</v>
      </c>
      <c r="CH88" t="s">
        <v>346</v>
      </c>
      <c r="CI88" t="s">
        <v>1675</v>
      </c>
      <c r="CJ88" t="s">
        <v>1675</v>
      </c>
      <c r="CK88" t="s">
        <v>346</v>
      </c>
      <c r="CL88" t="s">
        <v>1675</v>
      </c>
      <c r="CM88" t="s">
        <v>811</v>
      </c>
      <c r="CN88">
        <v>0.54</v>
      </c>
      <c r="CO88" s="13">
        <v>1</v>
      </c>
      <c r="CP88" s="13">
        <v>40</v>
      </c>
      <c r="CQ88" s="14">
        <f t="shared" ref="CQ88:CQ94" si="40">CP88/(CN88*CO88)</f>
        <v>74.074074074074076</v>
      </c>
      <c r="CR88" t="s">
        <v>334</v>
      </c>
      <c r="CS88" t="s">
        <v>334</v>
      </c>
      <c r="CT88" s="13">
        <v>200</v>
      </c>
      <c r="CU88" s="14">
        <f t="shared" ref="CU88:CU93" si="41">CT88/2.9</f>
        <v>68.965517241379317</v>
      </c>
      <c r="CV88" t="s">
        <v>346</v>
      </c>
      <c r="CW88" t="s">
        <v>1675</v>
      </c>
      <c r="CX88" t="s">
        <v>1675</v>
      </c>
      <c r="CY88" t="s">
        <v>334</v>
      </c>
      <c r="CZ88" s="13">
        <v>125</v>
      </c>
      <c r="DA88" t="s">
        <v>1675</v>
      </c>
      <c r="DC88" t="s">
        <v>1675</v>
      </c>
      <c r="DD88" t="s">
        <v>1675</v>
      </c>
      <c r="DE88">
        <f>CZ88</f>
        <v>125</v>
      </c>
      <c r="DF88" t="s">
        <v>346</v>
      </c>
      <c r="DG88" t="s">
        <v>334</v>
      </c>
      <c r="DH88" s="13">
        <v>500</v>
      </c>
      <c r="DI88" s="14">
        <f>DH88/2.4</f>
        <v>208.33333333333334</v>
      </c>
      <c r="DJ88" t="s">
        <v>346</v>
      </c>
      <c r="DK88" t="s">
        <v>1675</v>
      </c>
      <c r="DL88" t="s">
        <v>1675</v>
      </c>
      <c r="DM88" t="s">
        <v>1675</v>
      </c>
      <c r="DN88" t="s">
        <v>1675</v>
      </c>
      <c r="DO88" t="s">
        <v>1675</v>
      </c>
      <c r="DQ88" t="s">
        <v>1675</v>
      </c>
      <c r="DR88" t="s">
        <v>1675</v>
      </c>
      <c r="DT88" t="s">
        <v>1675</v>
      </c>
      <c r="DU88" t="s">
        <v>1675</v>
      </c>
      <c r="DV88" t="s">
        <v>1675</v>
      </c>
      <c r="DW88" s="14"/>
      <c r="DX88" t="s">
        <v>1675</v>
      </c>
      <c r="DY88" t="s">
        <v>1675</v>
      </c>
      <c r="DZ88" t="s">
        <v>1675</v>
      </c>
      <c r="EA88" t="s">
        <v>334</v>
      </c>
      <c r="EB88" s="13">
        <v>400</v>
      </c>
      <c r="EC88" t="s">
        <v>1675</v>
      </c>
      <c r="ED88" t="s">
        <v>1675</v>
      </c>
      <c r="EE88" t="s">
        <v>1675</v>
      </c>
      <c r="EF88">
        <f t="shared" ref="EF88:EF94" si="42">EB88</f>
        <v>400</v>
      </c>
      <c r="EG88" t="s">
        <v>334</v>
      </c>
      <c r="EH88" t="s">
        <v>334</v>
      </c>
      <c r="EI88" t="s">
        <v>353</v>
      </c>
      <c r="EJ88" t="s">
        <v>336</v>
      </c>
      <c r="EK88" t="s">
        <v>337</v>
      </c>
      <c r="EL88" t="s">
        <v>337</v>
      </c>
      <c r="EM88" t="s">
        <v>337</v>
      </c>
      <c r="EN88" t="s">
        <v>337</v>
      </c>
      <c r="EO88" t="s">
        <v>337</v>
      </c>
      <c r="EP88" t="s">
        <v>337</v>
      </c>
      <c r="EQ88" t="s">
        <v>337</v>
      </c>
      <c r="ER88" t="s">
        <v>337</v>
      </c>
      <c r="ES88" t="s">
        <v>337</v>
      </c>
      <c r="ET88" t="s">
        <v>337</v>
      </c>
      <c r="EU88" t="s">
        <v>337</v>
      </c>
      <c r="EV88" t="s">
        <v>337</v>
      </c>
      <c r="EW88" t="s">
        <v>337</v>
      </c>
      <c r="EX88" t="s">
        <v>337</v>
      </c>
      <c r="EY88" t="s">
        <v>337</v>
      </c>
      <c r="EZ88" t="s">
        <v>337</v>
      </c>
      <c r="FA88" t="s">
        <v>1675</v>
      </c>
      <c r="FB88" t="s">
        <v>919</v>
      </c>
      <c r="FC88" t="s">
        <v>337</v>
      </c>
      <c r="FD88" t="s">
        <v>337</v>
      </c>
      <c r="FE88" t="s">
        <v>337</v>
      </c>
      <c r="FF88" t="s">
        <v>337</v>
      </c>
      <c r="FG88" t="s">
        <v>337</v>
      </c>
      <c r="FH88" t="s">
        <v>336</v>
      </c>
      <c r="FI88" t="s">
        <v>337</v>
      </c>
      <c r="FJ88" t="s">
        <v>337</v>
      </c>
      <c r="FK88" t="s">
        <v>334</v>
      </c>
      <c r="FL88" t="s">
        <v>384</v>
      </c>
      <c r="FM88" t="s">
        <v>763</v>
      </c>
      <c r="FN88" t="s">
        <v>346</v>
      </c>
      <c r="FO88" t="s">
        <v>346</v>
      </c>
      <c r="FP88" t="s">
        <v>334</v>
      </c>
      <c r="FQ88" t="s">
        <v>920</v>
      </c>
      <c r="FR88" t="s">
        <v>1675</v>
      </c>
      <c r="FS88" t="s">
        <v>1675</v>
      </c>
      <c r="FT88" t="s">
        <v>1675</v>
      </c>
      <c r="FU88" t="s">
        <v>1675</v>
      </c>
      <c r="FV88" t="s">
        <v>1675</v>
      </c>
      <c r="FW88" t="s">
        <v>1675</v>
      </c>
      <c r="FX88" t="s">
        <v>1675</v>
      </c>
      <c r="FY88" t="s">
        <v>1675</v>
      </c>
      <c r="FZ88" t="s">
        <v>1675</v>
      </c>
      <c r="GA88" t="s">
        <v>1675</v>
      </c>
      <c r="GB88" t="s">
        <v>1675</v>
      </c>
      <c r="GC88" t="s">
        <v>1675</v>
      </c>
      <c r="GD88" t="s">
        <v>1675</v>
      </c>
      <c r="GE88" t="s">
        <v>1675</v>
      </c>
      <c r="GF88" t="str">
        <f t="shared" si="25"/>
        <v/>
      </c>
      <c r="GG88" t="s">
        <v>1675</v>
      </c>
      <c r="GH88" t="s">
        <v>1675</v>
      </c>
      <c r="GI88" t="s">
        <v>1675</v>
      </c>
      <c r="GJ88" t="s">
        <v>1675</v>
      </c>
      <c r="GK88" t="s">
        <v>1675</v>
      </c>
      <c r="GL88" t="s">
        <v>1675</v>
      </c>
      <c r="GM88" t="s">
        <v>1675</v>
      </c>
      <c r="GN88" t="s">
        <v>1675</v>
      </c>
      <c r="GO88" t="s">
        <v>1675</v>
      </c>
      <c r="GP88" t="s">
        <v>1675</v>
      </c>
      <c r="GR88" t="s">
        <v>1675</v>
      </c>
      <c r="GS88" t="s">
        <v>1675</v>
      </c>
      <c r="GT88" t="s">
        <v>1675</v>
      </c>
      <c r="GU88" t="s">
        <v>1675</v>
      </c>
      <c r="GV88" t="s">
        <v>1675</v>
      </c>
      <c r="GW88" t="s">
        <v>1675</v>
      </c>
      <c r="GX88" t="s">
        <v>1675</v>
      </c>
      <c r="GY88" t="s">
        <v>1675</v>
      </c>
      <c r="GZ88" t="s">
        <v>1675</v>
      </c>
      <c r="HA88" t="s">
        <v>1675</v>
      </c>
      <c r="HB88" t="s">
        <v>1675</v>
      </c>
      <c r="HC88" t="s">
        <v>1675</v>
      </c>
      <c r="HD88" t="s">
        <v>1675</v>
      </c>
      <c r="HE88" t="s">
        <v>1675</v>
      </c>
      <c r="HG88" t="s">
        <v>1675</v>
      </c>
      <c r="HH88" t="s">
        <v>1675</v>
      </c>
      <c r="HI88" s="14" t="str">
        <f t="shared" si="35"/>
        <v/>
      </c>
      <c r="HJ88" t="s">
        <v>1675</v>
      </c>
      <c r="HK88" t="s">
        <v>1675</v>
      </c>
      <c r="HL88" t="s">
        <v>1675</v>
      </c>
      <c r="HM88" t="s">
        <v>1675</v>
      </c>
      <c r="HN88" t="s">
        <v>1675</v>
      </c>
      <c r="HO88" t="s">
        <v>1675</v>
      </c>
      <c r="HQ88" t="s">
        <v>1675</v>
      </c>
      <c r="HR88" t="s">
        <v>1675</v>
      </c>
      <c r="HS88" t="s">
        <v>1675</v>
      </c>
      <c r="HT88" t="s">
        <v>1675</v>
      </c>
      <c r="HU88" t="s">
        <v>1675</v>
      </c>
      <c r="HW88" t="s">
        <v>1675</v>
      </c>
      <c r="HX88" t="s">
        <v>1675</v>
      </c>
      <c r="HY88" t="s">
        <v>1675</v>
      </c>
      <c r="HZ88" t="s">
        <v>1675</v>
      </c>
      <c r="IA88" t="s">
        <v>1675</v>
      </c>
      <c r="IB88" t="s">
        <v>1675</v>
      </c>
      <c r="IC88" t="s">
        <v>1675</v>
      </c>
      <c r="ID88" t="s">
        <v>1675</v>
      </c>
      <c r="IE88" t="s">
        <v>1675</v>
      </c>
      <c r="IF88" t="s">
        <v>1675</v>
      </c>
      <c r="IG88" t="s">
        <v>1675</v>
      </c>
      <c r="IH88" t="s">
        <v>1675</v>
      </c>
      <c r="II88" t="s">
        <v>1675</v>
      </c>
      <c r="IJ88" t="s">
        <v>1675</v>
      </c>
      <c r="IK88" t="s">
        <v>1675</v>
      </c>
      <c r="IL88" t="s">
        <v>1675</v>
      </c>
      <c r="IM88" t="s">
        <v>1675</v>
      </c>
      <c r="IN88" t="s">
        <v>1675</v>
      </c>
      <c r="IO88" t="s">
        <v>1675</v>
      </c>
      <c r="IP88" t="s">
        <v>1675</v>
      </c>
      <c r="IQ88" t="s">
        <v>1675</v>
      </c>
      <c r="IR88" t="s">
        <v>1675</v>
      </c>
      <c r="IS88" t="s">
        <v>1675</v>
      </c>
      <c r="IT88" t="s">
        <v>1675</v>
      </c>
      <c r="IU88" t="s">
        <v>1675</v>
      </c>
      <c r="IV88" t="s">
        <v>1675</v>
      </c>
      <c r="IW88" t="s">
        <v>1675</v>
      </c>
      <c r="IX88" t="s">
        <v>1675</v>
      </c>
      <c r="IY88" t="s">
        <v>1675</v>
      </c>
      <c r="IZ88" t="s">
        <v>1675</v>
      </c>
      <c r="JA88" t="s">
        <v>1675</v>
      </c>
      <c r="JB88" t="s">
        <v>1675</v>
      </c>
      <c r="JC88" t="s">
        <v>1675</v>
      </c>
      <c r="JD88" t="s">
        <v>1675</v>
      </c>
      <c r="JE88" t="s">
        <v>1675</v>
      </c>
      <c r="JF88" t="s">
        <v>921</v>
      </c>
      <c r="JG88" t="s">
        <v>1675</v>
      </c>
      <c r="JH88">
        <v>140048753</v>
      </c>
      <c r="JI88" t="s">
        <v>922</v>
      </c>
      <c r="JJ88" t="s">
        <v>923</v>
      </c>
      <c r="JK88" t="s">
        <v>1675</v>
      </c>
      <c r="JL88">
        <v>75</v>
      </c>
    </row>
    <row r="89" spans="1:272" x14ac:dyDescent="0.2">
      <c r="A89" t="s">
        <v>389</v>
      </c>
      <c r="B89" t="str">
        <f t="shared" si="21"/>
        <v>9e485468-73d7-45bc-b8d2-e2eaf07006c2</v>
      </c>
      <c r="C89" t="s">
        <v>898</v>
      </c>
      <c r="D89" t="s">
        <v>773</v>
      </c>
      <c r="E89" t="s">
        <v>324</v>
      </c>
      <c r="F89" t="s">
        <v>1675</v>
      </c>
      <c r="G89" t="s">
        <v>337</v>
      </c>
      <c r="H89" t="s">
        <v>773</v>
      </c>
      <c r="I89" t="s">
        <v>760</v>
      </c>
      <c r="J89" t="s">
        <v>899</v>
      </c>
      <c r="K89" t="s">
        <v>1675</v>
      </c>
      <c r="L89" t="s">
        <v>384</v>
      </c>
      <c r="M89" t="s">
        <v>763</v>
      </c>
      <c r="N89" t="s">
        <v>765</v>
      </c>
      <c r="O89" t="s">
        <v>1704</v>
      </c>
      <c r="P89" t="s">
        <v>774</v>
      </c>
      <c r="Q89" t="s">
        <v>334</v>
      </c>
      <c r="R89" t="s">
        <v>1675</v>
      </c>
      <c r="S89" t="s">
        <v>334</v>
      </c>
      <c r="T89" t="s">
        <v>1675</v>
      </c>
      <c r="U89" t="s">
        <v>339</v>
      </c>
      <c r="V89" t="s">
        <v>336</v>
      </c>
      <c r="W89" t="s">
        <v>337</v>
      </c>
      <c r="X89" t="s">
        <v>337</v>
      </c>
      <c r="Y89" t="s">
        <v>337</v>
      </c>
      <c r="Z89" t="s">
        <v>337</v>
      </c>
      <c r="AA89" t="s">
        <v>340</v>
      </c>
      <c r="AB89" t="s">
        <v>336</v>
      </c>
      <c r="AC89" t="s">
        <v>337</v>
      </c>
      <c r="AD89" t="s">
        <v>337</v>
      </c>
      <c r="AE89" t="s">
        <v>337</v>
      </c>
      <c r="AF89" t="s">
        <v>337</v>
      </c>
      <c r="AG89" t="s">
        <v>337</v>
      </c>
      <c r="AH89" t="s">
        <v>337</v>
      </c>
      <c r="AI89" t="s">
        <v>1675</v>
      </c>
      <c r="AJ89" t="s">
        <v>341</v>
      </c>
      <c r="AK89" t="s">
        <v>342</v>
      </c>
      <c r="AL89" t="s">
        <v>343</v>
      </c>
      <c r="AM89">
        <v>1</v>
      </c>
      <c r="AN89">
        <v>1</v>
      </c>
      <c r="AO89">
        <v>1</v>
      </c>
      <c r="AP89">
        <v>1</v>
      </c>
      <c r="AQ89">
        <v>1</v>
      </c>
      <c r="AR89">
        <v>1</v>
      </c>
      <c r="AS89">
        <v>1</v>
      </c>
      <c r="AT89">
        <v>0</v>
      </c>
      <c r="AU89" t="s">
        <v>346</v>
      </c>
      <c r="AV89" t="s">
        <v>1675</v>
      </c>
      <c r="AW89" t="s">
        <v>811</v>
      </c>
      <c r="AX89">
        <v>0.54</v>
      </c>
      <c r="AY89" s="13">
        <v>1</v>
      </c>
      <c r="AZ89" s="13">
        <v>30</v>
      </c>
      <c r="BA89" s="14">
        <f t="shared" si="36"/>
        <v>55.55555555555555</v>
      </c>
      <c r="BB89" t="s">
        <v>334</v>
      </c>
      <c r="BC89" t="s">
        <v>334</v>
      </c>
      <c r="BD89" s="13">
        <v>150</v>
      </c>
      <c r="BE89" s="14">
        <f t="shared" si="37"/>
        <v>75</v>
      </c>
      <c r="BF89" t="s">
        <v>346</v>
      </c>
      <c r="BG89" t="s">
        <v>1675</v>
      </c>
      <c r="BH89" t="s">
        <v>1675</v>
      </c>
      <c r="BI89" t="s">
        <v>346</v>
      </c>
      <c r="BJ89" t="s">
        <v>1675</v>
      </c>
      <c r="BK89" t="s">
        <v>811</v>
      </c>
      <c r="BL89" s="15">
        <v>0.54</v>
      </c>
      <c r="BM89" s="13">
        <v>1</v>
      </c>
      <c r="BN89" s="13">
        <v>45</v>
      </c>
      <c r="BO89" s="14">
        <f t="shared" si="27"/>
        <v>83.333333333333329</v>
      </c>
      <c r="BP89" t="s">
        <v>334</v>
      </c>
      <c r="BQ89" t="s">
        <v>334</v>
      </c>
      <c r="BR89" s="13">
        <v>225</v>
      </c>
      <c r="BS89">
        <f t="shared" si="28"/>
        <v>86.538461538461533</v>
      </c>
      <c r="BT89" t="s">
        <v>346</v>
      </c>
      <c r="BU89" t="s">
        <v>1675</v>
      </c>
      <c r="BV89" t="s">
        <v>1675</v>
      </c>
      <c r="BW89" t="s">
        <v>346</v>
      </c>
      <c r="BX89" t="s">
        <v>1675</v>
      </c>
      <c r="BY89" t="s">
        <v>811</v>
      </c>
      <c r="BZ89">
        <v>0.54</v>
      </c>
      <c r="CA89" s="13">
        <v>1</v>
      </c>
      <c r="CB89" s="13">
        <v>50</v>
      </c>
      <c r="CC89" s="14">
        <f t="shared" si="38"/>
        <v>92.592592592592581</v>
      </c>
      <c r="CD89" t="s">
        <v>334</v>
      </c>
      <c r="CE89" t="s">
        <v>334</v>
      </c>
      <c r="CF89" s="13">
        <v>250</v>
      </c>
      <c r="CG89" s="14">
        <f t="shared" si="39"/>
        <v>108.69565217391305</v>
      </c>
      <c r="CH89" t="s">
        <v>346</v>
      </c>
      <c r="CI89" t="s">
        <v>1675</v>
      </c>
      <c r="CJ89" t="s">
        <v>1675</v>
      </c>
      <c r="CK89" t="s">
        <v>346</v>
      </c>
      <c r="CL89" t="s">
        <v>1675</v>
      </c>
      <c r="CM89" t="s">
        <v>811</v>
      </c>
      <c r="CN89">
        <v>0.54</v>
      </c>
      <c r="CO89" s="13">
        <v>1</v>
      </c>
      <c r="CP89" s="13">
        <v>40</v>
      </c>
      <c r="CQ89" s="14">
        <f t="shared" si="40"/>
        <v>74.074074074074076</v>
      </c>
      <c r="CR89" t="s">
        <v>334</v>
      </c>
      <c r="CS89" t="s">
        <v>334</v>
      </c>
      <c r="CT89" s="13">
        <v>200</v>
      </c>
      <c r="CU89" s="14">
        <f t="shared" si="41"/>
        <v>68.965517241379317</v>
      </c>
      <c r="CV89" t="s">
        <v>346</v>
      </c>
      <c r="CW89" t="s">
        <v>1675</v>
      </c>
      <c r="CX89" t="s">
        <v>1675</v>
      </c>
      <c r="CY89" t="s">
        <v>346</v>
      </c>
      <c r="CZ89" t="s">
        <v>1675</v>
      </c>
      <c r="DA89" t="s">
        <v>891</v>
      </c>
      <c r="DB89">
        <v>0.54</v>
      </c>
      <c r="DC89" s="13">
        <v>1</v>
      </c>
      <c r="DD89" s="13">
        <v>100</v>
      </c>
      <c r="DE89" s="14">
        <f>DD89/(DB89*DC89)</f>
        <v>185.18518518518516</v>
      </c>
      <c r="DF89" t="s">
        <v>346</v>
      </c>
      <c r="DG89" t="s">
        <v>334</v>
      </c>
      <c r="DH89" s="13">
        <v>500</v>
      </c>
      <c r="DI89" s="14">
        <f>DH89/2.4</f>
        <v>208.33333333333334</v>
      </c>
      <c r="DJ89" t="s">
        <v>346</v>
      </c>
      <c r="DK89" t="s">
        <v>1675</v>
      </c>
      <c r="DL89" t="s">
        <v>1675</v>
      </c>
      <c r="DM89" t="s">
        <v>346</v>
      </c>
      <c r="DN89" t="s">
        <v>1675</v>
      </c>
      <c r="DO89" t="s">
        <v>891</v>
      </c>
      <c r="DP89">
        <f>VLOOKUP(B89,[1]!tabla_check,176, FALSE)</f>
        <v>0.54431099999999999</v>
      </c>
      <c r="DQ89" s="13">
        <v>1</v>
      </c>
      <c r="DR89" s="13">
        <v>150</v>
      </c>
      <c r="DS89">
        <f>DR89/(DP89*DQ89)</f>
        <v>275.5777487502549</v>
      </c>
      <c r="DT89" t="s">
        <v>346</v>
      </c>
      <c r="DU89" t="s">
        <v>334</v>
      </c>
      <c r="DV89" s="13">
        <v>750</v>
      </c>
      <c r="DW89" s="14">
        <f>DV89/2.4</f>
        <v>312.5</v>
      </c>
      <c r="DX89" t="s">
        <v>346</v>
      </c>
      <c r="DY89" t="s">
        <v>1675</v>
      </c>
      <c r="DZ89" t="s">
        <v>1675</v>
      </c>
      <c r="EA89" t="s">
        <v>334</v>
      </c>
      <c r="EB89" s="13">
        <v>500</v>
      </c>
      <c r="EC89" t="s">
        <v>1675</v>
      </c>
      <c r="ED89" t="s">
        <v>1675</v>
      </c>
      <c r="EE89" t="s">
        <v>1675</v>
      </c>
      <c r="EF89">
        <f t="shared" si="42"/>
        <v>500</v>
      </c>
      <c r="EG89" t="s">
        <v>334</v>
      </c>
      <c r="EH89" t="s">
        <v>334</v>
      </c>
      <c r="EI89" t="s">
        <v>545</v>
      </c>
      <c r="EJ89" t="s">
        <v>337</v>
      </c>
      <c r="EK89" t="s">
        <v>337</v>
      </c>
      <c r="EL89" t="s">
        <v>337</v>
      </c>
      <c r="EM89" t="s">
        <v>337</v>
      </c>
      <c r="EN89" t="s">
        <v>337</v>
      </c>
      <c r="EO89" t="s">
        <v>337</v>
      </c>
      <c r="EP89" t="s">
        <v>337</v>
      </c>
      <c r="EQ89" t="s">
        <v>337</v>
      </c>
      <c r="ER89" t="s">
        <v>337</v>
      </c>
      <c r="ES89" t="s">
        <v>337</v>
      </c>
      <c r="ET89" t="s">
        <v>337</v>
      </c>
      <c r="EU89" t="s">
        <v>337</v>
      </c>
      <c r="EV89" t="s">
        <v>337</v>
      </c>
      <c r="EW89" t="s">
        <v>337</v>
      </c>
      <c r="EX89" t="s">
        <v>337</v>
      </c>
      <c r="EY89" t="s">
        <v>337</v>
      </c>
      <c r="EZ89" t="s">
        <v>336</v>
      </c>
      <c r="FA89" t="s">
        <v>1675</v>
      </c>
      <c r="FB89" t="s">
        <v>826</v>
      </c>
      <c r="FC89" t="s">
        <v>337</v>
      </c>
      <c r="FD89" t="s">
        <v>336</v>
      </c>
      <c r="FE89" t="s">
        <v>337</v>
      </c>
      <c r="FF89" t="s">
        <v>337</v>
      </c>
      <c r="FG89" t="s">
        <v>337</v>
      </c>
      <c r="FH89" t="s">
        <v>337</v>
      </c>
      <c r="FI89" t="s">
        <v>336</v>
      </c>
      <c r="FJ89" t="s">
        <v>337</v>
      </c>
      <c r="FK89" t="s">
        <v>334</v>
      </c>
      <c r="FL89" t="s">
        <v>384</v>
      </c>
      <c r="FM89" t="s">
        <v>763</v>
      </c>
      <c r="FN89" t="s">
        <v>346</v>
      </c>
      <c r="FO89" t="s">
        <v>346</v>
      </c>
      <c r="FP89" t="s">
        <v>334</v>
      </c>
      <c r="FQ89" t="s">
        <v>900</v>
      </c>
      <c r="FR89" t="s">
        <v>1675</v>
      </c>
      <c r="FS89" t="s">
        <v>1675</v>
      </c>
      <c r="FT89" t="s">
        <v>1675</v>
      </c>
      <c r="FU89" t="s">
        <v>1675</v>
      </c>
      <c r="FV89" t="s">
        <v>1675</v>
      </c>
      <c r="FW89" t="s">
        <v>1675</v>
      </c>
      <c r="FX89" t="s">
        <v>1675</v>
      </c>
      <c r="FY89" t="s">
        <v>1675</v>
      </c>
      <c r="FZ89" t="s">
        <v>1675</v>
      </c>
      <c r="GA89" t="s">
        <v>1675</v>
      </c>
      <c r="GB89" t="s">
        <v>1675</v>
      </c>
      <c r="GC89" t="s">
        <v>1675</v>
      </c>
      <c r="GD89" t="s">
        <v>1675</v>
      </c>
      <c r="GE89" t="s">
        <v>1675</v>
      </c>
      <c r="GF89" t="str">
        <f t="shared" si="25"/>
        <v/>
      </c>
      <c r="GG89" t="s">
        <v>1675</v>
      </c>
      <c r="GH89" t="s">
        <v>1675</v>
      </c>
      <c r="GI89" t="s">
        <v>1675</v>
      </c>
      <c r="GJ89" t="s">
        <v>1675</v>
      </c>
      <c r="GK89" t="s">
        <v>1675</v>
      </c>
      <c r="GL89" t="s">
        <v>1675</v>
      </c>
      <c r="GM89" t="s">
        <v>1675</v>
      </c>
      <c r="GN89" t="s">
        <v>1675</v>
      </c>
      <c r="GO89" t="s">
        <v>1675</v>
      </c>
      <c r="GP89" t="s">
        <v>1675</v>
      </c>
      <c r="GR89" t="s">
        <v>1675</v>
      </c>
      <c r="GS89" t="s">
        <v>1675</v>
      </c>
      <c r="GT89" t="s">
        <v>1675</v>
      </c>
      <c r="GU89" t="s">
        <v>1675</v>
      </c>
      <c r="GV89" t="s">
        <v>1675</v>
      </c>
      <c r="GW89" t="s">
        <v>1675</v>
      </c>
      <c r="GX89" t="s">
        <v>1675</v>
      </c>
      <c r="GY89" t="s">
        <v>1675</v>
      </c>
      <c r="GZ89" t="s">
        <v>1675</v>
      </c>
      <c r="HA89" t="s">
        <v>1675</v>
      </c>
      <c r="HB89" t="s">
        <v>1675</v>
      </c>
      <c r="HC89" t="s">
        <v>1675</v>
      </c>
      <c r="HD89" t="s">
        <v>1675</v>
      </c>
      <c r="HE89" t="s">
        <v>1675</v>
      </c>
      <c r="HG89" t="s">
        <v>1675</v>
      </c>
      <c r="HH89" t="s">
        <v>1675</v>
      </c>
      <c r="HI89" s="14" t="str">
        <f t="shared" si="35"/>
        <v/>
      </c>
      <c r="HJ89" t="s">
        <v>1675</v>
      </c>
      <c r="HK89" t="s">
        <v>1675</v>
      </c>
      <c r="HL89" t="s">
        <v>1675</v>
      </c>
      <c r="HM89" t="s">
        <v>1675</v>
      </c>
      <c r="HN89" t="s">
        <v>1675</v>
      </c>
      <c r="HO89" t="s">
        <v>1675</v>
      </c>
      <c r="HQ89" t="s">
        <v>1675</v>
      </c>
      <c r="HR89" t="s">
        <v>1675</v>
      </c>
      <c r="HS89" t="s">
        <v>1675</v>
      </c>
      <c r="HT89" t="s">
        <v>1675</v>
      </c>
      <c r="HU89" t="s">
        <v>1675</v>
      </c>
      <c r="HW89" t="s">
        <v>1675</v>
      </c>
      <c r="HX89" t="s">
        <v>1675</v>
      </c>
      <c r="HY89" t="s">
        <v>1675</v>
      </c>
      <c r="HZ89" t="s">
        <v>1675</v>
      </c>
      <c r="IA89" t="s">
        <v>1675</v>
      </c>
      <c r="IB89" t="s">
        <v>1675</v>
      </c>
      <c r="IC89" t="s">
        <v>1675</v>
      </c>
      <c r="ID89" t="s">
        <v>1675</v>
      </c>
      <c r="IE89" t="s">
        <v>1675</v>
      </c>
      <c r="IF89" t="s">
        <v>1675</v>
      </c>
      <c r="IG89" t="s">
        <v>1675</v>
      </c>
      <c r="IH89" t="s">
        <v>1675</v>
      </c>
      <c r="II89" t="s">
        <v>1675</v>
      </c>
      <c r="IJ89" t="s">
        <v>1675</v>
      </c>
      <c r="IK89" t="s">
        <v>1675</v>
      </c>
      <c r="IL89" t="s">
        <v>1675</v>
      </c>
      <c r="IM89" t="s">
        <v>1675</v>
      </c>
      <c r="IN89" t="s">
        <v>1675</v>
      </c>
      <c r="IO89" t="s">
        <v>1675</v>
      </c>
      <c r="IP89" t="s">
        <v>1675</v>
      </c>
      <c r="IQ89" t="s">
        <v>1675</v>
      </c>
      <c r="IR89" t="s">
        <v>1675</v>
      </c>
      <c r="IS89" t="s">
        <v>1675</v>
      </c>
      <c r="IT89" t="s">
        <v>1675</v>
      </c>
      <c r="IU89" t="s">
        <v>1675</v>
      </c>
      <c r="IV89" t="s">
        <v>1675</v>
      </c>
      <c r="IW89" t="s">
        <v>1675</v>
      </c>
      <c r="IX89" t="s">
        <v>1675</v>
      </c>
      <c r="IY89" t="s">
        <v>1675</v>
      </c>
      <c r="IZ89" t="s">
        <v>1675</v>
      </c>
      <c r="JA89" t="s">
        <v>1675</v>
      </c>
      <c r="JB89" t="s">
        <v>1675</v>
      </c>
      <c r="JC89" t="s">
        <v>1675</v>
      </c>
      <c r="JD89" t="s">
        <v>1675</v>
      </c>
      <c r="JE89" t="s">
        <v>1675</v>
      </c>
      <c r="JF89" t="s">
        <v>820</v>
      </c>
      <c r="JG89" t="s">
        <v>1675</v>
      </c>
      <c r="JH89">
        <v>140048549</v>
      </c>
      <c r="JI89" t="s">
        <v>901</v>
      </c>
      <c r="JJ89" t="s">
        <v>902</v>
      </c>
      <c r="JK89" t="s">
        <v>1675</v>
      </c>
      <c r="JL89">
        <v>72</v>
      </c>
    </row>
    <row r="90" spans="1:272" x14ac:dyDescent="0.2">
      <c r="A90" t="s">
        <v>366</v>
      </c>
      <c r="B90" t="str">
        <f t="shared" si="21"/>
        <v>0ffcd59f-684e-418e-b922-4730f6745d93</v>
      </c>
      <c r="C90" t="s">
        <v>910</v>
      </c>
      <c r="D90" t="s">
        <v>773</v>
      </c>
      <c r="E90" t="s">
        <v>324</v>
      </c>
      <c r="F90" t="s">
        <v>1675</v>
      </c>
      <c r="G90" t="s">
        <v>1675</v>
      </c>
      <c r="H90" t="s">
        <v>773</v>
      </c>
      <c r="I90" t="s">
        <v>760</v>
      </c>
      <c r="J90" t="s">
        <v>899</v>
      </c>
      <c r="K90" t="s">
        <v>1675</v>
      </c>
      <c r="L90" t="s">
        <v>384</v>
      </c>
      <c r="M90" t="s">
        <v>763</v>
      </c>
      <c r="N90" t="s">
        <v>765</v>
      </c>
      <c r="O90" t="s">
        <v>1704</v>
      </c>
      <c r="P90" t="s">
        <v>774</v>
      </c>
      <c r="Q90" t="s">
        <v>334</v>
      </c>
      <c r="R90" t="s">
        <v>1675</v>
      </c>
      <c r="S90" t="s">
        <v>334</v>
      </c>
      <c r="T90" t="s">
        <v>1675</v>
      </c>
      <c r="U90" t="s">
        <v>335</v>
      </c>
      <c r="V90" t="s">
        <v>336</v>
      </c>
      <c r="W90" t="s">
        <v>336</v>
      </c>
      <c r="X90" t="s">
        <v>337</v>
      </c>
      <c r="Y90" t="s">
        <v>337</v>
      </c>
      <c r="Z90" t="s">
        <v>337</v>
      </c>
      <c r="AA90" t="s">
        <v>340</v>
      </c>
      <c r="AB90" t="s">
        <v>336</v>
      </c>
      <c r="AC90" t="s">
        <v>337</v>
      </c>
      <c r="AD90" t="s">
        <v>337</v>
      </c>
      <c r="AE90" t="s">
        <v>337</v>
      </c>
      <c r="AF90" t="s">
        <v>337</v>
      </c>
      <c r="AG90" t="s">
        <v>337</v>
      </c>
      <c r="AH90" t="s">
        <v>337</v>
      </c>
      <c r="AI90" t="s">
        <v>1675</v>
      </c>
      <c r="AJ90" t="s">
        <v>440</v>
      </c>
      <c r="AK90" t="s">
        <v>457</v>
      </c>
      <c r="AL90" t="s">
        <v>343</v>
      </c>
      <c r="AM90">
        <v>1</v>
      </c>
      <c r="AN90">
        <v>1</v>
      </c>
      <c r="AO90">
        <v>1</v>
      </c>
      <c r="AP90">
        <v>1</v>
      </c>
      <c r="AQ90">
        <v>1</v>
      </c>
      <c r="AR90">
        <v>1</v>
      </c>
      <c r="AS90">
        <v>1</v>
      </c>
      <c r="AT90">
        <v>0</v>
      </c>
      <c r="AU90" t="s">
        <v>346</v>
      </c>
      <c r="AV90" t="s">
        <v>1675</v>
      </c>
      <c r="AW90" t="s">
        <v>912</v>
      </c>
      <c r="AX90">
        <v>0.54</v>
      </c>
      <c r="AY90" s="13">
        <v>1</v>
      </c>
      <c r="AZ90" s="13">
        <v>30</v>
      </c>
      <c r="BA90" s="14">
        <f t="shared" si="36"/>
        <v>55.55555555555555</v>
      </c>
      <c r="BB90" t="s">
        <v>334</v>
      </c>
      <c r="BC90" t="s">
        <v>334</v>
      </c>
      <c r="BD90" s="13">
        <v>150</v>
      </c>
      <c r="BE90" s="14">
        <f t="shared" si="37"/>
        <v>75</v>
      </c>
      <c r="BF90" t="s">
        <v>346</v>
      </c>
      <c r="BG90" t="s">
        <v>1675</v>
      </c>
      <c r="BH90" t="s">
        <v>1675</v>
      </c>
      <c r="BI90" t="s">
        <v>346</v>
      </c>
      <c r="BJ90" t="s">
        <v>1675</v>
      </c>
      <c r="BK90" t="s">
        <v>912</v>
      </c>
      <c r="BL90" s="15">
        <v>0.54</v>
      </c>
      <c r="BM90" s="13">
        <v>1</v>
      </c>
      <c r="BN90" s="13">
        <v>45</v>
      </c>
      <c r="BO90" s="14">
        <f t="shared" si="27"/>
        <v>83.333333333333329</v>
      </c>
      <c r="BP90" t="s">
        <v>334</v>
      </c>
      <c r="BQ90" t="s">
        <v>334</v>
      </c>
      <c r="BR90" s="13">
        <v>225</v>
      </c>
      <c r="BS90">
        <f t="shared" si="28"/>
        <v>86.538461538461533</v>
      </c>
      <c r="BT90" t="s">
        <v>346</v>
      </c>
      <c r="BU90" t="s">
        <v>1675</v>
      </c>
      <c r="BV90" t="s">
        <v>1675</v>
      </c>
      <c r="BW90" t="s">
        <v>346</v>
      </c>
      <c r="BX90" t="s">
        <v>1675</v>
      </c>
      <c r="BY90" t="s">
        <v>912</v>
      </c>
      <c r="BZ90">
        <v>0.54</v>
      </c>
      <c r="CA90" s="13">
        <v>1</v>
      </c>
      <c r="CB90" s="13">
        <v>40</v>
      </c>
      <c r="CC90" s="14">
        <f t="shared" si="38"/>
        <v>74.074074074074076</v>
      </c>
      <c r="CD90" t="s">
        <v>334</v>
      </c>
      <c r="CE90" t="s">
        <v>334</v>
      </c>
      <c r="CF90" s="13">
        <v>200</v>
      </c>
      <c r="CG90" s="14">
        <f t="shared" si="39"/>
        <v>86.956521739130437</v>
      </c>
      <c r="CH90" t="s">
        <v>346</v>
      </c>
      <c r="CI90" t="s">
        <v>1675</v>
      </c>
      <c r="CJ90" t="s">
        <v>1675</v>
      </c>
      <c r="CK90" t="s">
        <v>346</v>
      </c>
      <c r="CL90" t="s">
        <v>1675</v>
      </c>
      <c r="CM90" t="s">
        <v>912</v>
      </c>
      <c r="CN90">
        <v>0.54</v>
      </c>
      <c r="CO90" s="13">
        <v>1</v>
      </c>
      <c r="CP90" s="13">
        <v>40</v>
      </c>
      <c r="CQ90" s="14">
        <f t="shared" si="40"/>
        <v>74.074074074074076</v>
      </c>
      <c r="CR90" t="s">
        <v>334</v>
      </c>
      <c r="CS90" t="s">
        <v>334</v>
      </c>
      <c r="CT90" s="13">
        <v>200</v>
      </c>
      <c r="CU90" s="14">
        <f t="shared" si="41"/>
        <v>68.965517241379317</v>
      </c>
      <c r="CV90" t="s">
        <v>346</v>
      </c>
      <c r="CW90" t="s">
        <v>1675</v>
      </c>
      <c r="CX90" t="s">
        <v>1675</v>
      </c>
      <c r="CY90" t="s">
        <v>346</v>
      </c>
      <c r="CZ90" t="s">
        <v>1675</v>
      </c>
      <c r="DA90" t="s">
        <v>912</v>
      </c>
      <c r="DB90">
        <v>0.54</v>
      </c>
      <c r="DC90" s="13">
        <v>1</v>
      </c>
      <c r="DD90" s="13">
        <v>100</v>
      </c>
      <c r="DE90" s="14">
        <f>DD90/(DB90*DC90)</f>
        <v>185.18518518518516</v>
      </c>
      <c r="DF90" t="s">
        <v>346</v>
      </c>
      <c r="DG90" t="s">
        <v>334</v>
      </c>
      <c r="DH90" s="13">
        <v>500</v>
      </c>
      <c r="DI90" s="14">
        <f>DH90/2.4</f>
        <v>208.33333333333334</v>
      </c>
      <c r="DJ90" t="s">
        <v>346</v>
      </c>
      <c r="DK90" t="s">
        <v>1675</v>
      </c>
      <c r="DL90" t="s">
        <v>1675</v>
      </c>
      <c r="DM90" t="s">
        <v>346</v>
      </c>
      <c r="DN90" t="s">
        <v>1675</v>
      </c>
      <c r="DO90" t="s">
        <v>912</v>
      </c>
      <c r="DP90">
        <f>VLOOKUP(B90,[1]!tabla_check,176, FALSE)</f>
        <v>0.54431099999999999</v>
      </c>
      <c r="DQ90" s="13">
        <v>1</v>
      </c>
      <c r="DR90" s="13">
        <v>150</v>
      </c>
      <c r="DS90">
        <f>DR90/(DP90*DQ90)</f>
        <v>275.5777487502549</v>
      </c>
      <c r="DT90" t="s">
        <v>346</v>
      </c>
      <c r="DU90" t="s">
        <v>334</v>
      </c>
      <c r="DV90" s="13">
        <v>750</v>
      </c>
      <c r="DW90" s="14">
        <f>DV90/2.4</f>
        <v>312.5</v>
      </c>
      <c r="DX90" t="s">
        <v>346</v>
      </c>
      <c r="DY90" t="s">
        <v>1675</v>
      </c>
      <c r="DZ90" t="s">
        <v>1675</v>
      </c>
      <c r="EA90" t="s">
        <v>334</v>
      </c>
      <c r="EB90" s="13">
        <v>500</v>
      </c>
      <c r="EC90" t="s">
        <v>1675</v>
      </c>
      <c r="ED90" t="s">
        <v>1675</v>
      </c>
      <c r="EE90" t="s">
        <v>1675</v>
      </c>
      <c r="EF90">
        <f t="shared" si="42"/>
        <v>500</v>
      </c>
      <c r="EG90" t="s">
        <v>334</v>
      </c>
      <c r="EH90" t="s">
        <v>346</v>
      </c>
      <c r="EI90" t="s">
        <v>1675</v>
      </c>
      <c r="EJ90" t="s">
        <v>1675</v>
      </c>
      <c r="EK90" t="s">
        <v>1675</v>
      </c>
      <c r="EL90" t="s">
        <v>1675</v>
      </c>
      <c r="EM90" t="s">
        <v>1675</v>
      </c>
      <c r="EN90" t="s">
        <v>1675</v>
      </c>
      <c r="EO90" t="s">
        <v>1675</v>
      </c>
      <c r="EP90" t="s">
        <v>1675</v>
      </c>
      <c r="EQ90" t="s">
        <v>1675</v>
      </c>
      <c r="ER90" t="s">
        <v>1675</v>
      </c>
      <c r="ES90" t="s">
        <v>1675</v>
      </c>
      <c r="ET90" t="s">
        <v>1675</v>
      </c>
      <c r="EU90" t="s">
        <v>1675</v>
      </c>
      <c r="EV90" t="s">
        <v>1675</v>
      </c>
      <c r="EW90" t="s">
        <v>1675</v>
      </c>
      <c r="EX90" t="s">
        <v>1675</v>
      </c>
      <c r="EY90" t="s">
        <v>1675</v>
      </c>
      <c r="EZ90" t="s">
        <v>1675</v>
      </c>
      <c r="FA90" t="s">
        <v>1675</v>
      </c>
      <c r="FB90" t="s">
        <v>1675</v>
      </c>
      <c r="FC90" t="s">
        <v>1675</v>
      </c>
      <c r="FD90" t="s">
        <v>1675</v>
      </c>
      <c r="FE90" t="s">
        <v>1675</v>
      </c>
      <c r="FF90" t="s">
        <v>1675</v>
      </c>
      <c r="FG90" t="s">
        <v>1675</v>
      </c>
      <c r="FH90" t="s">
        <v>1675</v>
      </c>
      <c r="FI90" t="s">
        <v>1675</v>
      </c>
      <c r="FJ90" t="s">
        <v>1675</v>
      </c>
      <c r="FK90" t="s">
        <v>334</v>
      </c>
      <c r="FL90" t="s">
        <v>384</v>
      </c>
      <c r="FM90" t="s">
        <v>763</v>
      </c>
      <c r="FN90" t="s">
        <v>346</v>
      </c>
      <c r="FO90" t="s">
        <v>334</v>
      </c>
      <c r="FP90" t="s">
        <v>334</v>
      </c>
      <c r="FQ90" t="s">
        <v>913</v>
      </c>
      <c r="FR90" t="s">
        <v>373</v>
      </c>
      <c r="FS90">
        <v>1</v>
      </c>
      <c r="FT90">
        <v>0</v>
      </c>
      <c r="FU90">
        <v>0</v>
      </c>
      <c r="FV90">
        <v>0</v>
      </c>
      <c r="FW90">
        <v>0</v>
      </c>
      <c r="FX90">
        <v>0</v>
      </c>
      <c r="FY90">
        <v>0</v>
      </c>
      <c r="FZ90">
        <v>0</v>
      </c>
      <c r="GA90">
        <v>0</v>
      </c>
      <c r="GB90" t="s">
        <v>334</v>
      </c>
      <c r="GC90" s="13">
        <v>10</v>
      </c>
      <c r="GD90" t="s">
        <v>1675</v>
      </c>
      <c r="GE90" t="s">
        <v>1675</v>
      </c>
      <c r="GF90">
        <f t="shared" si="25"/>
        <v>10</v>
      </c>
      <c r="GG90" t="s">
        <v>346</v>
      </c>
      <c r="GH90" t="s">
        <v>1675</v>
      </c>
      <c r="GI90" t="s">
        <v>1675</v>
      </c>
      <c r="GJ90" t="s">
        <v>1675</v>
      </c>
      <c r="GK90" t="s">
        <v>1675</v>
      </c>
      <c r="GL90" t="s">
        <v>1675</v>
      </c>
      <c r="GM90" t="s">
        <v>1675</v>
      </c>
      <c r="GN90" t="s">
        <v>1675</v>
      </c>
      <c r="GO90" t="s">
        <v>1675</v>
      </c>
      <c r="GP90" t="s">
        <v>1675</v>
      </c>
      <c r="GR90" t="s">
        <v>1675</v>
      </c>
      <c r="GS90" t="s">
        <v>1675</v>
      </c>
      <c r="GT90" t="s">
        <v>1675</v>
      </c>
      <c r="GU90" t="s">
        <v>1675</v>
      </c>
      <c r="GV90" t="s">
        <v>1675</v>
      </c>
      <c r="GW90" t="s">
        <v>1675</v>
      </c>
      <c r="GX90" t="s">
        <v>1675</v>
      </c>
      <c r="GY90" t="s">
        <v>1675</v>
      </c>
      <c r="GZ90" t="s">
        <v>1675</v>
      </c>
      <c r="HA90" t="s">
        <v>1675</v>
      </c>
      <c r="HB90" t="s">
        <v>1675</v>
      </c>
      <c r="HC90" t="s">
        <v>1675</v>
      </c>
      <c r="HD90" t="s">
        <v>1675</v>
      </c>
      <c r="HE90" t="s">
        <v>1675</v>
      </c>
      <c r="HG90" t="s">
        <v>1675</v>
      </c>
      <c r="HH90" t="s">
        <v>1675</v>
      </c>
      <c r="HI90" s="14" t="str">
        <f t="shared" si="35"/>
        <v/>
      </c>
      <c r="HJ90" t="s">
        <v>1675</v>
      </c>
      <c r="HK90" t="s">
        <v>1675</v>
      </c>
      <c r="HL90" t="s">
        <v>1675</v>
      </c>
      <c r="HM90" t="s">
        <v>1675</v>
      </c>
      <c r="HN90" t="s">
        <v>1675</v>
      </c>
      <c r="HO90" t="s">
        <v>1675</v>
      </c>
      <c r="HQ90" t="s">
        <v>1675</v>
      </c>
      <c r="HR90" t="s">
        <v>1675</v>
      </c>
      <c r="HS90" t="s">
        <v>1675</v>
      </c>
      <c r="HT90" t="s">
        <v>1675</v>
      </c>
      <c r="HU90" t="s">
        <v>1675</v>
      </c>
      <c r="HW90" t="s">
        <v>1675</v>
      </c>
      <c r="HX90" t="s">
        <v>346</v>
      </c>
      <c r="HY90" t="s">
        <v>1675</v>
      </c>
      <c r="HZ90" t="s">
        <v>1675</v>
      </c>
      <c r="IA90" t="s">
        <v>1675</v>
      </c>
      <c r="IB90" t="s">
        <v>1675</v>
      </c>
      <c r="IC90" t="s">
        <v>1675</v>
      </c>
      <c r="ID90" t="s">
        <v>1675</v>
      </c>
      <c r="IE90" t="s">
        <v>1675</v>
      </c>
      <c r="IF90" t="s">
        <v>1675</v>
      </c>
      <c r="IG90" t="s">
        <v>1675</v>
      </c>
      <c r="IH90" t="s">
        <v>1675</v>
      </c>
      <c r="II90" t="s">
        <v>1675</v>
      </c>
      <c r="IJ90" t="s">
        <v>1675</v>
      </c>
      <c r="IK90" t="s">
        <v>1675</v>
      </c>
      <c r="IL90" t="s">
        <v>1675</v>
      </c>
      <c r="IM90" t="s">
        <v>1675</v>
      </c>
      <c r="IN90" t="s">
        <v>1675</v>
      </c>
      <c r="IO90" t="s">
        <v>1675</v>
      </c>
      <c r="IP90" t="s">
        <v>1675</v>
      </c>
      <c r="IQ90" t="s">
        <v>1675</v>
      </c>
      <c r="IR90" t="s">
        <v>1675</v>
      </c>
      <c r="IS90" t="s">
        <v>1675</v>
      </c>
      <c r="IT90" t="s">
        <v>1675</v>
      </c>
      <c r="IU90" t="s">
        <v>1675</v>
      </c>
      <c r="IV90" t="s">
        <v>1675</v>
      </c>
      <c r="IW90" t="s">
        <v>1675</v>
      </c>
      <c r="IX90" t="s">
        <v>1675</v>
      </c>
      <c r="IY90" t="s">
        <v>1675</v>
      </c>
      <c r="IZ90" t="s">
        <v>1675</v>
      </c>
      <c r="JA90" t="s">
        <v>334</v>
      </c>
      <c r="JB90" t="s">
        <v>384</v>
      </c>
      <c r="JC90" t="s">
        <v>763</v>
      </c>
      <c r="JD90" t="s">
        <v>346</v>
      </c>
      <c r="JE90" t="s">
        <v>346</v>
      </c>
      <c r="JF90" t="s">
        <v>820</v>
      </c>
      <c r="JG90" t="s">
        <v>1675</v>
      </c>
      <c r="JH90">
        <v>140048665</v>
      </c>
      <c r="JI90" t="s">
        <v>914</v>
      </c>
      <c r="JJ90" t="s">
        <v>915</v>
      </c>
      <c r="JK90" t="s">
        <v>1675</v>
      </c>
      <c r="JL90">
        <v>74</v>
      </c>
    </row>
    <row r="91" spans="1:272" x14ac:dyDescent="0.2">
      <c r="A91" t="s">
        <v>377</v>
      </c>
      <c r="B91" t="str">
        <f t="shared" si="21"/>
        <v>feb596f1-5fc3-4b52-b76f-94273bd285dc</v>
      </c>
      <c r="C91" t="s">
        <v>938</v>
      </c>
      <c r="D91" t="s">
        <v>773</v>
      </c>
      <c r="E91" t="s">
        <v>324</v>
      </c>
      <c r="F91" t="s">
        <v>1675</v>
      </c>
      <c r="G91" t="s">
        <v>337</v>
      </c>
      <c r="H91" t="s">
        <v>773</v>
      </c>
      <c r="I91" t="s">
        <v>760</v>
      </c>
      <c r="J91" t="s">
        <v>918</v>
      </c>
      <c r="K91" t="s">
        <v>1675</v>
      </c>
      <c r="L91" t="s">
        <v>384</v>
      </c>
      <c r="M91" t="s">
        <v>763</v>
      </c>
      <c r="N91" t="s">
        <v>765</v>
      </c>
      <c r="O91" t="s">
        <v>1704</v>
      </c>
      <c r="P91" t="s">
        <v>774</v>
      </c>
      <c r="Q91" t="s">
        <v>334</v>
      </c>
      <c r="R91" t="s">
        <v>1675</v>
      </c>
      <c r="S91" t="s">
        <v>334</v>
      </c>
      <c r="T91" t="s">
        <v>1675</v>
      </c>
      <c r="U91" t="s">
        <v>339</v>
      </c>
      <c r="V91" t="s">
        <v>336</v>
      </c>
      <c r="W91" t="s">
        <v>337</v>
      </c>
      <c r="X91" t="s">
        <v>337</v>
      </c>
      <c r="Y91" t="s">
        <v>337</v>
      </c>
      <c r="Z91" t="s">
        <v>337</v>
      </c>
      <c r="AA91" t="s">
        <v>340</v>
      </c>
      <c r="AB91" t="s">
        <v>336</v>
      </c>
      <c r="AC91" t="s">
        <v>337</v>
      </c>
      <c r="AD91" t="s">
        <v>337</v>
      </c>
      <c r="AE91" t="s">
        <v>337</v>
      </c>
      <c r="AF91" t="s">
        <v>337</v>
      </c>
      <c r="AG91" t="s">
        <v>337</v>
      </c>
      <c r="AH91" t="s">
        <v>337</v>
      </c>
      <c r="AI91" t="s">
        <v>1675</v>
      </c>
      <c r="AJ91" t="s">
        <v>341</v>
      </c>
      <c r="AK91" t="s">
        <v>642</v>
      </c>
      <c r="AL91" t="s">
        <v>430</v>
      </c>
      <c r="AM91">
        <v>1</v>
      </c>
      <c r="AN91">
        <v>1</v>
      </c>
      <c r="AO91">
        <v>1</v>
      </c>
      <c r="AP91">
        <v>1</v>
      </c>
      <c r="AQ91">
        <v>1</v>
      </c>
      <c r="AR91">
        <v>1</v>
      </c>
      <c r="AS91">
        <v>1</v>
      </c>
      <c r="AT91">
        <v>0</v>
      </c>
      <c r="AU91" t="s">
        <v>346</v>
      </c>
      <c r="AV91" t="s">
        <v>1675</v>
      </c>
      <c r="AW91" t="s">
        <v>811</v>
      </c>
      <c r="AX91">
        <v>0.54</v>
      </c>
      <c r="AY91" s="13">
        <v>1</v>
      </c>
      <c r="AZ91" s="13">
        <v>35</v>
      </c>
      <c r="BA91" s="14">
        <f t="shared" si="36"/>
        <v>64.81481481481481</v>
      </c>
      <c r="BB91" t="s">
        <v>346</v>
      </c>
      <c r="BC91" t="s">
        <v>334</v>
      </c>
      <c r="BD91" s="13">
        <v>175</v>
      </c>
      <c r="BE91" s="14">
        <f t="shared" si="37"/>
        <v>87.5</v>
      </c>
      <c r="BF91" t="s">
        <v>346</v>
      </c>
      <c r="BG91" t="s">
        <v>1675</v>
      </c>
      <c r="BH91" t="s">
        <v>1675</v>
      </c>
      <c r="BI91" t="s">
        <v>334</v>
      </c>
      <c r="BJ91" s="13">
        <v>200</v>
      </c>
      <c r="BK91" t="s">
        <v>1675</v>
      </c>
      <c r="BL91" s="15"/>
      <c r="BM91" t="s">
        <v>1675</v>
      </c>
      <c r="BN91" t="s">
        <v>1675</v>
      </c>
      <c r="BO91">
        <f>BJ91</f>
        <v>200</v>
      </c>
      <c r="BP91" t="s">
        <v>334</v>
      </c>
      <c r="BQ91" t="s">
        <v>334</v>
      </c>
      <c r="BR91" s="13">
        <v>200</v>
      </c>
      <c r="BS91">
        <f t="shared" si="28"/>
        <v>76.92307692307692</v>
      </c>
      <c r="BT91" t="s">
        <v>346</v>
      </c>
      <c r="BU91" t="s">
        <v>1675</v>
      </c>
      <c r="BV91" t="s">
        <v>1675</v>
      </c>
      <c r="BW91" t="s">
        <v>346</v>
      </c>
      <c r="BX91" t="s">
        <v>1675</v>
      </c>
      <c r="BY91" t="s">
        <v>811</v>
      </c>
      <c r="BZ91">
        <v>0.54</v>
      </c>
      <c r="CA91" s="13">
        <v>1</v>
      </c>
      <c r="CB91" s="13">
        <v>35</v>
      </c>
      <c r="CC91" s="14">
        <f t="shared" si="38"/>
        <v>64.81481481481481</v>
      </c>
      <c r="CD91" t="s">
        <v>346</v>
      </c>
      <c r="CE91" t="s">
        <v>334</v>
      </c>
      <c r="CF91" s="13">
        <v>150</v>
      </c>
      <c r="CG91" s="14">
        <f t="shared" si="39"/>
        <v>65.217391304347828</v>
      </c>
      <c r="CH91" t="s">
        <v>346</v>
      </c>
      <c r="CI91" t="s">
        <v>1675</v>
      </c>
      <c r="CJ91" t="s">
        <v>1675</v>
      </c>
      <c r="CK91" t="s">
        <v>346</v>
      </c>
      <c r="CL91" t="s">
        <v>1675</v>
      </c>
      <c r="CM91" t="s">
        <v>811</v>
      </c>
      <c r="CN91">
        <v>0.54</v>
      </c>
      <c r="CO91" s="13">
        <v>1</v>
      </c>
      <c r="CP91" s="13">
        <v>35</v>
      </c>
      <c r="CQ91" s="14">
        <f t="shared" si="40"/>
        <v>64.81481481481481</v>
      </c>
      <c r="CR91" t="s">
        <v>334</v>
      </c>
      <c r="CS91" t="s">
        <v>334</v>
      </c>
      <c r="CT91" s="13">
        <v>175</v>
      </c>
      <c r="CU91" s="14">
        <f t="shared" si="41"/>
        <v>60.344827586206897</v>
      </c>
      <c r="CV91" t="s">
        <v>346</v>
      </c>
      <c r="CW91" t="s">
        <v>1675</v>
      </c>
      <c r="CX91" t="s">
        <v>1675</v>
      </c>
      <c r="CY91" t="s">
        <v>334</v>
      </c>
      <c r="CZ91" s="13">
        <v>100</v>
      </c>
      <c r="DA91" t="s">
        <v>1675</v>
      </c>
      <c r="DC91" t="s">
        <v>1675</v>
      </c>
      <c r="DD91" t="s">
        <v>1675</v>
      </c>
      <c r="DE91">
        <f>CZ91</f>
        <v>100</v>
      </c>
      <c r="DF91" t="s">
        <v>346</v>
      </c>
      <c r="DG91" t="s">
        <v>334</v>
      </c>
      <c r="DH91" s="13">
        <v>500</v>
      </c>
      <c r="DI91" s="14">
        <f>DH91/2.4</f>
        <v>208.33333333333334</v>
      </c>
      <c r="DJ91" t="s">
        <v>346</v>
      </c>
      <c r="DK91" t="s">
        <v>1675</v>
      </c>
      <c r="DL91" t="s">
        <v>1675</v>
      </c>
      <c r="DM91" t="s">
        <v>346</v>
      </c>
      <c r="DN91" t="s">
        <v>1675</v>
      </c>
      <c r="DO91" t="s">
        <v>811</v>
      </c>
      <c r="DP91">
        <f>VLOOKUP(B91,[1]!tabla_check,176, FALSE)</f>
        <v>0.54431099999999999</v>
      </c>
      <c r="DQ91" s="13">
        <v>1</v>
      </c>
      <c r="DR91" s="13">
        <v>150</v>
      </c>
      <c r="DS91">
        <f>DR91/(DP91*DQ91)</f>
        <v>275.5777487502549</v>
      </c>
      <c r="DT91" t="s">
        <v>346</v>
      </c>
      <c r="DU91" t="s">
        <v>334</v>
      </c>
      <c r="DV91" s="13">
        <v>750</v>
      </c>
      <c r="DW91" s="14">
        <f>DV91/2.4</f>
        <v>312.5</v>
      </c>
      <c r="DX91" t="s">
        <v>346</v>
      </c>
      <c r="DY91" t="s">
        <v>1675</v>
      </c>
      <c r="DZ91" t="s">
        <v>1675</v>
      </c>
      <c r="EA91" t="s">
        <v>334</v>
      </c>
      <c r="EB91" s="13">
        <v>400</v>
      </c>
      <c r="EC91" t="s">
        <v>1675</v>
      </c>
      <c r="ED91" t="s">
        <v>1675</v>
      </c>
      <c r="EE91" t="s">
        <v>1675</v>
      </c>
      <c r="EF91">
        <f t="shared" si="42"/>
        <v>400</v>
      </c>
      <c r="EG91" t="s">
        <v>334</v>
      </c>
      <c r="EH91" t="s">
        <v>334</v>
      </c>
      <c r="EI91" t="s">
        <v>353</v>
      </c>
      <c r="EJ91" t="s">
        <v>336</v>
      </c>
      <c r="EK91" t="s">
        <v>337</v>
      </c>
      <c r="EL91" t="s">
        <v>337</v>
      </c>
      <c r="EM91" t="s">
        <v>337</v>
      </c>
      <c r="EN91" t="s">
        <v>337</v>
      </c>
      <c r="EO91" t="s">
        <v>337</v>
      </c>
      <c r="EP91" t="s">
        <v>337</v>
      </c>
      <c r="EQ91" t="s">
        <v>337</v>
      </c>
      <c r="ER91" t="s">
        <v>337</v>
      </c>
      <c r="ES91" t="s">
        <v>337</v>
      </c>
      <c r="ET91" t="s">
        <v>337</v>
      </c>
      <c r="EU91" t="s">
        <v>337</v>
      </c>
      <c r="EV91" t="s">
        <v>337</v>
      </c>
      <c r="EW91" t="s">
        <v>337</v>
      </c>
      <c r="EX91" t="s">
        <v>337</v>
      </c>
      <c r="EY91" t="s">
        <v>337</v>
      </c>
      <c r="EZ91" t="s">
        <v>337</v>
      </c>
      <c r="FA91" t="s">
        <v>1675</v>
      </c>
      <c r="FB91" t="s">
        <v>919</v>
      </c>
      <c r="FC91" t="s">
        <v>337</v>
      </c>
      <c r="FD91" t="s">
        <v>337</v>
      </c>
      <c r="FE91" t="s">
        <v>337</v>
      </c>
      <c r="FF91" t="s">
        <v>337</v>
      </c>
      <c r="FG91" t="s">
        <v>337</v>
      </c>
      <c r="FH91" t="s">
        <v>336</v>
      </c>
      <c r="FI91" t="s">
        <v>337</v>
      </c>
      <c r="FJ91" t="s">
        <v>337</v>
      </c>
      <c r="FK91" t="s">
        <v>334</v>
      </c>
      <c r="FL91" t="s">
        <v>384</v>
      </c>
      <c r="FM91" t="s">
        <v>763</v>
      </c>
      <c r="FN91" t="s">
        <v>346</v>
      </c>
      <c r="FO91" t="s">
        <v>346</v>
      </c>
      <c r="FP91" t="s">
        <v>334</v>
      </c>
      <c r="FQ91" t="s">
        <v>939</v>
      </c>
      <c r="FR91" t="s">
        <v>1675</v>
      </c>
      <c r="FS91" t="s">
        <v>1675</v>
      </c>
      <c r="FT91" t="s">
        <v>1675</v>
      </c>
      <c r="FU91" t="s">
        <v>1675</v>
      </c>
      <c r="FV91" t="s">
        <v>1675</v>
      </c>
      <c r="FW91" t="s">
        <v>1675</v>
      </c>
      <c r="FX91" t="s">
        <v>1675</v>
      </c>
      <c r="FY91" t="s">
        <v>1675</v>
      </c>
      <c r="FZ91" t="s">
        <v>1675</v>
      </c>
      <c r="GA91" t="s">
        <v>1675</v>
      </c>
      <c r="GB91" t="s">
        <v>1675</v>
      </c>
      <c r="GC91" t="s">
        <v>1675</v>
      </c>
      <c r="GD91" t="s">
        <v>1675</v>
      </c>
      <c r="GE91" t="s">
        <v>1675</v>
      </c>
      <c r="GF91" t="str">
        <f t="shared" si="25"/>
        <v/>
      </c>
      <c r="GG91" t="s">
        <v>1675</v>
      </c>
      <c r="GH91" t="s">
        <v>1675</v>
      </c>
      <c r="GI91" t="s">
        <v>1675</v>
      </c>
      <c r="GJ91" t="s">
        <v>1675</v>
      </c>
      <c r="GK91" t="s">
        <v>1675</v>
      </c>
      <c r="GL91" t="s">
        <v>1675</v>
      </c>
      <c r="GM91" t="s">
        <v>1675</v>
      </c>
      <c r="GN91" t="s">
        <v>1675</v>
      </c>
      <c r="GO91" t="s">
        <v>1675</v>
      </c>
      <c r="GP91" t="s">
        <v>1675</v>
      </c>
      <c r="GR91" t="s">
        <v>1675</v>
      </c>
      <c r="GS91" t="s">
        <v>1675</v>
      </c>
      <c r="GT91" t="s">
        <v>1675</v>
      </c>
      <c r="GU91" t="s">
        <v>1675</v>
      </c>
      <c r="GV91" t="s">
        <v>1675</v>
      </c>
      <c r="GW91" t="s">
        <v>1675</v>
      </c>
      <c r="GX91" t="s">
        <v>1675</v>
      </c>
      <c r="GY91" t="s">
        <v>1675</v>
      </c>
      <c r="GZ91" t="s">
        <v>1675</v>
      </c>
      <c r="HA91" t="s">
        <v>1675</v>
      </c>
      <c r="HB91" t="s">
        <v>1675</v>
      </c>
      <c r="HC91" t="s">
        <v>1675</v>
      </c>
      <c r="HD91" t="s">
        <v>1675</v>
      </c>
      <c r="HE91" t="s">
        <v>1675</v>
      </c>
      <c r="HG91" t="s">
        <v>1675</v>
      </c>
      <c r="HH91" t="s">
        <v>1675</v>
      </c>
      <c r="HI91" s="14" t="str">
        <f t="shared" si="35"/>
        <v/>
      </c>
      <c r="HJ91" t="s">
        <v>1675</v>
      </c>
      <c r="HK91" t="s">
        <v>1675</v>
      </c>
      <c r="HL91" t="s">
        <v>1675</v>
      </c>
      <c r="HM91" t="s">
        <v>1675</v>
      </c>
      <c r="HN91" t="s">
        <v>1675</v>
      </c>
      <c r="HO91" t="s">
        <v>1675</v>
      </c>
      <c r="HQ91" t="s">
        <v>1675</v>
      </c>
      <c r="HR91" t="s">
        <v>1675</v>
      </c>
      <c r="HS91" t="s">
        <v>1675</v>
      </c>
      <c r="HT91" t="s">
        <v>1675</v>
      </c>
      <c r="HU91" t="s">
        <v>1675</v>
      </c>
      <c r="HW91" t="s">
        <v>1675</v>
      </c>
      <c r="HX91" t="s">
        <v>1675</v>
      </c>
      <c r="HY91" t="s">
        <v>1675</v>
      </c>
      <c r="HZ91" t="s">
        <v>1675</v>
      </c>
      <c r="IA91" t="s">
        <v>1675</v>
      </c>
      <c r="IB91" t="s">
        <v>1675</v>
      </c>
      <c r="IC91" t="s">
        <v>1675</v>
      </c>
      <c r="ID91" t="s">
        <v>1675</v>
      </c>
      <c r="IE91" t="s">
        <v>1675</v>
      </c>
      <c r="IF91" t="s">
        <v>1675</v>
      </c>
      <c r="IG91" t="s">
        <v>1675</v>
      </c>
      <c r="IH91" t="s">
        <v>1675</v>
      </c>
      <c r="II91" t="s">
        <v>1675</v>
      </c>
      <c r="IJ91" t="s">
        <v>1675</v>
      </c>
      <c r="IK91" t="s">
        <v>1675</v>
      </c>
      <c r="IL91" t="s">
        <v>1675</v>
      </c>
      <c r="IM91" t="s">
        <v>1675</v>
      </c>
      <c r="IN91" t="s">
        <v>1675</v>
      </c>
      <c r="IO91" t="s">
        <v>1675</v>
      </c>
      <c r="IP91" t="s">
        <v>1675</v>
      </c>
      <c r="IQ91" t="s">
        <v>1675</v>
      </c>
      <c r="IR91" t="s">
        <v>1675</v>
      </c>
      <c r="IS91" t="s">
        <v>1675</v>
      </c>
      <c r="IT91" t="s">
        <v>1675</v>
      </c>
      <c r="IU91" t="s">
        <v>1675</v>
      </c>
      <c r="IV91" t="s">
        <v>1675</v>
      </c>
      <c r="IW91" t="s">
        <v>1675</v>
      </c>
      <c r="IX91" t="s">
        <v>1675</v>
      </c>
      <c r="IY91" t="s">
        <v>1675</v>
      </c>
      <c r="IZ91" t="s">
        <v>1675</v>
      </c>
      <c r="JA91" t="s">
        <v>1675</v>
      </c>
      <c r="JB91" t="s">
        <v>1675</v>
      </c>
      <c r="JC91" t="s">
        <v>1675</v>
      </c>
      <c r="JD91" t="s">
        <v>1675</v>
      </c>
      <c r="JE91" t="s">
        <v>1675</v>
      </c>
      <c r="JF91" t="s">
        <v>940</v>
      </c>
      <c r="JG91" t="s">
        <v>1675</v>
      </c>
      <c r="JH91">
        <v>140049360</v>
      </c>
      <c r="JI91" t="s">
        <v>941</v>
      </c>
      <c r="JJ91" t="s">
        <v>942</v>
      </c>
      <c r="JK91" t="s">
        <v>1675</v>
      </c>
      <c r="JL91">
        <v>78</v>
      </c>
    </row>
    <row r="92" spans="1:272" x14ac:dyDescent="0.2">
      <c r="A92" t="s">
        <v>750</v>
      </c>
      <c r="B92" t="str">
        <f t="shared" si="21"/>
        <v>6f8d8526-0b33-4878-aff4-3c034a5fe445</v>
      </c>
      <c r="C92" t="s">
        <v>824</v>
      </c>
      <c r="D92" t="s">
        <v>773</v>
      </c>
      <c r="E92" t="s">
        <v>324</v>
      </c>
      <c r="F92" t="s">
        <v>1675</v>
      </c>
      <c r="G92" t="s">
        <v>337</v>
      </c>
      <c r="H92" t="s">
        <v>773</v>
      </c>
      <c r="I92" t="s">
        <v>760</v>
      </c>
      <c r="J92" t="s">
        <v>808</v>
      </c>
      <c r="K92" t="s">
        <v>1675</v>
      </c>
      <c r="L92" t="s">
        <v>384</v>
      </c>
      <c r="M92" t="s">
        <v>763</v>
      </c>
      <c r="N92" t="s">
        <v>765</v>
      </c>
      <c r="O92" t="s">
        <v>1704</v>
      </c>
      <c r="P92" t="s">
        <v>774</v>
      </c>
      <c r="Q92" t="s">
        <v>334</v>
      </c>
      <c r="R92" t="s">
        <v>1675</v>
      </c>
      <c r="S92" t="s">
        <v>334</v>
      </c>
      <c r="T92" t="s">
        <v>1675</v>
      </c>
      <c r="U92" t="s">
        <v>339</v>
      </c>
      <c r="V92" t="s">
        <v>336</v>
      </c>
      <c r="W92" t="s">
        <v>337</v>
      </c>
      <c r="X92" t="s">
        <v>337</v>
      </c>
      <c r="Y92" t="s">
        <v>337</v>
      </c>
      <c r="Z92" t="s">
        <v>337</v>
      </c>
      <c r="AA92" t="s">
        <v>340</v>
      </c>
      <c r="AB92" t="s">
        <v>336</v>
      </c>
      <c r="AC92" t="s">
        <v>337</v>
      </c>
      <c r="AD92" t="s">
        <v>337</v>
      </c>
      <c r="AE92" t="s">
        <v>337</v>
      </c>
      <c r="AF92" t="s">
        <v>337</v>
      </c>
      <c r="AG92" t="s">
        <v>337</v>
      </c>
      <c r="AH92" t="s">
        <v>337</v>
      </c>
      <c r="AI92" t="s">
        <v>1675</v>
      </c>
      <c r="AJ92" t="s">
        <v>675</v>
      </c>
      <c r="AK92" t="s">
        <v>342</v>
      </c>
      <c r="AL92" t="s">
        <v>413</v>
      </c>
      <c r="AM92">
        <v>1</v>
      </c>
      <c r="AN92">
        <v>1</v>
      </c>
      <c r="AO92">
        <v>1</v>
      </c>
      <c r="AP92">
        <v>1</v>
      </c>
      <c r="AQ92">
        <v>1</v>
      </c>
      <c r="AR92">
        <v>0</v>
      </c>
      <c r="AS92">
        <v>1</v>
      </c>
      <c r="AT92">
        <v>0</v>
      </c>
      <c r="AU92" t="s">
        <v>346</v>
      </c>
      <c r="AV92" t="s">
        <v>1675</v>
      </c>
      <c r="AW92" t="s">
        <v>811</v>
      </c>
      <c r="AX92">
        <v>0.54</v>
      </c>
      <c r="AY92" s="13">
        <v>1</v>
      </c>
      <c r="AZ92" s="13">
        <v>25</v>
      </c>
      <c r="BA92" s="14">
        <f t="shared" si="36"/>
        <v>46.296296296296291</v>
      </c>
      <c r="BB92" t="s">
        <v>346</v>
      </c>
      <c r="BC92" t="s">
        <v>334</v>
      </c>
      <c r="BD92" s="13">
        <v>175</v>
      </c>
      <c r="BE92" s="14">
        <f t="shared" si="37"/>
        <v>87.5</v>
      </c>
      <c r="BF92" t="s">
        <v>346</v>
      </c>
      <c r="BG92" t="s">
        <v>1675</v>
      </c>
      <c r="BH92" t="s">
        <v>1675</v>
      </c>
      <c r="BI92" t="s">
        <v>346</v>
      </c>
      <c r="BJ92" t="s">
        <v>1675</v>
      </c>
      <c r="BK92" t="s">
        <v>811</v>
      </c>
      <c r="BL92" s="15">
        <v>0.54</v>
      </c>
      <c r="BM92" s="13">
        <v>1</v>
      </c>
      <c r="BN92" s="13">
        <v>40</v>
      </c>
      <c r="BO92" s="14">
        <f>BN92/(BL92*BM92)</f>
        <v>74.074074074074076</v>
      </c>
      <c r="BP92" t="s">
        <v>334</v>
      </c>
      <c r="BQ92" t="s">
        <v>334</v>
      </c>
      <c r="BR92" s="13">
        <v>200</v>
      </c>
      <c r="BS92">
        <f t="shared" si="28"/>
        <v>76.92307692307692</v>
      </c>
      <c r="BT92" t="s">
        <v>346</v>
      </c>
      <c r="BU92" t="s">
        <v>1675</v>
      </c>
      <c r="BV92" t="s">
        <v>1675</v>
      </c>
      <c r="BW92" t="s">
        <v>346</v>
      </c>
      <c r="BX92" t="s">
        <v>1675</v>
      </c>
      <c r="BY92" t="s">
        <v>811</v>
      </c>
      <c r="BZ92">
        <v>0.54</v>
      </c>
      <c r="CA92" s="13">
        <v>1</v>
      </c>
      <c r="CB92" s="13">
        <v>40</v>
      </c>
      <c r="CC92" s="14">
        <f t="shared" si="38"/>
        <v>74.074074074074076</v>
      </c>
      <c r="CD92" t="s">
        <v>334</v>
      </c>
      <c r="CE92" t="s">
        <v>334</v>
      </c>
      <c r="CF92" s="13">
        <v>200</v>
      </c>
      <c r="CG92" s="14">
        <f t="shared" si="39"/>
        <v>86.956521739130437</v>
      </c>
      <c r="CH92" t="s">
        <v>346</v>
      </c>
      <c r="CI92" t="s">
        <v>1675</v>
      </c>
      <c r="CJ92" t="s">
        <v>1675</v>
      </c>
      <c r="CK92" t="s">
        <v>346</v>
      </c>
      <c r="CL92" t="s">
        <v>1675</v>
      </c>
      <c r="CM92" t="s">
        <v>811</v>
      </c>
      <c r="CN92">
        <v>0.54</v>
      </c>
      <c r="CO92" s="13">
        <v>1</v>
      </c>
      <c r="CP92" s="13">
        <v>35</v>
      </c>
      <c r="CQ92" s="14">
        <f t="shared" si="40"/>
        <v>64.81481481481481</v>
      </c>
      <c r="CR92" t="s">
        <v>334</v>
      </c>
      <c r="CS92" t="s">
        <v>334</v>
      </c>
      <c r="CT92" s="13">
        <v>175</v>
      </c>
      <c r="CU92" s="14">
        <f t="shared" si="41"/>
        <v>60.344827586206897</v>
      </c>
      <c r="CV92" t="s">
        <v>346</v>
      </c>
      <c r="CW92" t="s">
        <v>1675</v>
      </c>
      <c r="CX92" t="s">
        <v>1675</v>
      </c>
      <c r="CY92" t="s">
        <v>346</v>
      </c>
      <c r="CZ92" t="s">
        <v>1675</v>
      </c>
      <c r="DA92" t="s">
        <v>811</v>
      </c>
      <c r="DB92">
        <v>0.54</v>
      </c>
      <c r="DC92" s="13">
        <v>1</v>
      </c>
      <c r="DD92" s="13">
        <v>100</v>
      </c>
      <c r="DE92" s="14">
        <f>DD92/(DB92*DC92)</f>
        <v>185.18518518518516</v>
      </c>
      <c r="DF92" t="s">
        <v>346</v>
      </c>
      <c r="DG92" t="s">
        <v>334</v>
      </c>
      <c r="DH92" s="13">
        <v>500</v>
      </c>
      <c r="DI92" s="14">
        <f>DH92/2.4</f>
        <v>208.33333333333334</v>
      </c>
      <c r="DJ92" t="s">
        <v>346</v>
      </c>
      <c r="DK92" t="s">
        <v>1675</v>
      </c>
      <c r="DL92" t="s">
        <v>1675</v>
      </c>
      <c r="DM92" t="s">
        <v>1675</v>
      </c>
      <c r="DN92" t="s">
        <v>1675</v>
      </c>
      <c r="DO92" t="s">
        <v>1675</v>
      </c>
      <c r="DQ92" t="s">
        <v>1675</v>
      </c>
      <c r="DR92" t="s">
        <v>1675</v>
      </c>
      <c r="DT92" t="s">
        <v>1675</v>
      </c>
      <c r="DU92" t="s">
        <v>1675</v>
      </c>
      <c r="DV92" t="s">
        <v>1675</v>
      </c>
      <c r="DW92" s="14"/>
      <c r="DX92" t="s">
        <v>1675</v>
      </c>
      <c r="DY92" t="s">
        <v>1675</v>
      </c>
      <c r="DZ92" t="s">
        <v>1675</v>
      </c>
      <c r="EA92" t="s">
        <v>334</v>
      </c>
      <c r="EB92" s="13">
        <v>450</v>
      </c>
      <c r="EC92" t="s">
        <v>1675</v>
      </c>
      <c r="ED92" t="s">
        <v>1675</v>
      </c>
      <c r="EE92" t="s">
        <v>1675</v>
      </c>
      <c r="EF92">
        <f t="shared" si="42"/>
        <v>450</v>
      </c>
      <c r="EG92" t="s">
        <v>334</v>
      </c>
      <c r="EH92" t="s">
        <v>334</v>
      </c>
      <c r="EI92" t="s">
        <v>825</v>
      </c>
      <c r="EJ92" t="s">
        <v>336</v>
      </c>
      <c r="EK92" t="s">
        <v>337</v>
      </c>
      <c r="EL92" t="s">
        <v>337</v>
      </c>
      <c r="EM92" t="s">
        <v>337</v>
      </c>
      <c r="EN92" t="s">
        <v>337</v>
      </c>
      <c r="EO92" t="s">
        <v>337</v>
      </c>
      <c r="EP92" t="s">
        <v>337</v>
      </c>
      <c r="EQ92" t="s">
        <v>337</v>
      </c>
      <c r="ER92" t="s">
        <v>337</v>
      </c>
      <c r="ES92" t="s">
        <v>337</v>
      </c>
      <c r="ET92" t="s">
        <v>336</v>
      </c>
      <c r="EU92" t="s">
        <v>337</v>
      </c>
      <c r="EV92" t="s">
        <v>337</v>
      </c>
      <c r="EW92" t="s">
        <v>337</v>
      </c>
      <c r="EX92" t="s">
        <v>337</v>
      </c>
      <c r="EY92" t="s">
        <v>337</v>
      </c>
      <c r="EZ92" t="s">
        <v>337</v>
      </c>
      <c r="FA92" t="s">
        <v>1675</v>
      </c>
      <c r="FB92" t="s">
        <v>826</v>
      </c>
      <c r="FC92" t="s">
        <v>337</v>
      </c>
      <c r="FD92" t="s">
        <v>336</v>
      </c>
      <c r="FE92" t="s">
        <v>337</v>
      </c>
      <c r="FF92" t="s">
        <v>337</v>
      </c>
      <c r="FG92" t="s">
        <v>337</v>
      </c>
      <c r="FH92" t="s">
        <v>337</v>
      </c>
      <c r="FI92" t="s">
        <v>336</v>
      </c>
      <c r="FJ92" t="s">
        <v>337</v>
      </c>
      <c r="FK92" t="s">
        <v>334</v>
      </c>
      <c r="FL92" t="s">
        <v>384</v>
      </c>
      <c r="FM92" t="s">
        <v>763</v>
      </c>
      <c r="FN92" t="s">
        <v>346</v>
      </c>
      <c r="FO92" t="s">
        <v>346</v>
      </c>
      <c r="FP92" t="s">
        <v>334</v>
      </c>
      <c r="FQ92" t="s">
        <v>827</v>
      </c>
      <c r="FR92" t="s">
        <v>1675</v>
      </c>
      <c r="FS92" t="s">
        <v>1675</v>
      </c>
      <c r="FT92" t="s">
        <v>1675</v>
      </c>
      <c r="FU92" t="s">
        <v>1675</v>
      </c>
      <c r="FV92" t="s">
        <v>1675</v>
      </c>
      <c r="FW92" t="s">
        <v>1675</v>
      </c>
      <c r="FX92" t="s">
        <v>1675</v>
      </c>
      <c r="FY92" t="s">
        <v>1675</v>
      </c>
      <c r="FZ92" t="s">
        <v>1675</v>
      </c>
      <c r="GA92" t="s">
        <v>1675</v>
      </c>
      <c r="GB92" t="s">
        <v>1675</v>
      </c>
      <c r="GC92" t="s">
        <v>1675</v>
      </c>
      <c r="GD92" t="s">
        <v>1675</v>
      </c>
      <c r="GE92" t="s">
        <v>1675</v>
      </c>
      <c r="GF92" t="str">
        <f t="shared" si="25"/>
        <v/>
      </c>
      <c r="GG92" t="s">
        <v>1675</v>
      </c>
      <c r="GH92" t="s">
        <v>1675</v>
      </c>
      <c r="GI92" t="s">
        <v>1675</v>
      </c>
      <c r="GJ92" t="s">
        <v>1675</v>
      </c>
      <c r="GK92" t="s">
        <v>1675</v>
      </c>
      <c r="GL92" t="s">
        <v>1675</v>
      </c>
      <c r="GM92" t="s">
        <v>1675</v>
      </c>
      <c r="GN92" t="s">
        <v>1675</v>
      </c>
      <c r="GO92" t="s">
        <v>1675</v>
      </c>
      <c r="GP92" t="s">
        <v>1675</v>
      </c>
      <c r="GR92" t="s">
        <v>1675</v>
      </c>
      <c r="GS92" t="s">
        <v>1675</v>
      </c>
      <c r="GT92" t="s">
        <v>1675</v>
      </c>
      <c r="GU92" t="s">
        <v>1675</v>
      </c>
      <c r="GV92" t="s">
        <v>1675</v>
      </c>
      <c r="GW92" t="s">
        <v>1675</v>
      </c>
      <c r="GX92" t="s">
        <v>1675</v>
      </c>
      <c r="GY92" t="s">
        <v>1675</v>
      </c>
      <c r="GZ92" t="s">
        <v>1675</v>
      </c>
      <c r="HA92" t="s">
        <v>1675</v>
      </c>
      <c r="HB92" t="s">
        <v>1675</v>
      </c>
      <c r="HC92" t="s">
        <v>1675</v>
      </c>
      <c r="HD92" t="s">
        <v>1675</v>
      </c>
      <c r="HE92" t="s">
        <v>1675</v>
      </c>
      <c r="HG92" t="s">
        <v>1675</v>
      </c>
      <c r="HH92" t="s">
        <v>1675</v>
      </c>
      <c r="HI92" s="14" t="str">
        <f t="shared" si="35"/>
        <v/>
      </c>
      <c r="HJ92" t="s">
        <v>1675</v>
      </c>
      <c r="HK92" t="s">
        <v>1675</v>
      </c>
      <c r="HL92" t="s">
        <v>1675</v>
      </c>
      <c r="HM92" t="s">
        <v>1675</v>
      </c>
      <c r="HN92" t="s">
        <v>1675</v>
      </c>
      <c r="HO92" t="s">
        <v>1675</v>
      </c>
      <c r="HQ92" t="s">
        <v>1675</v>
      </c>
      <c r="HR92" t="s">
        <v>1675</v>
      </c>
      <c r="HS92" t="s">
        <v>1675</v>
      </c>
      <c r="HT92" t="s">
        <v>1675</v>
      </c>
      <c r="HU92" t="s">
        <v>1675</v>
      </c>
      <c r="HW92" t="s">
        <v>1675</v>
      </c>
      <c r="HX92" t="s">
        <v>1675</v>
      </c>
      <c r="HY92" t="s">
        <v>1675</v>
      </c>
      <c r="HZ92" t="s">
        <v>1675</v>
      </c>
      <c r="IA92" t="s">
        <v>1675</v>
      </c>
      <c r="IB92" t="s">
        <v>1675</v>
      </c>
      <c r="IC92" t="s">
        <v>1675</v>
      </c>
      <c r="ID92" t="s">
        <v>1675</v>
      </c>
      <c r="IE92" t="s">
        <v>1675</v>
      </c>
      <c r="IF92" t="s">
        <v>1675</v>
      </c>
      <c r="IG92" t="s">
        <v>1675</v>
      </c>
      <c r="IH92" t="s">
        <v>1675</v>
      </c>
      <c r="II92" t="s">
        <v>1675</v>
      </c>
      <c r="IJ92" t="s">
        <v>1675</v>
      </c>
      <c r="IK92" t="s">
        <v>1675</v>
      </c>
      <c r="IL92" t="s">
        <v>1675</v>
      </c>
      <c r="IM92" t="s">
        <v>1675</v>
      </c>
      <c r="IN92" t="s">
        <v>1675</v>
      </c>
      <c r="IO92" t="s">
        <v>1675</v>
      </c>
      <c r="IP92" t="s">
        <v>1675</v>
      </c>
      <c r="IQ92" t="s">
        <v>1675</v>
      </c>
      <c r="IR92" t="s">
        <v>1675</v>
      </c>
      <c r="IS92" t="s">
        <v>1675</v>
      </c>
      <c r="IT92" t="s">
        <v>1675</v>
      </c>
      <c r="IU92" t="s">
        <v>1675</v>
      </c>
      <c r="IV92" t="s">
        <v>1675</v>
      </c>
      <c r="IW92" t="s">
        <v>1675</v>
      </c>
      <c r="IX92" t="s">
        <v>1675</v>
      </c>
      <c r="IY92" t="s">
        <v>1675</v>
      </c>
      <c r="IZ92" t="s">
        <v>1675</v>
      </c>
      <c r="JA92" t="s">
        <v>1675</v>
      </c>
      <c r="JB92" t="s">
        <v>1675</v>
      </c>
      <c r="JC92" t="s">
        <v>1675</v>
      </c>
      <c r="JD92" t="s">
        <v>1675</v>
      </c>
      <c r="JE92" t="s">
        <v>1675</v>
      </c>
      <c r="JF92" t="s">
        <v>820</v>
      </c>
      <c r="JG92" t="s">
        <v>1675</v>
      </c>
      <c r="JH92">
        <v>140047690</v>
      </c>
      <c r="JI92" t="s">
        <v>828</v>
      </c>
      <c r="JJ92" t="s">
        <v>829</v>
      </c>
      <c r="JK92" t="s">
        <v>1675</v>
      </c>
      <c r="JL92">
        <v>62</v>
      </c>
    </row>
    <row r="93" spans="1:272" x14ac:dyDescent="0.2">
      <c r="A93" t="s">
        <v>846</v>
      </c>
      <c r="B93" t="str">
        <f t="shared" si="21"/>
        <v>69af655f-59c9-4009-ad40-f5d8bd01af02</v>
      </c>
      <c r="C93" t="s">
        <v>840</v>
      </c>
      <c r="D93" t="s">
        <v>773</v>
      </c>
      <c r="E93" t="s">
        <v>324</v>
      </c>
      <c r="F93" t="s">
        <v>1675</v>
      </c>
      <c r="G93" t="s">
        <v>1675</v>
      </c>
      <c r="H93" t="s">
        <v>773</v>
      </c>
      <c r="I93" t="s">
        <v>760</v>
      </c>
      <c r="J93" t="s">
        <v>832</v>
      </c>
      <c r="K93" t="s">
        <v>1675</v>
      </c>
      <c r="L93" t="s">
        <v>384</v>
      </c>
      <c r="M93" t="s">
        <v>763</v>
      </c>
      <c r="N93" t="s">
        <v>765</v>
      </c>
      <c r="O93" t="s">
        <v>1704</v>
      </c>
      <c r="P93" t="s">
        <v>774</v>
      </c>
      <c r="Q93" t="s">
        <v>334</v>
      </c>
      <c r="R93" t="s">
        <v>1675</v>
      </c>
      <c r="S93" t="s">
        <v>334</v>
      </c>
      <c r="T93" t="s">
        <v>1675</v>
      </c>
      <c r="U93" t="s">
        <v>339</v>
      </c>
      <c r="V93" t="s">
        <v>336</v>
      </c>
      <c r="W93" t="s">
        <v>337</v>
      </c>
      <c r="X93" t="s">
        <v>337</v>
      </c>
      <c r="Y93" t="s">
        <v>337</v>
      </c>
      <c r="Z93" t="s">
        <v>337</v>
      </c>
      <c r="AA93" t="s">
        <v>340</v>
      </c>
      <c r="AB93" t="s">
        <v>336</v>
      </c>
      <c r="AC93" t="s">
        <v>337</v>
      </c>
      <c r="AD93" t="s">
        <v>337</v>
      </c>
      <c r="AE93" t="s">
        <v>337</v>
      </c>
      <c r="AF93" t="s">
        <v>337</v>
      </c>
      <c r="AG93" t="s">
        <v>337</v>
      </c>
      <c r="AH93" t="s">
        <v>337</v>
      </c>
      <c r="AI93" t="s">
        <v>1675</v>
      </c>
      <c r="AJ93" t="s">
        <v>440</v>
      </c>
      <c r="AK93" t="s">
        <v>457</v>
      </c>
      <c r="AL93" t="s">
        <v>343</v>
      </c>
      <c r="AM93">
        <v>1</v>
      </c>
      <c r="AN93">
        <v>1</v>
      </c>
      <c r="AO93">
        <v>1</v>
      </c>
      <c r="AP93">
        <v>1</v>
      </c>
      <c r="AQ93">
        <v>1</v>
      </c>
      <c r="AR93">
        <v>1</v>
      </c>
      <c r="AS93">
        <v>1</v>
      </c>
      <c r="AT93">
        <v>0</v>
      </c>
      <c r="AU93" t="s">
        <v>346</v>
      </c>
      <c r="AV93" t="s">
        <v>1675</v>
      </c>
      <c r="AW93" t="s">
        <v>629</v>
      </c>
      <c r="AX93">
        <v>0.54</v>
      </c>
      <c r="AY93" s="13">
        <v>1</v>
      </c>
      <c r="AZ93" s="13">
        <v>30</v>
      </c>
      <c r="BA93" s="14">
        <f t="shared" si="36"/>
        <v>55.55555555555555</v>
      </c>
      <c r="BB93" t="s">
        <v>346</v>
      </c>
      <c r="BC93" t="s">
        <v>334</v>
      </c>
      <c r="BD93" s="13">
        <v>200</v>
      </c>
      <c r="BE93" s="14">
        <f t="shared" si="37"/>
        <v>100</v>
      </c>
      <c r="BF93" t="s">
        <v>346</v>
      </c>
      <c r="BG93" t="s">
        <v>1675</v>
      </c>
      <c r="BH93" t="s">
        <v>1675</v>
      </c>
      <c r="BI93" t="s">
        <v>346</v>
      </c>
      <c r="BJ93" t="s">
        <v>1675</v>
      </c>
      <c r="BK93" t="s">
        <v>811</v>
      </c>
      <c r="BL93" s="15">
        <v>0.54</v>
      </c>
      <c r="BM93" s="13">
        <v>1</v>
      </c>
      <c r="BN93" s="13">
        <v>40</v>
      </c>
      <c r="BO93" s="14">
        <f>BN93/(BL93*BM93)</f>
        <v>74.074074074074076</v>
      </c>
      <c r="BP93" t="s">
        <v>334</v>
      </c>
      <c r="BQ93" t="s">
        <v>334</v>
      </c>
      <c r="BR93" s="13">
        <v>200</v>
      </c>
      <c r="BS93">
        <f t="shared" si="28"/>
        <v>76.92307692307692</v>
      </c>
      <c r="BT93" t="s">
        <v>346</v>
      </c>
      <c r="BU93" t="s">
        <v>1675</v>
      </c>
      <c r="BV93" t="s">
        <v>1675</v>
      </c>
      <c r="BW93" t="s">
        <v>346</v>
      </c>
      <c r="BX93" t="s">
        <v>1675</v>
      </c>
      <c r="BY93" t="s">
        <v>811</v>
      </c>
      <c r="BZ93">
        <v>0.54</v>
      </c>
      <c r="CA93" s="13">
        <v>1</v>
      </c>
      <c r="CB93" s="13">
        <v>35</v>
      </c>
      <c r="CC93" s="14">
        <f t="shared" si="38"/>
        <v>64.81481481481481</v>
      </c>
      <c r="CD93" t="s">
        <v>334</v>
      </c>
      <c r="CE93" t="s">
        <v>334</v>
      </c>
      <c r="CF93" s="13">
        <v>200</v>
      </c>
      <c r="CG93" s="14">
        <f t="shared" si="39"/>
        <v>86.956521739130437</v>
      </c>
      <c r="CH93" t="s">
        <v>346</v>
      </c>
      <c r="CI93" t="s">
        <v>1675</v>
      </c>
      <c r="CJ93" t="s">
        <v>1675</v>
      </c>
      <c r="CK93" t="s">
        <v>346</v>
      </c>
      <c r="CL93" t="s">
        <v>1675</v>
      </c>
      <c r="CM93" t="s">
        <v>811</v>
      </c>
      <c r="CN93">
        <v>0.54</v>
      </c>
      <c r="CO93" s="13">
        <v>1</v>
      </c>
      <c r="CP93" s="13">
        <v>35</v>
      </c>
      <c r="CQ93" s="14">
        <f t="shared" si="40"/>
        <v>64.81481481481481</v>
      </c>
      <c r="CR93" t="s">
        <v>334</v>
      </c>
      <c r="CS93" t="s">
        <v>334</v>
      </c>
      <c r="CT93" s="13">
        <v>200</v>
      </c>
      <c r="CU93" s="14">
        <f t="shared" si="41"/>
        <v>68.965517241379317</v>
      </c>
      <c r="CV93" t="s">
        <v>346</v>
      </c>
      <c r="CW93" t="s">
        <v>1675</v>
      </c>
      <c r="CX93" t="s">
        <v>1675</v>
      </c>
      <c r="CY93" t="s">
        <v>346</v>
      </c>
      <c r="CZ93" t="s">
        <v>1675</v>
      </c>
      <c r="DA93" t="s">
        <v>811</v>
      </c>
      <c r="DB93">
        <v>0.54</v>
      </c>
      <c r="DC93" s="13">
        <v>1</v>
      </c>
      <c r="DD93" s="13">
        <v>100</v>
      </c>
      <c r="DE93" s="14">
        <f>DD93/(DB93*DC93)</f>
        <v>185.18518518518516</v>
      </c>
      <c r="DF93" t="s">
        <v>346</v>
      </c>
      <c r="DG93" t="s">
        <v>334</v>
      </c>
      <c r="DH93" t="s">
        <v>1675</v>
      </c>
      <c r="DI93" s="14"/>
      <c r="DJ93" t="s">
        <v>346</v>
      </c>
      <c r="DK93" t="s">
        <v>1675</v>
      </c>
      <c r="DL93" t="s">
        <v>1675</v>
      </c>
      <c r="DM93" t="s">
        <v>346</v>
      </c>
      <c r="DN93" t="s">
        <v>1675</v>
      </c>
      <c r="DO93" t="s">
        <v>811</v>
      </c>
      <c r="DP93">
        <f>VLOOKUP(B93,[1]!tabla_check,176, FALSE)</f>
        <v>0.54431099999999999</v>
      </c>
      <c r="DQ93" s="13">
        <v>1</v>
      </c>
      <c r="DR93" s="13">
        <v>120</v>
      </c>
      <c r="DS93">
        <f>DR93/(DP93*DQ93)</f>
        <v>220.46219900020392</v>
      </c>
      <c r="DT93" t="s">
        <v>346</v>
      </c>
      <c r="DU93" t="s">
        <v>334</v>
      </c>
      <c r="DV93" t="s">
        <v>1675</v>
      </c>
      <c r="DW93" s="14"/>
      <c r="DX93" t="s">
        <v>346</v>
      </c>
      <c r="DY93" t="s">
        <v>1675</v>
      </c>
      <c r="DZ93" t="s">
        <v>1675</v>
      </c>
      <c r="EA93" t="s">
        <v>334</v>
      </c>
      <c r="EB93" s="13">
        <v>500</v>
      </c>
      <c r="EC93" t="s">
        <v>1675</v>
      </c>
      <c r="ED93" t="s">
        <v>1675</v>
      </c>
      <c r="EE93" t="s">
        <v>1675</v>
      </c>
      <c r="EF93">
        <f t="shared" si="42"/>
        <v>500</v>
      </c>
      <c r="EG93" t="s">
        <v>334</v>
      </c>
      <c r="EH93" t="s">
        <v>334</v>
      </c>
      <c r="EI93" t="s">
        <v>825</v>
      </c>
      <c r="EJ93" t="s">
        <v>336</v>
      </c>
      <c r="EK93" t="s">
        <v>337</v>
      </c>
      <c r="EL93" t="s">
        <v>337</v>
      </c>
      <c r="EM93" t="s">
        <v>337</v>
      </c>
      <c r="EN93" t="s">
        <v>337</v>
      </c>
      <c r="EO93" t="s">
        <v>337</v>
      </c>
      <c r="EP93" t="s">
        <v>337</v>
      </c>
      <c r="EQ93" t="s">
        <v>337</v>
      </c>
      <c r="ER93" t="s">
        <v>337</v>
      </c>
      <c r="ES93" t="s">
        <v>337</v>
      </c>
      <c r="ET93" t="s">
        <v>336</v>
      </c>
      <c r="EU93" t="s">
        <v>337</v>
      </c>
      <c r="EV93" t="s">
        <v>337</v>
      </c>
      <c r="EW93" t="s">
        <v>337</v>
      </c>
      <c r="EX93" t="s">
        <v>337</v>
      </c>
      <c r="EY93" t="s">
        <v>337</v>
      </c>
      <c r="EZ93" t="s">
        <v>337</v>
      </c>
      <c r="FA93" t="s">
        <v>1675</v>
      </c>
      <c r="FB93" t="s">
        <v>343</v>
      </c>
      <c r="FC93" t="s">
        <v>336</v>
      </c>
      <c r="FD93" t="s">
        <v>336</v>
      </c>
      <c r="FE93" t="s">
        <v>336</v>
      </c>
      <c r="FF93" t="s">
        <v>336</v>
      </c>
      <c r="FG93" t="s">
        <v>336</v>
      </c>
      <c r="FH93" t="s">
        <v>336</v>
      </c>
      <c r="FI93" t="s">
        <v>336</v>
      </c>
      <c r="FJ93" t="s">
        <v>337</v>
      </c>
      <c r="FK93" t="s">
        <v>334</v>
      </c>
      <c r="FL93" t="s">
        <v>384</v>
      </c>
      <c r="FM93" t="s">
        <v>763</v>
      </c>
      <c r="FN93" t="s">
        <v>346</v>
      </c>
      <c r="FO93" t="s">
        <v>334</v>
      </c>
      <c r="FP93" t="s">
        <v>334</v>
      </c>
      <c r="FQ93" t="s">
        <v>842</v>
      </c>
      <c r="FR93" t="s">
        <v>1675</v>
      </c>
      <c r="FS93" t="s">
        <v>1675</v>
      </c>
      <c r="FT93" t="s">
        <v>1675</v>
      </c>
      <c r="FU93" t="s">
        <v>1675</v>
      </c>
      <c r="FV93" t="s">
        <v>1675</v>
      </c>
      <c r="FW93" t="s">
        <v>1675</v>
      </c>
      <c r="FX93" t="s">
        <v>1675</v>
      </c>
      <c r="FY93" t="s">
        <v>1675</v>
      </c>
      <c r="FZ93" t="s">
        <v>1675</v>
      </c>
      <c r="GA93" t="s">
        <v>1675</v>
      </c>
      <c r="GB93" t="s">
        <v>1675</v>
      </c>
      <c r="GC93" t="s">
        <v>1675</v>
      </c>
      <c r="GD93" t="s">
        <v>1675</v>
      </c>
      <c r="GE93" t="s">
        <v>1675</v>
      </c>
      <c r="GF93" t="str">
        <f t="shared" si="25"/>
        <v/>
      </c>
      <c r="GG93" t="s">
        <v>1675</v>
      </c>
      <c r="GH93" t="s">
        <v>1675</v>
      </c>
      <c r="GI93" t="s">
        <v>1675</v>
      </c>
      <c r="GJ93" t="s">
        <v>1675</v>
      </c>
      <c r="GK93" t="s">
        <v>1675</v>
      </c>
      <c r="GL93" t="s">
        <v>1675</v>
      </c>
      <c r="GM93" t="s">
        <v>1675</v>
      </c>
      <c r="GN93" t="s">
        <v>1675</v>
      </c>
      <c r="GO93" t="s">
        <v>1675</v>
      </c>
      <c r="GP93" t="s">
        <v>1675</v>
      </c>
      <c r="GR93" t="s">
        <v>1675</v>
      </c>
      <c r="GS93" t="s">
        <v>1675</v>
      </c>
      <c r="GT93" t="s">
        <v>1675</v>
      </c>
      <c r="GU93" t="s">
        <v>1675</v>
      </c>
      <c r="GV93" t="s">
        <v>1675</v>
      </c>
      <c r="GW93" t="s">
        <v>1675</v>
      </c>
      <c r="GX93" t="s">
        <v>1675</v>
      </c>
      <c r="GY93" t="s">
        <v>1675</v>
      </c>
      <c r="GZ93" t="s">
        <v>1675</v>
      </c>
      <c r="HA93" t="s">
        <v>1675</v>
      </c>
      <c r="HB93" t="s">
        <v>1675</v>
      </c>
      <c r="HC93" t="s">
        <v>1675</v>
      </c>
      <c r="HD93" t="s">
        <v>1675</v>
      </c>
      <c r="HE93" t="s">
        <v>1675</v>
      </c>
      <c r="HG93" t="s">
        <v>1675</v>
      </c>
      <c r="HH93" t="s">
        <v>1675</v>
      </c>
      <c r="HI93" s="14" t="str">
        <f t="shared" si="35"/>
        <v/>
      </c>
      <c r="HJ93" t="s">
        <v>1675</v>
      </c>
      <c r="HK93" t="s">
        <v>1675</v>
      </c>
      <c r="HL93" t="s">
        <v>1675</v>
      </c>
      <c r="HM93" t="s">
        <v>1675</v>
      </c>
      <c r="HN93" t="s">
        <v>1675</v>
      </c>
      <c r="HO93" t="s">
        <v>1675</v>
      </c>
      <c r="HQ93" t="s">
        <v>1675</v>
      </c>
      <c r="HR93" t="s">
        <v>1675</v>
      </c>
      <c r="HS93" t="s">
        <v>1675</v>
      </c>
      <c r="HT93" t="s">
        <v>1675</v>
      </c>
      <c r="HU93" t="s">
        <v>1675</v>
      </c>
      <c r="HW93" t="s">
        <v>1675</v>
      </c>
      <c r="HX93" t="s">
        <v>1675</v>
      </c>
      <c r="HY93" t="s">
        <v>1675</v>
      </c>
      <c r="HZ93" t="s">
        <v>1675</v>
      </c>
      <c r="IA93" t="s">
        <v>1675</v>
      </c>
      <c r="IB93" t="s">
        <v>1675</v>
      </c>
      <c r="IC93" t="s">
        <v>1675</v>
      </c>
      <c r="ID93" t="s">
        <v>1675</v>
      </c>
      <c r="IE93" t="s">
        <v>1675</v>
      </c>
      <c r="IF93" t="s">
        <v>1675</v>
      </c>
      <c r="IG93" t="s">
        <v>1675</v>
      </c>
      <c r="IH93" t="s">
        <v>1675</v>
      </c>
      <c r="II93" t="s">
        <v>1675</v>
      </c>
      <c r="IJ93" t="s">
        <v>1675</v>
      </c>
      <c r="IK93" t="s">
        <v>1675</v>
      </c>
      <c r="IL93" t="s">
        <v>1675</v>
      </c>
      <c r="IM93" t="s">
        <v>1675</v>
      </c>
      <c r="IN93" t="s">
        <v>1675</v>
      </c>
      <c r="IO93" t="s">
        <v>1675</v>
      </c>
      <c r="IP93" t="s">
        <v>1675</v>
      </c>
      <c r="IQ93" t="s">
        <v>1675</v>
      </c>
      <c r="IR93" t="s">
        <v>1675</v>
      </c>
      <c r="IS93" t="s">
        <v>1675</v>
      </c>
      <c r="IT93" t="s">
        <v>1675</v>
      </c>
      <c r="IU93" t="s">
        <v>1675</v>
      </c>
      <c r="IV93" t="s">
        <v>1675</v>
      </c>
      <c r="IW93" t="s">
        <v>1675</v>
      </c>
      <c r="IX93" t="s">
        <v>1675</v>
      </c>
      <c r="IY93" t="s">
        <v>1675</v>
      </c>
      <c r="IZ93" t="s">
        <v>1675</v>
      </c>
      <c r="JA93" t="s">
        <v>1675</v>
      </c>
      <c r="JB93" t="s">
        <v>1675</v>
      </c>
      <c r="JC93" t="s">
        <v>1675</v>
      </c>
      <c r="JD93" t="s">
        <v>1675</v>
      </c>
      <c r="JE93" t="s">
        <v>1675</v>
      </c>
      <c r="JF93" t="s">
        <v>843</v>
      </c>
      <c r="JG93" t="s">
        <v>1675</v>
      </c>
      <c r="JH93">
        <v>140047769</v>
      </c>
      <c r="JI93" t="s">
        <v>844</v>
      </c>
      <c r="JJ93" t="s">
        <v>845</v>
      </c>
      <c r="JK93" t="s">
        <v>1675</v>
      </c>
      <c r="JL93">
        <v>64</v>
      </c>
    </row>
    <row r="94" spans="1:272" x14ac:dyDescent="0.2">
      <c r="A94" t="s">
        <v>883</v>
      </c>
      <c r="B94" t="str">
        <f t="shared" si="21"/>
        <v>20c2e70a-ce69-4094-a2d1-71830a3d38cb</v>
      </c>
      <c r="C94" t="s">
        <v>856</v>
      </c>
      <c r="D94" t="s">
        <v>773</v>
      </c>
      <c r="E94" t="s">
        <v>324</v>
      </c>
      <c r="F94" t="s">
        <v>1675</v>
      </c>
      <c r="G94" t="s">
        <v>1675</v>
      </c>
      <c r="H94" t="s">
        <v>773</v>
      </c>
      <c r="I94" t="s">
        <v>760</v>
      </c>
      <c r="J94" t="s">
        <v>832</v>
      </c>
      <c r="K94" t="s">
        <v>1675</v>
      </c>
      <c r="L94" t="s">
        <v>384</v>
      </c>
      <c r="M94" t="s">
        <v>763</v>
      </c>
      <c r="N94" t="s">
        <v>765</v>
      </c>
      <c r="O94" t="s">
        <v>1704</v>
      </c>
      <c r="P94" t="s">
        <v>774</v>
      </c>
      <c r="Q94" t="s">
        <v>334</v>
      </c>
      <c r="R94" t="s">
        <v>1675</v>
      </c>
      <c r="S94" t="s">
        <v>334</v>
      </c>
      <c r="T94" t="s">
        <v>1675</v>
      </c>
      <c r="U94" t="s">
        <v>339</v>
      </c>
      <c r="V94" t="s">
        <v>336</v>
      </c>
      <c r="W94" t="s">
        <v>337</v>
      </c>
      <c r="X94" t="s">
        <v>337</v>
      </c>
      <c r="Y94" t="s">
        <v>337</v>
      </c>
      <c r="Z94" t="s">
        <v>337</v>
      </c>
      <c r="AA94" t="s">
        <v>340</v>
      </c>
      <c r="AB94" t="s">
        <v>336</v>
      </c>
      <c r="AC94" t="s">
        <v>337</v>
      </c>
      <c r="AD94" t="s">
        <v>337</v>
      </c>
      <c r="AE94" t="s">
        <v>337</v>
      </c>
      <c r="AF94" t="s">
        <v>337</v>
      </c>
      <c r="AG94" t="s">
        <v>337</v>
      </c>
      <c r="AH94" t="s">
        <v>337</v>
      </c>
      <c r="AI94" t="s">
        <v>1675</v>
      </c>
      <c r="AJ94" t="s">
        <v>440</v>
      </c>
      <c r="AK94" t="s">
        <v>342</v>
      </c>
      <c r="AL94" t="s">
        <v>857</v>
      </c>
      <c r="AM94">
        <v>1</v>
      </c>
      <c r="AN94">
        <v>1</v>
      </c>
      <c r="AO94">
        <v>1</v>
      </c>
      <c r="AP94">
        <v>1</v>
      </c>
      <c r="AQ94">
        <v>1</v>
      </c>
      <c r="AR94">
        <v>1</v>
      </c>
      <c r="AS94">
        <v>1</v>
      </c>
      <c r="AT94">
        <v>0</v>
      </c>
      <c r="AU94" t="s">
        <v>346</v>
      </c>
      <c r="AV94" t="s">
        <v>1675</v>
      </c>
      <c r="AW94" t="s">
        <v>811</v>
      </c>
      <c r="AX94">
        <v>0.54</v>
      </c>
      <c r="AY94" s="13">
        <v>1</v>
      </c>
      <c r="AZ94" s="13">
        <v>30</v>
      </c>
      <c r="BA94" s="14">
        <f t="shared" si="36"/>
        <v>55.55555555555555</v>
      </c>
      <c r="BB94" t="s">
        <v>334</v>
      </c>
      <c r="BC94" t="s">
        <v>334</v>
      </c>
      <c r="BD94" s="13">
        <v>150</v>
      </c>
      <c r="BE94" s="14">
        <f t="shared" si="37"/>
        <v>75</v>
      </c>
      <c r="BF94" t="s">
        <v>346</v>
      </c>
      <c r="BG94" t="s">
        <v>1675</v>
      </c>
      <c r="BH94" t="s">
        <v>1675</v>
      </c>
      <c r="BI94" t="s">
        <v>346</v>
      </c>
      <c r="BJ94" t="s">
        <v>1675</v>
      </c>
      <c r="BK94" t="s">
        <v>811</v>
      </c>
      <c r="BL94" s="15">
        <v>0.54</v>
      </c>
      <c r="BM94" s="13">
        <v>1</v>
      </c>
      <c r="BN94" s="13">
        <v>45</v>
      </c>
      <c r="BO94" s="14">
        <f>BN94/(BL94*BM94)</f>
        <v>83.333333333333329</v>
      </c>
      <c r="BP94" t="s">
        <v>334</v>
      </c>
      <c r="BQ94" t="s">
        <v>334</v>
      </c>
      <c r="BR94" t="s">
        <v>1675</v>
      </c>
      <c r="BT94" t="s">
        <v>346</v>
      </c>
      <c r="BU94" t="s">
        <v>1675</v>
      </c>
      <c r="BV94" t="s">
        <v>1675</v>
      </c>
      <c r="BW94" t="s">
        <v>346</v>
      </c>
      <c r="BX94" t="s">
        <v>1675</v>
      </c>
      <c r="BY94" t="s">
        <v>811</v>
      </c>
      <c r="BZ94">
        <v>0.54</v>
      </c>
      <c r="CA94" s="13">
        <v>1</v>
      </c>
      <c r="CB94" s="13">
        <v>50</v>
      </c>
      <c r="CC94" s="14">
        <f t="shared" si="38"/>
        <v>92.592592592592581</v>
      </c>
      <c r="CD94" t="s">
        <v>334</v>
      </c>
      <c r="CE94" t="s">
        <v>334</v>
      </c>
      <c r="CF94" t="s">
        <v>1675</v>
      </c>
      <c r="CH94" t="s">
        <v>346</v>
      </c>
      <c r="CI94" t="s">
        <v>1675</v>
      </c>
      <c r="CJ94" t="s">
        <v>1675</v>
      </c>
      <c r="CK94" t="s">
        <v>346</v>
      </c>
      <c r="CL94" t="s">
        <v>1675</v>
      </c>
      <c r="CM94" t="s">
        <v>811</v>
      </c>
      <c r="CN94">
        <v>0.54</v>
      </c>
      <c r="CO94" s="13">
        <v>1</v>
      </c>
      <c r="CP94" s="13">
        <v>35</v>
      </c>
      <c r="CQ94" s="14">
        <f t="shared" si="40"/>
        <v>64.81481481481481</v>
      </c>
      <c r="CR94" t="s">
        <v>334</v>
      </c>
      <c r="CS94" t="s">
        <v>334</v>
      </c>
      <c r="CT94" t="s">
        <v>1675</v>
      </c>
      <c r="CV94" t="s">
        <v>346</v>
      </c>
      <c r="CW94" t="s">
        <v>1675</v>
      </c>
      <c r="CX94" t="s">
        <v>1675</v>
      </c>
      <c r="CY94" t="s">
        <v>346</v>
      </c>
      <c r="CZ94" t="s">
        <v>1675</v>
      </c>
      <c r="DA94" t="s">
        <v>811</v>
      </c>
      <c r="DB94">
        <v>0.54</v>
      </c>
      <c r="DC94" s="13">
        <v>1</v>
      </c>
      <c r="DD94" s="13">
        <v>100</v>
      </c>
      <c r="DE94" s="14">
        <f>DD94/(DB94*DC94)</f>
        <v>185.18518518518516</v>
      </c>
      <c r="DF94" t="s">
        <v>346</v>
      </c>
      <c r="DG94" t="s">
        <v>334</v>
      </c>
      <c r="DH94" s="13">
        <v>500</v>
      </c>
      <c r="DI94" s="14">
        <f>DH94/2.4</f>
        <v>208.33333333333334</v>
      </c>
      <c r="DJ94" t="s">
        <v>346</v>
      </c>
      <c r="DK94" t="s">
        <v>1675</v>
      </c>
      <c r="DL94" t="s">
        <v>1675</v>
      </c>
      <c r="DM94" t="s">
        <v>346</v>
      </c>
      <c r="DN94" t="s">
        <v>1675</v>
      </c>
      <c r="DO94" t="s">
        <v>811</v>
      </c>
      <c r="DP94">
        <f>VLOOKUP(B94,[1]!tabla_check,176, FALSE)</f>
        <v>0.54431099999999999</v>
      </c>
      <c r="DQ94" s="13">
        <v>1</v>
      </c>
      <c r="DR94" s="13">
        <v>150</v>
      </c>
      <c r="DS94">
        <f>DR94/(DP94*DQ94)</f>
        <v>275.5777487502549</v>
      </c>
      <c r="DT94" t="s">
        <v>334</v>
      </c>
      <c r="DU94" t="s">
        <v>334</v>
      </c>
      <c r="DV94" s="13">
        <v>750</v>
      </c>
      <c r="DW94" s="14">
        <f>DV94/2.4</f>
        <v>312.5</v>
      </c>
      <c r="DX94" t="s">
        <v>346</v>
      </c>
      <c r="DY94" t="s">
        <v>1675</v>
      </c>
      <c r="DZ94" t="s">
        <v>1675</v>
      </c>
      <c r="EA94" t="s">
        <v>334</v>
      </c>
      <c r="EB94" s="13">
        <v>550</v>
      </c>
      <c r="EC94" t="s">
        <v>1675</v>
      </c>
      <c r="ED94" t="s">
        <v>1675</v>
      </c>
      <c r="EE94" t="s">
        <v>1675</v>
      </c>
      <c r="EF94">
        <f t="shared" si="42"/>
        <v>550</v>
      </c>
      <c r="EG94" t="s">
        <v>334</v>
      </c>
      <c r="EH94" t="s">
        <v>334</v>
      </c>
      <c r="EI94" t="s">
        <v>353</v>
      </c>
      <c r="EJ94" t="s">
        <v>336</v>
      </c>
      <c r="EK94" t="s">
        <v>337</v>
      </c>
      <c r="EL94" t="s">
        <v>337</v>
      </c>
      <c r="EM94" t="s">
        <v>337</v>
      </c>
      <c r="EN94" t="s">
        <v>337</v>
      </c>
      <c r="EO94" t="s">
        <v>337</v>
      </c>
      <c r="EP94" t="s">
        <v>337</v>
      </c>
      <c r="EQ94" t="s">
        <v>337</v>
      </c>
      <c r="ER94" t="s">
        <v>337</v>
      </c>
      <c r="ES94" t="s">
        <v>337</v>
      </c>
      <c r="ET94" t="s">
        <v>337</v>
      </c>
      <c r="EU94" t="s">
        <v>337</v>
      </c>
      <c r="EV94" t="s">
        <v>337</v>
      </c>
      <c r="EW94" t="s">
        <v>337</v>
      </c>
      <c r="EX94" t="s">
        <v>337</v>
      </c>
      <c r="EY94" t="s">
        <v>337</v>
      </c>
      <c r="EZ94" t="s">
        <v>337</v>
      </c>
      <c r="FA94" t="s">
        <v>1675</v>
      </c>
      <c r="FB94" t="s">
        <v>343</v>
      </c>
      <c r="FC94" t="s">
        <v>336</v>
      </c>
      <c r="FD94" t="s">
        <v>336</v>
      </c>
      <c r="FE94" t="s">
        <v>336</v>
      </c>
      <c r="FF94" t="s">
        <v>336</v>
      </c>
      <c r="FG94" t="s">
        <v>336</v>
      </c>
      <c r="FH94" t="s">
        <v>336</v>
      </c>
      <c r="FI94" t="s">
        <v>336</v>
      </c>
      <c r="FJ94" t="s">
        <v>337</v>
      </c>
      <c r="FK94" t="s">
        <v>334</v>
      </c>
      <c r="FL94" t="s">
        <v>384</v>
      </c>
      <c r="FM94" t="s">
        <v>385</v>
      </c>
      <c r="FN94" t="s">
        <v>334</v>
      </c>
      <c r="FO94" t="s">
        <v>346</v>
      </c>
      <c r="FP94" t="s">
        <v>334</v>
      </c>
      <c r="FQ94" t="s">
        <v>858</v>
      </c>
      <c r="FR94" t="s">
        <v>1675</v>
      </c>
      <c r="FS94" t="s">
        <v>1675</v>
      </c>
      <c r="FT94" t="s">
        <v>1675</v>
      </c>
      <c r="FU94" t="s">
        <v>1675</v>
      </c>
      <c r="FV94" t="s">
        <v>1675</v>
      </c>
      <c r="FW94" t="s">
        <v>1675</v>
      </c>
      <c r="FX94" t="s">
        <v>1675</v>
      </c>
      <c r="FY94" t="s">
        <v>1675</v>
      </c>
      <c r="FZ94" t="s">
        <v>1675</v>
      </c>
      <c r="GA94" t="s">
        <v>1675</v>
      </c>
      <c r="GB94" t="s">
        <v>1675</v>
      </c>
      <c r="GC94" t="s">
        <v>1675</v>
      </c>
      <c r="GD94" t="s">
        <v>1675</v>
      </c>
      <c r="GE94" t="s">
        <v>1675</v>
      </c>
      <c r="GF94" t="str">
        <f t="shared" si="25"/>
        <v/>
      </c>
      <c r="GG94" t="s">
        <v>1675</v>
      </c>
      <c r="GH94" t="s">
        <v>1675</v>
      </c>
      <c r="GI94" t="s">
        <v>1675</v>
      </c>
      <c r="GJ94" t="s">
        <v>1675</v>
      </c>
      <c r="GK94" t="s">
        <v>1675</v>
      </c>
      <c r="GL94" t="s">
        <v>1675</v>
      </c>
      <c r="GM94" t="s">
        <v>1675</v>
      </c>
      <c r="GN94" t="s">
        <v>1675</v>
      </c>
      <c r="GO94" t="s">
        <v>1675</v>
      </c>
      <c r="GP94" t="s">
        <v>1675</v>
      </c>
      <c r="GR94" t="s">
        <v>1675</v>
      </c>
      <c r="GS94" t="s">
        <v>1675</v>
      </c>
      <c r="GT94" t="s">
        <v>1675</v>
      </c>
      <c r="GU94" t="s">
        <v>1675</v>
      </c>
      <c r="GV94" t="s">
        <v>1675</v>
      </c>
      <c r="GW94" t="s">
        <v>1675</v>
      </c>
      <c r="GX94" t="s">
        <v>1675</v>
      </c>
      <c r="GY94" t="s">
        <v>1675</v>
      </c>
      <c r="GZ94" t="s">
        <v>1675</v>
      </c>
      <c r="HA94" t="s">
        <v>1675</v>
      </c>
      <c r="HB94" t="s">
        <v>1675</v>
      </c>
      <c r="HC94" t="s">
        <v>1675</v>
      </c>
      <c r="HD94" t="s">
        <v>1675</v>
      </c>
      <c r="HE94" t="s">
        <v>1675</v>
      </c>
      <c r="HG94" t="s">
        <v>1675</v>
      </c>
      <c r="HH94" t="s">
        <v>1675</v>
      </c>
      <c r="HI94" s="14" t="str">
        <f t="shared" si="35"/>
        <v/>
      </c>
      <c r="HJ94" t="s">
        <v>1675</v>
      </c>
      <c r="HK94" t="s">
        <v>1675</v>
      </c>
      <c r="HL94" t="s">
        <v>1675</v>
      </c>
      <c r="HM94" t="s">
        <v>1675</v>
      </c>
      <c r="HN94" t="s">
        <v>1675</v>
      </c>
      <c r="HO94" t="s">
        <v>1675</v>
      </c>
      <c r="HQ94" t="s">
        <v>1675</v>
      </c>
      <c r="HR94" t="s">
        <v>1675</v>
      </c>
      <c r="HS94" t="s">
        <v>1675</v>
      </c>
      <c r="HT94" t="s">
        <v>1675</v>
      </c>
      <c r="HU94" t="s">
        <v>1675</v>
      </c>
      <c r="HW94" t="s">
        <v>1675</v>
      </c>
      <c r="HX94" t="s">
        <v>1675</v>
      </c>
      <c r="HY94" t="s">
        <v>1675</v>
      </c>
      <c r="HZ94" t="s">
        <v>1675</v>
      </c>
      <c r="IA94" t="s">
        <v>1675</v>
      </c>
      <c r="IB94" t="s">
        <v>1675</v>
      </c>
      <c r="IC94" t="s">
        <v>1675</v>
      </c>
      <c r="ID94" t="s">
        <v>1675</v>
      </c>
      <c r="IE94" t="s">
        <v>1675</v>
      </c>
      <c r="IF94" t="s">
        <v>1675</v>
      </c>
      <c r="IG94" t="s">
        <v>1675</v>
      </c>
      <c r="IH94" t="s">
        <v>1675</v>
      </c>
      <c r="II94" t="s">
        <v>1675</v>
      </c>
      <c r="IJ94" t="s">
        <v>1675</v>
      </c>
      <c r="IK94" t="s">
        <v>1675</v>
      </c>
      <c r="IL94" t="s">
        <v>1675</v>
      </c>
      <c r="IM94" t="s">
        <v>1675</v>
      </c>
      <c r="IN94" t="s">
        <v>1675</v>
      </c>
      <c r="IO94" t="s">
        <v>1675</v>
      </c>
      <c r="IP94" t="s">
        <v>1675</v>
      </c>
      <c r="IQ94" t="s">
        <v>1675</v>
      </c>
      <c r="IR94" t="s">
        <v>1675</v>
      </c>
      <c r="IS94" t="s">
        <v>1675</v>
      </c>
      <c r="IT94" t="s">
        <v>1675</v>
      </c>
      <c r="IU94" t="s">
        <v>1675</v>
      </c>
      <c r="IV94" t="s">
        <v>1675</v>
      </c>
      <c r="IW94" t="s">
        <v>1675</v>
      </c>
      <c r="IX94" t="s">
        <v>1675</v>
      </c>
      <c r="IY94" t="s">
        <v>1675</v>
      </c>
      <c r="IZ94" t="s">
        <v>1675</v>
      </c>
      <c r="JA94" t="s">
        <v>1675</v>
      </c>
      <c r="JB94" t="s">
        <v>1675</v>
      </c>
      <c r="JC94" t="s">
        <v>1675</v>
      </c>
      <c r="JD94" t="s">
        <v>1675</v>
      </c>
      <c r="JE94" t="s">
        <v>1675</v>
      </c>
      <c r="JF94" t="s">
        <v>859</v>
      </c>
      <c r="JG94" t="s">
        <v>1675</v>
      </c>
      <c r="JH94">
        <v>140047860</v>
      </c>
      <c r="JI94" t="s">
        <v>860</v>
      </c>
      <c r="JJ94" t="s">
        <v>861</v>
      </c>
      <c r="JK94" t="s">
        <v>1675</v>
      </c>
      <c r="JL94">
        <v>66</v>
      </c>
    </row>
    <row r="95" spans="1:272" x14ac:dyDescent="0.2">
      <c r="A95" t="s">
        <v>862</v>
      </c>
      <c r="B95" t="str">
        <f t="shared" si="21"/>
        <v>99b1ff5a-ed99-4f98-926a-d2e3e34b37b0</v>
      </c>
      <c r="C95" t="s">
        <v>932</v>
      </c>
      <c r="D95" t="s">
        <v>773</v>
      </c>
      <c r="E95" t="s">
        <v>324</v>
      </c>
      <c r="F95" t="s">
        <v>1675</v>
      </c>
      <c r="G95" t="s">
        <v>1675</v>
      </c>
      <c r="H95" t="s">
        <v>773</v>
      </c>
      <c r="I95" t="s">
        <v>760</v>
      </c>
      <c r="J95" t="s">
        <v>918</v>
      </c>
      <c r="K95" t="s">
        <v>1675</v>
      </c>
      <c r="L95" t="s">
        <v>384</v>
      </c>
      <c r="M95" t="s">
        <v>763</v>
      </c>
      <c r="N95" t="s">
        <v>765</v>
      </c>
      <c r="O95" t="s">
        <v>1704</v>
      </c>
      <c r="P95" t="s">
        <v>774</v>
      </c>
      <c r="Q95" t="s">
        <v>334</v>
      </c>
      <c r="R95" t="s">
        <v>1675</v>
      </c>
      <c r="S95" t="s">
        <v>334</v>
      </c>
      <c r="T95" t="s">
        <v>1675</v>
      </c>
      <c r="U95" t="s">
        <v>493</v>
      </c>
      <c r="V95" t="s">
        <v>337</v>
      </c>
      <c r="W95" t="s">
        <v>336</v>
      </c>
      <c r="X95" t="s">
        <v>337</v>
      </c>
      <c r="Y95" t="s">
        <v>337</v>
      </c>
      <c r="Z95" t="s">
        <v>337</v>
      </c>
      <c r="AA95" t="s">
        <v>340</v>
      </c>
      <c r="AB95" t="s">
        <v>336</v>
      </c>
      <c r="AC95" t="s">
        <v>337</v>
      </c>
      <c r="AD95" t="s">
        <v>337</v>
      </c>
      <c r="AE95" t="s">
        <v>337</v>
      </c>
      <c r="AF95" t="s">
        <v>337</v>
      </c>
      <c r="AG95" t="s">
        <v>337</v>
      </c>
      <c r="AH95" t="s">
        <v>337</v>
      </c>
      <c r="AI95" t="s">
        <v>1675</v>
      </c>
      <c r="AJ95" t="s">
        <v>341</v>
      </c>
      <c r="AK95" t="s">
        <v>642</v>
      </c>
      <c r="AL95" t="s">
        <v>1675</v>
      </c>
      <c r="AM95" t="s">
        <v>1675</v>
      </c>
      <c r="AN95" t="s">
        <v>1675</v>
      </c>
      <c r="AO95" t="s">
        <v>1675</v>
      </c>
      <c r="AP95" t="s">
        <v>1675</v>
      </c>
      <c r="AQ95" t="s">
        <v>1675</v>
      </c>
      <c r="AR95" t="s">
        <v>1675</v>
      </c>
      <c r="AS95" t="s">
        <v>1675</v>
      </c>
      <c r="AT95" t="s">
        <v>1675</v>
      </c>
      <c r="AU95" t="s">
        <v>1675</v>
      </c>
      <c r="AV95" t="s">
        <v>1675</v>
      </c>
      <c r="AW95" t="s">
        <v>1675</v>
      </c>
      <c r="AY95" t="s">
        <v>1675</v>
      </c>
      <c r="AZ95" t="s">
        <v>1675</v>
      </c>
      <c r="BB95" t="s">
        <v>1675</v>
      </c>
      <c r="BC95" t="s">
        <v>1675</v>
      </c>
      <c r="BD95" t="s">
        <v>1675</v>
      </c>
      <c r="BF95" t="s">
        <v>1675</v>
      </c>
      <c r="BG95" t="s">
        <v>1675</v>
      </c>
      <c r="BH95" t="s">
        <v>1675</v>
      </c>
      <c r="BI95" t="s">
        <v>1675</v>
      </c>
      <c r="BJ95" t="s">
        <v>1675</v>
      </c>
      <c r="BK95" t="s">
        <v>1675</v>
      </c>
      <c r="BL95" s="15"/>
      <c r="BM95" t="s">
        <v>1675</v>
      </c>
      <c r="BN95" t="s">
        <v>1675</v>
      </c>
      <c r="BP95" t="s">
        <v>1675</v>
      </c>
      <c r="BQ95" t="s">
        <v>1675</v>
      </c>
      <c r="BR95" t="s">
        <v>1675</v>
      </c>
      <c r="BT95" t="s">
        <v>1675</v>
      </c>
      <c r="BU95" t="s">
        <v>1675</v>
      </c>
      <c r="BV95" t="s">
        <v>1675</v>
      </c>
      <c r="BW95" t="s">
        <v>1675</v>
      </c>
      <c r="BX95" t="s">
        <v>1675</v>
      </c>
      <c r="BY95" t="s">
        <v>1675</v>
      </c>
      <c r="CA95" t="s">
        <v>1675</v>
      </c>
      <c r="CB95" t="s">
        <v>1675</v>
      </c>
      <c r="CC95" s="14"/>
      <c r="CD95" t="s">
        <v>1675</v>
      </c>
      <c r="CE95" t="s">
        <v>1675</v>
      </c>
      <c r="CF95" t="s">
        <v>1675</v>
      </c>
      <c r="CH95" t="s">
        <v>1675</v>
      </c>
      <c r="CI95" t="s">
        <v>1675</v>
      </c>
      <c r="CJ95" t="s">
        <v>1675</v>
      </c>
      <c r="CK95" t="s">
        <v>1675</v>
      </c>
      <c r="CL95" t="s">
        <v>1675</v>
      </c>
      <c r="CM95" t="s">
        <v>1675</v>
      </c>
      <c r="CO95" t="s">
        <v>1675</v>
      </c>
      <c r="CP95" t="s">
        <v>1675</v>
      </c>
      <c r="CQ95" s="14"/>
      <c r="CR95" t="s">
        <v>1675</v>
      </c>
      <c r="CS95" t="s">
        <v>1675</v>
      </c>
      <c r="CT95" t="s">
        <v>1675</v>
      </c>
      <c r="CV95" t="s">
        <v>1675</v>
      </c>
      <c r="CW95" t="s">
        <v>1675</v>
      </c>
      <c r="CX95" t="s">
        <v>1675</v>
      </c>
      <c r="CY95" t="s">
        <v>1675</v>
      </c>
      <c r="CZ95" t="s">
        <v>1675</v>
      </c>
      <c r="DA95" t="s">
        <v>1675</v>
      </c>
      <c r="DC95" t="s">
        <v>1675</v>
      </c>
      <c r="DD95" t="s">
        <v>1675</v>
      </c>
      <c r="DF95" t="s">
        <v>1675</v>
      </c>
      <c r="DG95" t="s">
        <v>1675</v>
      </c>
      <c r="DH95" t="s">
        <v>1675</v>
      </c>
      <c r="DI95" s="14"/>
      <c r="DJ95" t="s">
        <v>1675</v>
      </c>
      <c r="DK95" t="s">
        <v>1675</v>
      </c>
      <c r="DL95" t="s">
        <v>1675</v>
      </c>
      <c r="DM95" t="s">
        <v>1675</v>
      </c>
      <c r="DN95" t="s">
        <v>1675</v>
      </c>
      <c r="DO95" t="s">
        <v>1675</v>
      </c>
      <c r="DQ95" t="s">
        <v>1675</v>
      </c>
      <c r="DR95" t="s">
        <v>1675</v>
      </c>
      <c r="DT95" t="s">
        <v>1675</v>
      </c>
      <c r="DU95" t="s">
        <v>1675</v>
      </c>
      <c r="DV95" t="s">
        <v>1675</v>
      </c>
      <c r="DW95" s="14"/>
      <c r="DX95" t="s">
        <v>1675</v>
      </c>
      <c r="DY95" t="s">
        <v>1675</v>
      </c>
      <c r="DZ95" t="s">
        <v>1675</v>
      </c>
      <c r="EA95" t="s">
        <v>1675</v>
      </c>
      <c r="EB95" t="s">
        <v>1675</v>
      </c>
      <c r="EC95" t="s">
        <v>1675</v>
      </c>
      <c r="ED95" t="s">
        <v>1675</v>
      </c>
      <c r="EE95" t="s">
        <v>1675</v>
      </c>
      <c r="EG95" t="s">
        <v>1675</v>
      </c>
      <c r="EH95" t="s">
        <v>1675</v>
      </c>
      <c r="EI95" t="s">
        <v>1675</v>
      </c>
      <c r="EJ95" t="s">
        <v>1675</v>
      </c>
      <c r="EK95" t="s">
        <v>1675</v>
      </c>
      <c r="EL95" t="s">
        <v>1675</v>
      </c>
      <c r="EM95" t="s">
        <v>1675</v>
      </c>
      <c r="EN95" t="s">
        <v>1675</v>
      </c>
      <c r="EO95" t="s">
        <v>1675</v>
      </c>
      <c r="EP95" t="s">
        <v>1675</v>
      </c>
      <c r="EQ95" t="s">
        <v>1675</v>
      </c>
      <c r="ER95" t="s">
        <v>1675</v>
      </c>
      <c r="ES95" t="s">
        <v>1675</v>
      </c>
      <c r="ET95" t="s">
        <v>1675</v>
      </c>
      <c r="EU95" t="s">
        <v>1675</v>
      </c>
      <c r="EV95" t="s">
        <v>1675</v>
      </c>
      <c r="EW95" t="s">
        <v>1675</v>
      </c>
      <c r="EX95" t="s">
        <v>1675</v>
      </c>
      <c r="EY95" t="s">
        <v>1675</v>
      </c>
      <c r="EZ95" t="s">
        <v>1675</v>
      </c>
      <c r="FA95" t="s">
        <v>1675</v>
      </c>
      <c r="FB95" t="s">
        <v>1675</v>
      </c>
      <c r="FC95" t="s">
        <v>1675</v>
      </c>
      <c r="FD95" t="s">
        <v>1675</v>
      </c>
      <c r="FE95" t="s">
        <v>1675</v>
      </c>
      <c r="FF95" t="s">
        <v>1675</v>
      </c>
      <c r="FG95" t="s">
        <v>1675</v>
      </c>
      <c r="FH95" t="s">
        <v>1675</v>
      </c>
      <c r="FI95" t="s">
        <v>1675</v>
      </c>
      <c r="FJ95" t="s">
        <v>1675</v>
      </c>
      <c r="FK95" t="s">
        <v>1675</v>
      </c>
      <c r="FL95" t="s">
        <v>1675</v>
      </c>
      <c r="FM95" t="s">
        <v>1675</v>
      </c>
      <c r="FN95" t="s">
        <v>1675</v>
      </c>
      <c r="FO95" t="s">
        <v>1675</v>
      </c>
      <c r="FP95" t="s">
        <v>1675</v>
      </c>
      <c r="FQ95" t="s">
        <v>1675</v>
      </c>
      <c r="FR95" t="s">
        <v>933</v>
      </c>
      <c r="FS95">
        <v>1</v>
      </c>
      <c r="FT95">
        <v>0</v>
      </c>
      <c r="FU95">
        <v>0</v>
      </c>
      <c r="FV95">
        <v>0</v>
      </c>
      <c r="FW95">
        <v>0</v>
      </c>
      <c r="FX95">
        <v>1</v>
      </c>
      <c r="FY95">
        <v>1</v>
      </c>
      <c r="FZ95">
        <v>0</v>
      </c>
      <c r="GA95">
        <v>0</v>
      </c>
      <c r="GB95" t="s">
        <v>334</v>
      </c>
      <c r="GC95" s="13">
        <v>20</v>
      </c>
      <c r="GD95" t="s">
        <v>1675</v>
      </c>
      <c r="GE95" t="s">
        <v>1675</v>
      </c>
      <c r="GF95">
        <f t="shared" si="25"/>
        <v>20</v>
      </c>
      <c r="GG95" t="s">
        <v>334</v>
      </c>
      <c r="GH95" t="s">
        <v>1675</v>
      </c>
      <c r="GI95" t="s">
        <v>1675</v>
      </c>
      <c r="GJ95" t="s">
        <v>1675</v>
      </c>
      <c r="GK95" t="s">
        <v>1675</v>
      </c>
      <c r="GL95" t="s">
        <v>1675</v>
      </c>
      <c r="GM95" t="s">
        <v>1675</v>
      </c>
      <c r="GN95" t="s">
        <v>1675</v>
      </c>
      <c r="GO95" t="s">
        <v>1675</v>
      </c>
      <c r="GP95" t="s">
        <v>1675</v>
      </c>
      <c r="GR95" t="s">
        <v>1675</v>
      </c>
      <c r="GS95" t="s">
        <v>1675</v>
      </c>
      <c r="GT95" t="s">
        <v>1675</v>
      </c>
      <c r="GU95" t="s">
        <v>1675</v>
      </c>
      <c r="GV95" t="s">
        <v>1675</v>
      </c>
      <c r="GW95" t="s">
        <v>1675</v>
      </c>
      <c r="GX95" t="s">
        <v>1675</v>
      </c>
      <c r="GY95" t="s">
        <v>1675</v>
      </c>
      <c r="GZ95" t="s">
        <v>1675</v>
      </c>
      <c r="HA95" t="s">
        <v>1675</v>
      </c>
      <c r="HB95" t="s">
        <v>1675</v>
      </c>
      <c r="HC95" t="s">
        <v>346</v>
      </c>
      <c r="HD95" t="s">
        <v>1675</v>
      </c>
      <c r="HE95" t="s">
        <v>651</v>
      </c>
      <c r="HF95">
        <v>0.75</v>
      </c>
      <c r="HG95" s="13">
        <v>1</v>
      </c>
      <c r="HH95" s="13">
        <v>25</v>
      </c>
      <c r="HI95" s="14">
        <f>(HH95/(HF95*HG95))*(5*3.785)</f>
        <v>630.83333333333337</v>
      </c>
      <c r="HJ95" t="s">
        <v>346</v>
      </c>
      <c r="HK95" t="s">
        <v>334</v>
      </c>
      <c r="HL95" s="13">
        <v>15</v>
      </c>
      <c r="HM95" t="s">
        <v>1675</v>
      </c>
      <c r="HN95" t="s">
        <v>1675</v>
      </c>
      <c r="HO95" t="s">
        <v>1675</v>
      </c>
      <c r="HP95">
        <f>HL95</f>
        <v>15</v>
      </c>
      <c r="HQ95" t="s">
        <v>334</v>
      </c>
      <c r="HR95" t="s">
        <v>1675</v>
      </c>
      <c r="HS95" t="s">
        <v>1675</v>
      </c>
      <c r="HT95" t="s">
        <v>1675</v>
      </c>
      <c r="HU95" t="s">
        <v>1675</v>
      </c>
      <c r="HW95" t="s">
        <v>1675</v>
      </c>
      <c r="HX95" t="s">
        <v>334</v>
      </c>
      <c r="HY95" t="s">
        <v>353</v>
      </c>
      <c r="HZ95" t="s">
        <v>336</v>
      </c>
      <c r="IA95" t="s">
        <v>337</v>
      </c>
      <c r="IB95" t="s">
        <v>337</v>
      </c>
      <c r="IC95" t="s">
        <v>337</v>
      </c>
      <c r="ID95" t="s">
        <v>337</v>
      </c>
      <c r="IE95" t="s">
        <v>337</v>
      </c>
      <c r="IF95" t="s">
        <v>337</v>
      </c>
      <c r="IG95" t="s">
        <v>337</v>
      </c>
      <c r="IH95" t="s">
        <v>337</v>
      </c>
      <c r="II95" t="s">
        <v>337</v>
      </c>
      <c r="IJ95" t="s">
        <v>337</v>
      </c>
      <c r="IK95" t="s">
        <v>337</v>
      </c>
      <c r="IL95" t="s">
        <v>337</v>
      </c>
      <c r="IM95" t="s">
        <v>337</v>
      </c>
      <c r="IN95" t="s">
        <v>337</v>
      </c>
      <c r="IO95" t="s">
        <v>337</v>
      </c>
      <c r="IP95" t="s">
        <v>1675</v>
      </c>
      <c r="IQ95" t="s">
        <v>934</v>
      </c>
      <c r="IR95" t="s">
        <v>336</v>
      </c>
      <c r="IS95" t="s">
        <v>337</v>
      </c>
      <c r="IT95" t="s">
        <v>337</v>
      </c>
      <c r="IU95" t="s">
        <v>337</v>
      </c>
      <c r="IV95" t="s">
        <v>337</v>
      </c>
      <c r="IW95" t="s">
        <v>336</v>
      </c>
      <c r="IX95" t="s">
        <v>337</v>
      </c>
      <c r="IY95" t="s">
        <v>337</v>
      </c>
      <c r="IZ95" t="s">
        <v>337</v>
      </c>
      <c r="JA95" t="s">
        <v>334</v>
      </c>
      <c r="JB95" t="s">
        <v>384</v>
      </c>
      <c r="JC95" t="s">
        <v>763</v>
      </c>
      <c r="JD95" t="s">
        <v>346</v>
      </c>
      <c r="JE95" t="s">
        <v>346</v>
      </c>
      <c r="JF95" t="s">
        <v>1675</v>
      </c>
      <c r="JG95" t="s">
        <v>1675</v>
      </c>
      <c r="JH95">
        <v>140048786</v>
      </c>
      <c r="JI95" t="s">
        <v>935</v>
      </c>
      <c r="JJ95" t="s">
        <v>936</v>
      </c>
      <c r="JK95" t="s">
        <v>1675</v>
      </c>
      <c r="JL95">
        <v>77</v>
      </c>
    </row>
    <row r="96" spans="1:272" x14ac:dyDescent="0.2">
      <c r="A96" t="s">
        <v>806</v>
      </c>
      <c r="B96" t="str">
        <f t="shared" si="21"/>
        <v>d79efe6a-10c5-4bc4-bd10-a0cc5c12cb5d</v>
      </c>
      <c r="C96" t="s">
        <v>868</v>
      </c>
      <c r="D96" t="s">
        <v>773</v>
      </c>
      <c r="E96" t="s">
        <v>324</v>
      </c>
      <c r="F96" t="s">
        <v>1675</v>
      </c>
      <c r="G96" t="s">
        <v>1675</v>
      </c>
      <c r="H96" t="s">
        <v>773</v>
      </c>
      <c r="I96" t="s">
        <v>760</v>
      </c>
      <c r="J96" t="s">
        <v>808</v>
      </c>
      <c r="K96" t="s">
        <v>1675</v>
      </c>
      <c r="L96" t="s">
        <v>384</v>
      </c>
      <c r="M96" t="s">
        <v>763</v>
      </c>
      <c r="N96" t="s">
        <v>765</v>
      </c>
      <c r="O96" t="s">
        <v>1704</v>
      </c>
      <c r="P96" t="s">
        <v>774</v>
      </c>
      <c r="Q96" t="s">
        <v>334</v>
      </c>
      <c r="R96" t="s">
        <v>1675</v>
      </c>
      <c r="S96" t="s">
        <v>334</v>
      </c>
      <c r="T96" t="s">
        <v>1675</v>
      </c>
      <c r="U96" t="s">
        <v>339</v>
      </c>
      <c r="V96" t="s">
        <v>336</v>
      </c>
      <c r="W96" t="s">
        <v>337</v>
      </c>
      <c r="X96" t="s">
        <v>337</v>
      </c>
      <c r="Y96" t="s">
        <v>337</v>
      </c>
      <c r="Z96" t="s">
        <v>337</v>
      </c>
      <c r="AA96" t="s">
        <v>340</v>
      </c>
      <c r="AB96" t="s">
        <v>336</v>
      </c>
      <c r="AC96" t="s">
        <v>337</v>
      </c>
      <c r="AD96" t="s">
        <v>337</v>
      </c>
      <c r="AE96" t="s">
        <v>337</v>
      </c>
      <c r="AF96" t="s">
        <v>337</v>
      </c>
      <c r="AG96" t="s">
        <v>337</v>
      </c>
      <c r="AH96" t="s">
        <v>337</v>
      </c>
      <c r="AI96" t="s">
        <v>1675</v>
      </c>
      <c r="AJ96" t="s">
        <v>675</v>
      </c>
      <c r="AK96" t="s">
        <v>457</v>
      </c>
      <c r="AL96" t="s">
        <v>869</v>
      </c>
      <c r="AM96">
        <v>1</v>
      </c>
      <c r="AN96">
        <v>0</v>
      </c>
      <c r="AO96">
        <v>0</v>
      </c>
      <c r="AP96">
        <v>0</v>
      </c>
      <c r="AQ96">
        <v>0</v>
      </c>
      <c r="AR96">
        <v>1</v>
      </c>
      <c r="AS96">
        <v>0</v>
      </c>
      <c r="AT96">
        <v>0</v>
      </c>
      <c r="AU96" t="s">
        <v>346</v>
      </c>
      <c r="AV96" t="s">
        <v>1675</v>
      </c>
      <c r="AW96" t="s">
        <v>811</v>
      </c>
      <c r="AX96">
        <v>0.54</v>
      </c>
      <c r="AY96" s="13">
        <v>1</v>
      </c>
      <c r="AZ96" s="13">
        <v>35</v>
      </c>
      <c r="BA96" s="14">
        <f>AZ96/(AX96*AY96)</f>
        <v>64.81481481481481</v>
      </c>
      <c r="BB96" t="s">
        <v>346</v>
      </c>
      <c r="BC96" t="s">
        <v>334</v>
      </c>
      <c r="BD96" s="13">
        <v>175</v>
      </c>
      <c r="BE96" s="14">
        <f>BD96/2</f>
        <v>87.5</v>
      </c>
      <c r="BF96" t="s">
        <v>346</v>
      </c>
      <c r="BG96" t="s">
        <v>1675</v>
      </c>
      <c r="BH96" t="s">
        <v>1675</v>
      </c>
      <c r="BI96" t="s">
        <v>1675</v>
      </c>
      <c r="BJ96" t="s">
        <v>1675</v>
      </c>
      <c r="BK96" t="s">
        <v>1675</v>
      </c>
      <c r="BL96" s="15"/>
      <c r="BM96" t="s">
        <v>1675</v>
      </c>
      <c r="BN96" t="s">
        <v>1675</v>
      </c>
      <c r="BP96" t="s">
        <v>1675</v>
      </c>
      <c r="BQ96" t="s">
        <v>1675</v>
      </c>
      <c r="BR96" t="s">
        <v>1675</v>
      </c>
      <c r="BT96" t="s">
        <v>1675</v>
      </c>
      <c r="BU96" t="s">
        <v>1675</v>
      </c>
      <c r="BV96" t="s">
        <v>1675</v>
      </c>
      <c r="BW96" t="s">
        <v>1675</v>
      </c>
      <c r="BX96" t="s">
        <v>1675</v>
      </c>
      <c r="BY96" t="s">
        <v>1675</v>
      </c>
      <c r="CA96" t="s">
        <v>1675</v>
      </c>
      <c r="CB96" t="s">
        <v>1675</v>
      </c>
      <c r="CC96" s="14"/>
      <c r="CD96" t="s">
        <v>1675</v>
      </c>
      <c r="CE96" t="s">
        <v>1675</v>
      </c>
      <c r="CF96" t="s">
        <v>1675</v>
      </c>
      <c r="CH96" t="s">
        <v>1675</v>
      </c>
      <c r="CI96" t="s">
        <v>1675</v>
      </c>
      <c r="CJ96" t="s">
        <v>1675</v>
      </c>
      <c r="CK96" t="s">
        <v>1675</v>
      </c>
      <c r="CL96" t="s">
        <v>1675</v>
      </c>
      <c r="CM96" t="s">
        <v>1675</v>
      </c>
      <c r="CO96" t="s">
        <v>1675</v>
      </c>
      <c r="CP96" t="s">
        <v>1675</v>
      </c>
      <c r="CQ96" s="14"/>
      <c r="CR96" t="s">
        <v>1675</v>
      </c>
      <c r="CS96" t="s">
        <v>1675</v>
      </c>
      <c r="CT96" t="s">
        <v>1675</v>
      </c>
      <c r="CV96" t="s">
        <v>1675</v>
      </c>
      <c r="CW96" t="s">
        <v>1675</v>
      </c>
      <c r="CX96" t="s">
        <v>1675</v>
      </c>
      <c r="CY96" t="s">
        <v>1675</v>
      </c>
      <c r="CZ96" t="s">
        <v>1675</v>
      </c>
      <c r="DA96" t="s">
        <v>1675</v>
      </c>
      <c r="DC96" t="s">
        <v>1675</v>
      </c>
      <c r="DD96" t="s">
        <v>1675</v>
      </c>
      <c r="DF96" t="s">
        <v>1675</v>
      </c>
      <c r="DG96" t="s">
        <v>1675</v>
      </c>
      <c r="DH96" t="s">
        <v>1675</v>
      </c>
      <c r="DI96" s="14"/>
      <c r="DJ96" t="s">
        <v>1675</v>
      </c>
      <c r="DK96" t="s">
        <v>1675</v>
      </c>
      <c r="DL96" t="s">
        <v>1675</v>
      </c>
      <c r="DM96" t="s">
        <v>346</v>
      </c>
      <c r="DN96" t="s">
        <v>1675</v>
      </c>
      <c r="DO96" t="s">
        <v>811</v>
      </c>
      <c r="DP96">
        <f>VLOOKUP(B96,[1]!tabla_check,176, FALSE)</f>
        <v>0.54431099999999999</v>
      </c>
      <c r="DQ96" s="13">
        <v>1</v>
      </c>
      <c r="DR96" s="13">
        <v>150</v>
      </c>
      <c r="DS96">
        <f>DR96/(DP96*DQ96)</f>
        <v>275.5777487502549</v>
      </c>
      <c r="DT96" t="s">
        <v>346</v>
      </c>
      <c r="DU96" t="s">
        <v>334</v>
      </c>
      <c r="DV96" s="13">
        <v>700</v>
      </c>
      <c r="DW96" s="14">
        <f>DV96/2.4</f>
        <v>291.66666666666669</v>
      </c>
      <c r="DX96" t="s">
        <v>346</v>
      </c>
      <c r="DY96" t="s">
        <v>1675</v>
      </c>
      <c r="DZ96" t="s">
        <v>1675</v>
      </c>
      <c r="EA96" t="s">
        <v>1675</v>
      </c>
      <c r="EB96" t="s">
        <v>1675</v>
      </c>
      <c r="EC96" t="s">
        <v>1675</v>
      </c>
      <c r="ED96" t="s">
        <v>1675</v>
      </c>
      <c r="EE96" t="s">
        <v>1675</v>
      </c>
      <c r="EG96" t="s">
        <v>1675</v>
      </c>
      <c r="EH96" t="s">
        <v>334</v>
      </c>
      <c r="EI96" t="s">
        <v>870</v>
      </c>
      <c r="EJ96" t="s">
        <v>337</v>
      </c>
      <c r="EK96" t="s">
        <v>336</v>
      </c>
      <c r="EL96" t="s">
        <v>336</v>
      </c>
      <c r="EM96" t="s">
        <v>337</v>
      </c>
      <c r="EN96" t="s">
        <v>337</v>
      </c>
      <c r="EO96" t="s">
        <v>337</v>
      </c>
      <c r="EP96" t="s">
        <v>337</v>
      </c>
      <c r="EQ96" t="s">
        <v>337</v>
      </c>
      <c r="ER96" t="s">
        <v>337</v>
      </c>
      <c r="ES96" t="s">
        <v>337</v>
      </c>
      <c r="ET96" t="s">
        <v>337</v>
      </c>
      <c r="EU96" t="s">
        <v>337</v>
      </c>
      <c r="EV96" t="s">
        <v>337</v>
      </c>
      <c r="EW96" t="s">
        <v>337</v>
      </c>
      <c r="EX96" t="s">
        <v>337</v>
      </c>
      <c r="EY96" t="s">
        <v>337</v>
      </c>
      <c r="EZ96" t="s">
        <v>337</v>
      </c>
      <c r="FA96" t="s">
        <v>1675</v>
      </c>
      <c r="FB96" t="s">
        <v>871</v>
      </c>
      <c r="FC96" t="s">
        <v>337</v>
      </c>
      <c r="FD96" t="s">
        <v>337</v>
      </c>
      <c r="FE96" t="s">
        <v>337</v>
      </c>
      <c r="FF96" t="s">
        <v>337</v>
      </c>
      <c r="FG96" t="s">
        <v>337</v>
      </c>
      <c r="FH96" t="s">
        <v>336</v>
      </c>
      <c r="FI96" t="s">
        <v>336</v>
      </c>
      <c r="FJ96" t="s">
        <v>337</v>
      </c>
      <c r="FK96" t="s">
        <v>334</v>
      </c>
      <c r="FL96" t="s">
        <v>384</v>
      </c>
      <c r="FM96" t="s">
        <v>763</v>
      </c>
      <c r="FN96" t="s">
        <v>334</v>
      </c>
      <c r="FO96" t="s">
        <v>346</v>
      </c>
      <c r="FP96" t="s">
        <v>334</v>
      </c>
      <c r="FQ96" t="s">
        <v>872</v>
      </c>
      <c r="FR96" t="s">
        <v>1675</v>
      </c>
      <c r="FS96" t="s">
        <v>1675</v>
      </c>
      <c r="FT96" t="s">
        <v>1675</v>
      </c>
      <c r="FU96" t="s">
        <v>1675</v>
      </c>
      <c r="FV96" t="s">
        <v>1675</v>
      </c>
      <c r="FW96" t="s">
        <v>1675</v>
      </c>
      <c r="FX96" t="s">
        <v>1675</v>
      </c>
      <c r="FY96" t="s">
        <v>1675</v>
      </c>
      <c r="FZ96" t="s">
        <v>1675</v>
      </c>
      <c r="GA96" t="s">
        <v>1675</v>
      </c>
      <c r="GB96" t="s">
        <v>1675</v>
      </c>
      <c r="GC96" t="s">
        <v>1675</v>
      </c>
      <c r="GD96" t="s">
        <v>1675</v>
      </c>
      <c r="GE96" t="s">
        <v>1675</v>
      </c>
      <c r="GF96" t="str">
        <f t="shared" si="25"/>
        <v/>
      </c>
      <c r="GG96" t="s">
        <v>1675</v>
      </c>
      <c r="GH96" t="s">
        <v>1675</v>
      </c>
      <c r="GI96" t="s">
        <v>1675</v>
      </c>
      <c r="GJ96" t="s">
        <v>1675</v>
      </c>
      <c r="GK96" t="s">
        <v>1675</v>
      </c>
      <c r="GL96" t="s">
        <v>1675</v>
      </c>
      <c r="GM96" t="s">
        <v>1675</v>
      </c>
      <c r="GN96" t="s">
        <v>1675</v>
      </c>
      <c r="GO96" t="s">
        <v>1675</v>
      </c>
      <c r="GP96" t="s">
        <v>1675</v>
      </c>
      <c r="GR96" t="s">
        <v>1675</v>
      </c>
      <c r="GS96" t="s">
        <v>1675</v>
      </c>
      <c r="GT96" t="s">
        <v>1675</v>
      </c>
      <c r="GU96" t="s">
        <v>1675</v>
      </c>
      <c r="GV96" t="s">
        <v>1675</v>
      </c>
      <c r="GW96" t="s">
        <v>1675</v>
      </c>
      <c r="GX96" t="s">
        <v>1675</v>
      </c>
      <c r="GY96" t="s">
        <v>1675</v>
      </c>
      <c r="GZ96" t="s">
        <v>1675</v>
      </c>
      <c r="HA96" t="s">
        <v>1675</v>
      </c>
      <c r="HB96" t="s">
        <v>1675</v>
      </c>
      <c r="HC96" t="s">
        <v>1675</v>
      </c>
      <c r="HD96" t="s">
        <v>1675</v>
      </c>
      <c r="HE96" t="s">
        <v>1675</v>
      </c>
      <c r="HG96" t="s">
        <v>1675</v>
      </c>
      <c r="HH96" t="s">
        <v>1675</v>
      </c>
      <c r="HI96" s="14" t="str">
        <f t="shared" ref="HI96:HI108" si="43">HD96</f>
        <v/>
      </c>
      <c r="HJ96" t="s">
        <v>1675</v>
      </c>
      <c r="HK96" t="s">
        <v>1675</v>
      </c>
      <c r="HL96" t="s">
        <v>1675</v>
      </c>
      <c r="HM96" t="s">
        <v>1675</v>
      </c>
      <c r="HN96" t="s">
        <v>1675</v>
      </c>
      <c r="HO96" t="s">
        <v>1675</v>
      </c>
      <c r="HQ96" t="s">
        <v>1675</v>
      </c>
      <c r="HR96" t="s">
        <v>1675</v>
      </c>
      <c r="HS96" t="s">
        <v>1675</v>
      </c>
      <c r="HT96" t="s">
        <v>1675</v>
      </c>
      <c r="HU96" t="s">
        <v>1675</v>
      </c>
      <c r="HW96" t="s">
        <v>1675</v>
      </c>
      <c r="HX96" t="s">
        <v>1675</v>
      </c>
      <c r="HY96" t="s">
        <v>1675</v>
      </c>
      <c r="HZ96" t="s">
        <v>1675</v>
      </c>
      <c r="IA96" t="s">
        <v>1675</v>
      </c>
      <c r="IB96" t="s">
        <v>1675</v>
      </c>
      <c r="IC96" t="s">
        <v>1675</v>
      </c>
      <c r="ID96" t="s">
        <v>1675</v>
      </c>
      <c r="IE96" t="s">
        <v>1675</v>
      </c>
      <c r="IF96" t="s">
        <v>1675</v>
      </c>
      <c r="IG96" t="s">
        <v>1675</v>
      </c>
      <c r="IH96" t="s">
        <v>1675</v>
      </c>
      <c r="II96" t="s">
        <v>1675</v>
      </c>
      <c r="IJ96" t="s">
        <v>1675</v>
      </c>
      <c r="IK96" t="s">
        <v>1675</v>
      </c>
      <c r="IL96" t="s">
        <v>1675</v>
      </c>
      <c r="IM96" t="s">
        <v>1675</v>
      </c>
      <c r="IN96" t="s">
        <v>1675</v>
      </c>
      <c r="IO96" t="s">
        <v>1675</v>
      </c>
      <c r="IP96" t="s">
        <v>1675</v>
      </c>
      <c r="IQ96" t="s">
        <v>1675</v>
      </c>
      <c r="IR96" t="s">
        <v>1675</v>
      </c>
      <c r="IS96" t="s">
        <v>1675</v>
      </c>
      <c r="IT96" t="s">
        <v>1675</v>
      </c>
      <c r="IU96" t="s">
        <v>1675</v>
      </c>
      <c r="IV96" t="s">
        <v>1675</v>
      </c>
      <c r="IW96" t="s">
        <v>1675</v>
      </c>
      <c r="IX96" t="s">
        <v>1675</v>
      </c>
      <c r="IY96" t="s">
        <v>1675</v>
      </c>
      <c r="IZ96" t="s">
        <v>1675</v>
      </c>
      <c r="JA96" t="s">
        <v>1675</v>
      </c>
      <c r="JB96" t="s">
        <v>1675</v>
      </c>
      <c r="JC96" t="s">
        <v>1675</v>
      </c>
      <c r="JD96" t="s">
        <v>1675</v>
      </c>
      <c r="JE96" t="s">
        <v>1675</v>
      </c>
      <c r="JF96" t="s">
        <v>873</v>
      </c>
      <c r="JG96" t="s">
        <v>1675</v>
      </c>
      <c r="JH96">
        <v>140047873</v>
      </c>
      <c r="JI96" t="s">
        <v>874</v>
      </c>
      <c r="JJ96" t="s">
        <v>875</v>
      </c>
      <c r="JK96" t="s">
        <v>1675</v>
      </c>
      <c r="JL96">
        <v>68</v>
      </c>
    </row>
    <row r="97" spans="1:272" x14ac:dyDescent="0.2">
      <c r="A97" t="s">
        <v>903</v>
      </c>
      <c r="B97" t="str">
        <f t="shared" si="21"/>
        <v>d359b554-05b2-4687-9e5b-25bb2b7fd827</v>
      </c>
      <c r="C97" t="s">
        <v>1306</v>
      </c>
      <c r="D97" t="s">
        <v>773</v>
      </c>
      <c r="E97" t="s">
        <v>324</v>
      </c>
      <c r="F97" t="s">
        <v>1675</v>
      </c>
      <c r="G97" t="s">
        <v>336</v>
      </c>
      <c r="H97" t="s">
        <v>1027</v>
      </c>
      <c r="I97" t="s">
        <v>1218</v>
      </c>
      <c r="J97" t="s">
        <v>1299</v>
      </c>
      <c r="K97" t="s">
        <v>1675</v>
      </c>
      <c r="L97" t="s">
        <v>1220</v>
      </c>
      <c r="M97" t="s">
        <v>1221</v>
      </c>
      <c r="N97" t="s">
        <v>1221</v>
      </c>
      <c r="O97" t="s">
        <v>1705</v>
      </c>
      <c r="P97" t="s">
        <v>1224</v>
      </c>
      <c r="Q97" t="s">
        <v>334</v>
      </c>
      <c r="R97" t="s">
        <v>1675</v>
      </c>
      <c r="S97" t="s">
        <v>334</v>
      </c>
      <c r="T97" t="s">
        <v>1675</v>
      </c>
      <c r="U97" t="s">
        <v>493</v>
      </c>
      <c r="V97" t="s">
        <v>337</v>
      </c>
      <c r="W97" t="s">
        <v>336</v>
      </c>
      <c r="X97" t="s">
        <v>337</v>
      </c>
      <c r="Y97" t="s">
        <v>337</v>
      </c>
      <c r="Z97" t="s">
        <v>337</v>
      </c>
      <c r="AA97" t="s">
        <v>340</v>
      </c>
      <c r="AB97" t="s">
        <v>336</v>
      </c>
      <c r="AC97" t="s">
        <v>337</v>
      </c>
      <c r="AD97" t="s">
        <v>337</v>
      </c>
      <c r="AE97" t="s">
        <v>337</v>
      </c>
      <c r="AF97" t="s">
        <v>337</v>
      </c>
      <c r="AG97" t="s">
        <v>337</v>
      </c>
      <c r="AH97" t="s">
        <v>337</v>
      </c>
      <c r="AI97" t="s">
        <v>1675</v>
      </c>
      <c r="AJ97" t="s">
        <v>675</v>
      </c>
      <c r="AK97" t="s">
        <v>342</v>
      </c>
      <c r="AL97" t="s">
        <v>1675</v>
      </c>
      <c r="AM97" t="s">
        <v>1675</v>
      </c>
      <c r="AN97" t="s">
        <v>1675</v>
      </c>
      <c r="AO97" t="s">
        <v>1675</v>
      </c>
      <c r="AP97" t="s">
        <v>1675</v>
      </c>
      <c r="AQ97" t="s">
        <v>1675</v>
      </c>
      <c r="AR97" t="s">
        <v>1675</v>
      </c>
      <c r="AS97" t="s">
        <v>1675</v>
      </c>
      <c r="AT97" t="s">
        <v>1675</v>
      </c>
      <c r="AU97" t="s">
        <v>1675</v>
      </c>
      <c r="AV97" t="s">
        <v>1675</v>
      </c>
      <c r="AW97" t="s">
        <v>1675</v>
      </c>
      <c r="AY97" t="s">
        <v>1675</v>
      </c>
      <c r="AZ97" t="s">
        <v>1675</v>
      </c>
      <c r="BB97" t="s">
        <v>1675</v>
      </c>
      <c r="BC97" t="s">
        <v>1675</v>
      </c>
      <c r="BD97" t="s">
        <v>1675</v>
      </c>
      <c r="BF97" t="s">
        <v>1675</v>
      </c>
      <c r="BG97" t="s">
        <v>1675</v>
      </c>
      <c r="BH97" t="s">
        <v>1675</v>
      </c>
      <c r="BI97" t="s">
        <v>1675</v>
      </c>
      <c r="BJ97" t="s">
        <v>1675</v>
      </c>
      <c r="BK97" t="s">
        <v>1675</v>
      </c>
      <c r="BL97" s="15"/>
      <c r="BM97" t="s">
        <v>1675</v>
      </c>
      <c r="BN97" t="s">
        <v>1675</v>
      </c>
      <c r="BP97" t="s">
        <v>1675</v>
      </c>
      <c r="BQ97" t="s">
        <v>1675</v>
      </c>
      <c r="BR97" t="s">
        <v>1675</v>
      </c>
      <c r="BT97" t="s">
        <v>1675</v>
      </c>
      <c r="BU97" t="s">
        <v>1675</v>
      </c>
      <c r="BV97" t="s">
        <v>1675</v>
      </c>
      <c r="BW97" t="s">
        <v>1675</v>
      </c>
      <c r="BX97" t="s">
        <v>1675</v>
      </c>
      <c r="BY97" t="s">
        <v>1675</v>
      </c>
      <c r="CA97" t="s">
        <v>1675</v>
      </c>
      <c r="CB97" t="s">
        <v>1675</v>
      </c>
      <c r="CC97" s="14"/>
      <c r="CD97" t="s">
        <v>1675</v>
      </c>
      <c r="CE97" t="s">
        <v>1675</v>
      </c>
      <c r="CF97" t="s">
        <v>1675</v>
      </c>
      <c r="CH97" t="s">
        <v>1675</v>
      </c>
      <c r="CI97" t="s">
        <v>1675</v>
      </c>
      <c r="CJ97" t="s">
        <v>1675</v>
      </c>
      <c r="CK97" t="s">
        <v>1675</v>
      </c>
      <c r="CL97" t="s">
        <v>1675</v>
      </c>
      <c r="CM97" t="s">
        <v>1675</v>
      </c>
      <c r="CO97" t="s">
        <v>1675</v>
      </c>
      <c r="CP97" t="s">
        <v>1675</v>
      </c>
      <c r="CQ97" s="14"/>
      <c r="CR97" t="s">
        <v>1675</v>
      </c>
      <c r="CS97" t="s">
        <v>1675</v>
      </c>
      <c r="CT97" t="s">
        <v>1675</v>
      </c>
      <c r="CV97" t="s">
        <v>1675</v>
      </c>
      <c r="CW97" t="s">
        <v>1675</v>
      </c>
      <c r="CX97" t="s">
        <v>1675</v>
      </c>
      <c r="CY97" t="s">
        <v>1675</v>
      </c>
      <c r="CZ97" t="s">
        <v>1675</v>
      </c>
      <c r="DA97" t="s">
        <v>1675</v>
      </c>
      <c r="DC97" t="s">
        <v>1675</v>
      </c>
      <c r="DD97" t="s">
        <v>1675</v>
      </c>
      <c r="DF97" t="s">
        <v>1675</v>
      </c>
      <c r="DG97" t="s">
        <v>1675</v>
      </c>
      <c r="DH97" t="s">
        <v>1675</v>
      </c>
      <c r="DI97" s="14"/>
      <c r="DJ97" t="s">
        <v>1675</v>
      </c>
      <c r="DK97" t="s">
        <v>1675</v>
      </c>
      <c r="DL97" t="s">
        <v>1675</v>
      </c>
      <c r="DM97" t="s">
        <v>1675</v>
      </c>
      <c r="DN97" t="s">
        <v>1675</v>
      </c>
      <c r="DO97" t="s">
        <v>1675</v>
      </c>
      <c r="DQ97" t="s">
        <v>1675</v>
      </c>
      <c r="DR97" t="s">
        <v>1675</v>
      </c>
      <c r="DT97" t="s">
        <v>1675</v>
      </c>
      <c r="DU97" t="s">
        <v>1675</v>
      </c>
      <c r="DV97" t="s">
        <v>1675</v>
      </c>
      <c r="DW97" s="14"/>
      <c r="DX97" t="s">
        <v>1675</v>
      </c>
      <c r="DY97" t="s">
        <v>1675</v>
      </c>
      <c r="DZ97" t="s">
        <v>1675</v>
      </c>
      <c r="EA97" t="s">
        <v>1675</v>
      </c>
      <c r="EB97" t="s">
        <v>1675</v>
      </c>
      <c r="EC97" t="s">
        <v>1675</v>
      </c>
      <c r="ED97" t="s">
        <v>1675</v>
      </c>
      <c r="EE97" t="s">
        <v>1675</v>
      </c>
      <c r="EG97" t="s">
        <v>1675</v>
      </c>
      <c r="EH97" t="s">
        <v>1675</v>
      </c>
      <c r="EI97" t="s">
        <v>1675</v>
      </c>
      <c r="EJ97" t="s">
        <v>1675</v>
      </c>
      <c r="EK97" t="s">
        <v>1675</v>
      </c>
      <c r="EL97" t="s">
        <v>1675</v>
      </c>
      <c r="EM97" t="s">
        <v>1675</v>
      </c>
      <c r="EN97" t="s">
        <v>1675</v>
      </c>
      <c r="EO97" t="s">
        <v>1675</v>
      </c>
      <c r="EP97" t="s">
        <v>1675</v>
      </c>
      <c r="EQ97" t="s">
        <v>1675</v>
      </c>
      <c r="ER97" t="s">
        <v>1675</v>
      </c>
      <c r="ES97" t="s">
        <v>1675</v>
      </c>
      <c r="ET97" t="s">
        <v>1675</v>
      </c>
      <c r="EU97" t="s">
        <v>1675</v>
      </c>
      <c r="EV97" t="s">
        <v>1675</v>
      </c>
      <c r="EW97" t="s">
        <v>1675</v>
      </c>
      <c r="EX97" t="s">
        <v>1675</v>
      </c>
      <c r="EY97" t="s">
        <v>1675</v>
      </c>
      <c r="EZ97" t="s">
        <v>1675</v>
      </c>
      <c r="FA97" t="s">
        <v>1675</v>
      </c>
      <c r="FB97" t="s">
        <v>1675</v>
      </c>
      <c r="FC97" t="s">
        <v>1675</v>
      </c>
      <c r="FD97" t="s">
        <v>1675</v>
      </c>
      <c r="FE97" t="s">
        <v>1675</v>
      </c>
      <c r="FF97" t="s">
        <v>1675</v>
      </c>
      <c r="FG97" t="s">
        <v>1675</v>
      </c>
      <c r="FH97" t="s">
        <v>1675</v>
      </c>
      <c r="FI97" t="s">
        <v>1675</v>
      </c>
      <c r="FJ97" t="s">
        <v>1675</v>
      </c>
      <c r="FK97" t="s">
        <v>1675</v>
      </c>
      <c r="FL97" t="s">
        <v>1675</v>
      </c>
      <c r="FM97" t="s">
        <v>1675</v>
      </c>
      <c r="FN97" t="s">
        <v>1675</v>
      </c>
      <c r="FO97" t="s">
        <v>1675</v>
      </c>
      <c r="FP97" t="s">
        <v>1675</v>
      </c>
      <c r="FQ97" t="s">
        <v>1675</v>
      </c>
      <c r="FR97" t="s">
        <v>443</v>
      </c>
      <c r="FS97">
        <v>1</v>
      </c>
      <c r="FT97">
        <v>1</v>
      </c>
      <c r="FU97">
        <v>1</v>
      </c>
      <c r="FV97">
        <v>1</v>
      </c>
      <c r="FW97">
        <v>1</v>
      </c>
      <c r="FX97">
        <v>0</v>
      </c>
      <c r="FY97">
        <v>0</v>
      </c>
      <c r="FZ97">
        <v>1</v>
      </c>
      <c r="GA97">
        <v>0</v>
      </c>
      <c r="GB97" t="s">
        <v>346</v>
      </c>
      <c r="GC97" t="s">
        <v>1675</v>
      </c>
      <c r="GD97" t="s">
        <v>1675</v>
      </c>
      <c r="GE97" t="s">
        <v>1675</v>
      </c>
      <c r="GF97" t="str">
        <f t="shared" si="25"/>
        <v/>
      </c>
      <c r="GG97" t="s">
        <v>545</v>
      </c>
      <c r="GH97" t="s">
        <v>334</v>
      </c>
      <c r="GI97" s="13">
        <v>20</v>
      </c>
      <c r="GJ97" t="s">
        <v>1675</v>
      </c>
      <c r="GK97" t="s">
        <v>1675</v>
      </c>
      <c r="GL97" t="s">
        <v>334</v>
      </c>
      <c r="GM97" t="s">
        <v>346</v>
      </c>
      <c r="GN97" t="s">
        <v>1675</v>
      </c>
      <c r="GO97" s="13">
        <v>82</v>
      </c>
      <c r="GP97" s="13">
        <v>75</v>
      </c>
      <c r="GQ97" s="14">
        <f>(GP97/GO97)*85</f>
        <v>77.743902439024396</v>
      </c>
      <c r="GR97" t="s">
        <v>334</v>
      </c>
      <c r="GS97" t="s">
        <v>334</v>
      </c>
      <c r="GT97" s="13">
        <v>50</v>
      </c>
      <c r="GU97" t="s">
        <v>1675</v>
      </c>
      <c r="GV97" t="s">
        <v>1675</v>
      </c>
      <c r="GW97" t="s">
        <v>334</v>
      </c>
      <c r="GX97" t="s">
        <v>334</v>
      </c>
      <c r="GY97" s="13">
        <v>75</v>
      </c>
      <c r="GZ97" t="s">
        <v>1675</v>
      </c>
      <c r="HA97" t="s">
        <v>1675</v>
      </c>
      <c r="HB97" t="s">
        <v>334</v>
      </c>
      <c r="HC97" t="s">
        <v>1675</v>
      </c>
      <c r="HD97" t="s">
        <v>1675</v>
      </c>
      <c r="HE97" t="s">
        <v>1675</v>
      </c>
      <c r="HG97" t="s">
        <v>1675</v>
      </c>
      <c r="HH97" t="s">
        <v>1675</v>
      </c>
      <c r="HI97" s="14" t="str">
        <f t="shared" si="43"/>
        <v/>
      </c>
      <c r="HJ97" t="s">
        <v>1675</v>
      </c>
      <c r="HK97" t="s">
        <v>1675</v>
      </c>
      <c r="HL97" t="s">
        <v>1675</v>
      </c>
      <c r="HM97" t="s">
        <v>1675</v>
      </c>
      <c r="HN97" t="s">
        <v>1675</v>
      </c>
      <c r="HO97" t="s">
        <v>1675</v>
      </c>
      <c r="HQ97" t="s">
        <v>1675</v>
      </c>
      <c r="HR97" t="s">
        <v>334</v>
      </c>
      <c r="HS97" s="13">
        <v>50</v>
      </c>
      <c r="HT97" t="s">
        <v>1675</v>
      </c>
      <c r="HU97" t="s">
        <v>1675</v>
      </c>
      <c r="HV97">
        <f>HS97</f>
        <v>50</v>
      </c>
      <c r="HW97" t="s">
        <v>334</v>
      </c>
      <c r="HX97" t="s">
        <v>346</v>
      </c>
      <c r="HY97" t="s">
        <v>1675</v>
      </c>
      <c r="HZ97" t="s">
        <v>1675</v>
      </c>
      <c r="IA97" t="s">
        <v>1675</v>
      </c>
      <c r="IB97" t="s">
        <v>1675</v>
      </c>
      <c r="IC97" t="s">
        <v>1675</v>
      </c>
      <c r="ID97" t="s">
        <v>1675</v>
      </c>
      <c r="IE97" t="s">
        <v>1675</v>
      </c>
      <c r="IF97" t="s">
        <v>1675</v>
      </c>
      <c r="IG97" t="s">
        <v>1675</v>
      </c>
      <c r="IH97" t="s">
        <v>1675</v>
      </c>
      <c r="II97" t="s">
        <v>1675</v>
      </c>
      <c r="IJ97" t="s">
        <v>1675</v>
      </c>
      <c r="IK97" t="s">
        <v>1675</v>
      </c>
      <c r="IL97" t="s">
        <v>1675</v>
      </c>
      <c r="IM97" t="s">
        <v>1675</v>
      </c>
      <c r="IN97" t="s">
        <v>1675</v>
      </c>
      <c r="IO97" t="s">
        <v>1675</v>
      </c>
      <c r="IP97" t="s">
        <v>1675</v>
      </c>
      <c r="IQ97" t="s">
        <v>1675</v>
      </c>
      <c r="IR97" t="s">
        <v>1675</v>
      </c>
      <c r="IS97" t="s">
        <v>1675</v>
      </c>
      <c r="IT97" t="s">
        <v>1675</v>
      </c>
      <c r="IU97" t="s">
        <v>1675</v>
      </c>
      <c r="IV97" t="s">
        <v>1675</v>
      </c>
      <c r="IW97" t="s">
        <v>1675</v>
      </c>
      <c r="IX97" t="s">
        <v>1675</v>
      </c>
      <c r="IY97" t="s">
        <v>1675</v>
      </c>
      <c r="IZ97" t="s">
        <v>1675</v>
      </c>
      <c r="JA97" t="s">
        <v>334</v>
      </c>
      <c r="JB97" t="s">
        <v>384</v>
      </c>
      <c r="JC97" t="s">
        <v>385</v>
      </c>
      <c r="JD97" t="s">
        <v>346</v>
      </c>
      <c r="JE97" t="s">
        <v>346</v>
      </c>
      <c r="JF97" t="s">
        <v>1307</v>
      </c>
      <c r="JG97" t="s">
        <v>1675</v>
      </c>
      <c r="JH97">
        <v>140671552</v>
      </c>
      <c r="JI97" t="s">
        <v>1308</v>
      </c>
      <c r="JJ97" t="s">
        <v>1309</v>
      </c>
      <c r="JK97" t="s">
        <v>1675</v>
      </c>
      <c r="JL97">
        <v>120</v>
      </c>
    </row>
    <row r="98" spans="1:272" x14ac:dyDescent="0.2">
      <c r="A98" t="s">
        <v>800</v>
      </c>
      <c r="B98" t="str">
        <f t="shared" ref="B98:B129" si="44">JI98</f>
        <v>f0ba5b1e-5a6a-4bac-9c21-ce1a12ec4f96</v>
      </c>
      <c r="C98" t="s">
        <v>1254</v>
      </c>
      <c r="D98" t="s">
        <v>773</v>
      </c>
      <c r="E98" t="s">
        <v>1255</v>
      </c>
      <c r="F98" t="s">
        <v>1675</v>
      </c>
      <c r="G98" t="s">
        <v>336</v>
      </c>
      <c r="H98" t="s">
        <v>1217</v>
      </c>
      <c r="I98" t="s">
        <v>1218</v>
      </c>
      <c r="J98" t="s">
        <v>1236</v>
      </c>
      <c r="K98" t="s">
        <v>1675</v>
      </c>
      <c r="L98" t="s">
        <v>1220</v>
      </c>
      <c r="M98" t="s">
        <v>1221</v>
      </c>
      <c r="N98" t="s">
        <v>1221</v>
      </c>
      <c r="O98" t="s">
        <v>1705</v>
      </c>
      <c r="P98" t="s">
        <v>1224</v>
      </c>
      <c r="Q98" t="s">
        <v>334</v>
      </c>
      <c r="R98" t="s">
        <v>1675</v>
      </c>
      <c r="S98" t="s">
        <v>334</v>
      </c>
      <c r="T98" t="s">
        <v>1675</v>
      </c>
      <c r="U98" t="s">
        <v>493</v>
      </c>
      <c r="V98" t="s">
        <v>337</v>
      </c>
      <c r="W98" t="s">
        <v>336</v>
      </c>
      <c r="X98" t="s">
        <v>337</v>
      </c>
      <c r="Y98" t="s">
        <v>337</v>
      </c>
      <c r="Z98" t="s">
        <v>337</v>
      </c>
      <c r="AA98" t="s">
        <v>340</v>
      </c>
      <c r="AB98" t="s">
        <v>336</v>
      </c>
      <c r="AC98" t="s">
        <v>337</v>
      </c>
      <c r="AD98" t="s">
        <v>337</v>
      </c>
      <c r="AE98" t="s">
        <v>337</v>
      </c>
      <c r="AF98" t="s">
        <v>337</v>
      </c>
      <c r="AG98" t="s">
        <v>337</v>
      </c>
      <c r="AH98" t="s">
        <v>337</v>
      </c>
      <c r="AI98" t="s">
        <v>1675</v>
      </c>
      <c r="AJ98" t="s">
        <v>642</v>
      </c>
      <c r="AK98" t="s">
        <v>342</v>
      </c>
      <c r="AL98" t="s">
        <v>1675</v>
      </c>
      <c r="AM98" t="s">
        <v>1675</v>
      </c>
      <c r="AN98" t="s">
        <v>1675</v>
      </c>
      <c r="AO98" t="s">
        <v>1675</v>
      </c>
      <c r="AP98" t="s">
        <v>1675</v>
      </c>
      <c r="AQ98" t="s">
        <v>1675</v>
      </c>
      <c r="AR98" t="s">
        <v>1675</v>
      </c>
      <c r="AS98" t="s">
        <v>1675</v>
      </c>
      <c r="AT98" t="s">
        <v>1675</v>
      </c>
      <c r="AU98" t="s">
        <v>1675</v>
      </c>
      <c r="AV98" t="s">
        <v>1675</v>
      </c>
      <c r="AW98" t="s">
        <v>1675</v>
      </c>
      <c r="AY98" t="s">
        <v>1675</v>
      </c>
      <c r="AZ98" t="s">
        <v>1675</v>
      </c>
      <c r="BB98" t="s">
        <v>1675</v>
      </c>
      <c r="BC98" t="s">
        <v>1675</v>
      </c>
      <c r="BD98" t="s">
        <v>1675</v>
      </c>
      <c r="BF98" t="s">
        <v>1675</v>
      </c>
      <c r="BG98" t="s">
        <v>1675</v>
      </c>
      <c r="BH98" t="s">
        <v>1675</v>
      </c>
      <c r="BI98" t="s">
        <v>1675</v>
      </c>
      <c r="BJ98" t="s">
        <v>1675</v>
      </c>
      <c r="BK98" t="s">
        <v>1675</v>
      </c>
      <c r="BL98" s="15"/>
      <c r="BM98" t="s">
        <v>1675</v>
      </c>
      <c r="BN98" t="s">
        <v>1675</v>
      </c>
      <c r="BP98" t="s">
        <v>1675</v>
      </c>
      <c r="BQ98" t="s">
        <v>1675</v>
      </c>
      <c r="BR98" t="s">
        <v>1675</v>
      </c>
      <c r="BT98" t="s">
        <v>1675</v>
      </c>
      <c r="BU98" t="s">
        <v>1675</v>
      </c>
      <c r="BV98" t="s">
        <v>1675</v>
      </c>
      <c r="BW98" t="s">
        <v>1675</v>
      </c>
      <c r="BX98" t="s">
        <v>1675</v>
      </c>
      <c r="BY98" t="s">
        <v>1675</v>
      </c>
      <c r="CA98" t="s">
        <v>1675</v>
      </c>
      <c r="CB98" t="s">
        <v>1675</v>
      </c>
      <c r="CC98" s="14"/>
      <c r="CD98" t="s">
        <v>1675</v>
      </c>
      <c r="CE98" t="s">
        <v>1675</v>
      </c>
      <c r="CF98" t="s">
        <v>1675</v>
      </c>
      <c r="CH98" t="s">
        <v>1675</v>
      </c>
      <c r="CI98" t="s">
        <v>1675</v>
      </c>
      <c r="CJ98" t="s">
        <v>1675</v>
      </c>
      <c r="CK98" t="s">
        <v>1675</v>
      </c>
      <c r="CL98" t="s">
        <v>1675</v>
      </c>
      <c r="CM98" t="s">
        <v>1675</v>
      </c>
      <c r="CO98" t="s">
        <v>1675</v>
      </c>
      <c r="CP98" t="s">
        <v>1675</v>
      </c>
      <c r="CQ98" s="14"/>
      <c r="CR98" t="s">
        <v>1675</v>
      </c>
      <c r="CS98" t="s">
        <v>1675</v>
      </c>
      <c r="CT98" t="s">
        <v>1675</v>
      </c>
      <c r="CV98" t="s">
        <v>1675</v>
      </c>
      <c r="CW98" t="s">
        <v>1675</v>
      </c>
      <c r="CX98" t="s">
        <v>1675</v>
      </c>
      <c r="CY98" t="s">
        <v>1675</v>
      </c>
      <c r="CZ98" t="s">
        <v>1675</v>
      </c>
      <c r="DA98" t="s">
        <v>1675</v>
      </c>
      <c r="DC98" t="s">
        <v>1675</v>
      </c>
      <c r="DD98" t="s">
        <v>1675</v>
      </c>
      <c r="DF98" t="s">
        <v>1675</v>
      </c>
      <c r="DG98" t="s">
        <v>1675</v>
      </c>
      <c r="DH98" t="s">
        <v>1675</v>
      </c>
      <c r="DI98" s="14"/>
      <c r="DJ98" t="s">
        <v>1675</v>
      </c>
      <c r="DK98" t="s">
        <v>1675</v>
      </c>
      <c r="DL98" t="s">
        <v>1675</v>
      </c>
      <c r="DM98" t="s">
        <v>1675</v>
      </c>
      <c r="DN98" t="s">
        <v>1675</v>
      </c>
      <c r="DO98" t="s">
        <v>1675</v>
      </c>
      <c r="DQ98" t="s">
        <v>1675</v>
      </c>
      <c r="DR98" t="s">
        <v>1675</v>
      </c>
      <c r="DT98" t="s">
        <v>1675</v>
      </c>
      <c r="DU98" t="s">
        <v>1675</v>
      </c>
      <c r="DV98" t="s">
        <v>1675</v>
      </c>
      <c r="DW98" s="14"/>
      <c r="DX98" t="s">
        <v>1675</v>
      </c>
      <c r="DY98" t="s">
        <v>1675</v>
      </c>
      <c r="DZ98" t="s">
        <v>1675</v>
      </c>
      <c r="EA98" t="s">
        <v>1675</v>
      </c>
      <c r="EB98" t="s">
        <v>1675</v>
      </c>
      <c r="EC98" t="s">
        <v>1675</v>
      </c>
      <c r="ED98" t="s">
        <v>1675</v>
      </c>
      <c r="EE98" t="s">
        <v>1675</v>
      </c>
      <c r="EG98" t="s">
        <v>1675</v>
      </c>
      <c r="EH98" t="s">
        <v>1675</v>
      </c>
      <c r="EI98" t="s">
        <v>1675</v>
      </c>
      <c r="EJ98" t="s">
        <v>1675</v>
      </c>
      <c r="EK98" t="s">
        <v>1675</v>
      </c>
      <c r="EL98" t="s">
        <v>1675</v>
      </c>
      <c r="EM98" t="s">
        <v>1675</v>
      </c>
      <c r="EN98" t="s">
        <v>1675</v>
      </c>
      <c r="EO98" t="s">
        <v>1675</v>
      </c>
      <c r="EP98" t="s">
        <v>1675</v>
      </c>
      <c r="EQ98" t="s">
        <v>1675</v>
      </c>
      <c r="ER98" t="s">
        <v>1675</v>
      </c>
      <c r="ES98" t="s">
        <v>1675</v>
      </c>
      <c r="ET98" t="s">
        <v>1675</v>
      </c>
      <c r="EU98" t="s">
        <v>1675</v>
      </c>
      <c r="EV98" t="s">
        <v>1675</v>
      </c>
      <c r="EW98" t="s">
        <v>1675</v>
      </c>
      <c r="EX98" t="s">
        <v>1675</v>
      </c>
      <c r="EY98" t="s">
        <v>1675</v>
      </c>
      <c r="EZ98" t="s">
        <v>1675</v>
      </c>
      <c r="FA98" t="s">
        <v>1675</v>
      </c>
      <c r="FB98" t="s">
        <v>1675</v>
      </c>
      <c r="FC98" t="s">
        <v>1675</v>
      </c>
      <c r="FD98" t="s">
        <v>1675</v>
      </c>
      <c r="FE98" t="s">
        <v>1675</v>
      </c>
      <c r="FF98" t="s">
        <v>1675</v>
      </c>
      <c r="FG98" t="s">
        <v>1675</v>
      </c>
      <c r="FH98" t="s">
        <v>1675</v>
      </c>
      <c r="FI98" t="s">
        <v>1675</v>
      </c>
      <c r="FJ98" t="s">
        <v>1675</v>
      </c>
      <c r="FK98" t="s">
        <v>1675</v>
      </c>
      <c r="FL98" t="s">
        <v>1675</v>
      </c>
      <c r="FM98" t="s">
        <v>1675</v>
      </c>
      <c r="FN98" t="s">
        <v>1675</v>
      </c>
      <c r="FO98" t="s">
        <v>1675</v>
      </c>
      <c r="FP98" t="s">
        <v>1675</v>
      </c>
      <c r="FQ98" t="s">
        <v>1675</v>
      </c>
      <c r="FR98" t="s">
        <v>1256</v>
      </c>
      <c r="FS98">
        <v>1</v>
      </c>
      <c r="FT98">
        <v>1</v>
      </c>
      <c r="FU98">
        <v>1</v>
      </c>
      <c r="FV98">
        <v>1</v>
      </c>
      <c r="FW98">
        <v>1</v>
      </c>
      <c r="FX98">
        <v>0</v>
      </c>
      <c r="FY98">
        <v>1</v>
      </c>
      <c r="FZ98">
        <v>0</v>
      </c>
      <c r="GA98">
        <v>0</v>
      </c>
      <c r="GB98" t="s">
        <v>346</v>
      </c>
      <c r="GC98" t="s">
        <v>1675</v>
      </c>
      <c r="GD98" t="s">
        <v>1675</v>
      </c>
      <c r="GE98" t="s">
        <v>1675</v>
      </c>
      <c r="GF98" t="str">
        <f t="shared" si="25"/>
        <v/>
      </c>
      <c r="GG98" t="s">
        <v>334</v>
      </c>
      <c r="GH98" t="s">
        <v>334</v>
      </c>
      <c r="GI98" s="13">
        <v>25</v>
      </c>
      <c r="GJ98" t="s">
        <v>1675</v>
      </c>
      <c r="GK98" t="s">
        <v>1675</v>
      </c>
      <c r="GL98" t="s">
        <v>334</v>
      </c>
      <c r="GM98" t="s">
        <v>346</v>
      </c>
      <c r="GN98" t="s">
        <v>1675</v>
      </c>
      <c r="GO98" s="13">
        <v>150</v>
      </c>
      <c r="GP98" s="13">
        <v>100</v>
      </c>
      <c r="GQ98" s="14">
        <f>(GP98/GO98)*85</f>
        <v>56.666666666666664</v>
      </c>
      <c r="GR98" t="s">
        <v>334</v>
      </c>
      <c r="GS98" t="s">
        <v>334</v>
      </c>
      <c r="GT98" s="13">
        <v>50</v>
      </c>
      <c r="GU98" t="s">
        <v>1675</v>
      </c>
      <c r="GV98" t="s">
        <v>1675</v>
      </c>
      <c r="GW98" t="s">
        <v>334</v>
      </c>
      <c r="GX98" t="s">
        <v>334</v>
      </c>
      <c r="GY98" s="13">
        <v>75</v>
      </c>
      <c r="GZ98" t="s">
        <v>1675</v>
      </c>
      <c r="HA98" t="s">
        <v>1675</v>
      </c>
      <c r="HB98" t="s">
        <v>334</v>
      </c>
      <c r="HC98" t="s">
        <v>1675</v>
      </c>
      <c r="HD98" t="s">
        <v>1675</v>
      </c>
      <c r="HE98" t="s">
        <v>1675</v>
      </c>
      <c r="HG98" t="s">
        <v>1675</v>
      </c>
      <c r="HH98" t="s">
        <v>1675</v>
      </c>
      <c r="HI98" s="14" t="str">
        <f t="shared" si="43"/>
        <v/>
      </c>
      <c r="HJ98" t="s">
        <v>1675</v>
      </c>
      <c r="HK98" t="s">
        <v>346</v>
      </c>
      <c r="HL98" t="s">
        <v>1675</v>
      </c>
      <c r="HM98" t="s">
        <v>1675</v>
      </c>
      <c r="HN98" t="s">
        <v>1675</v>
      </c>
      <c r="HO98" t="s">
        <v>1675</v>
      </c>
      <c r="HQ98" t="s">
        <v>334</v>
      </c>
      <c r="HR98" t="s">
        <v>1675</v>
      </c>
      <c r="HS98" t="s">
        <v>1675</v>
      </c>
      <c r="HT98" t="s">
        <v>1675</v>
      </c>
      <c r="HU98" t="s">
        <v>1675</v>
      </c>
      <c r="HW98" t="s">
        <v>1675</v>
      </c>
      <c r="HX98" t="s">
        <v>334</v>
      </c>
      <c r="HY98" t="s">
        <v>1260</v>
      </c>
      <c r="HZ98" t="s">
        <v>336</v>
      </c>
      <c r="IA98" t="s">
        <v>336</v>
      </c>
      <c r="IB98" t="s">
        <v>336</v>
      </c>
      <c r="IC98" t="s">
        <v>337</v>
      </c>
      <c r="ID98" t="s">
        <v>337</v>
      </c>
      <c r="IE98" t="s">
        <v>337</v>
      </c>
      <c r="IF98" t="s">
        <v>337</v>
      </c>
      <c r="IG98" t="s">
        <v>337</v>
      </c>
      <c r="IH98" t="s">
        <v>337</v>
      </c>
      <c r="II98" t="s">
        <v>337</v>
      </c>
      <c r="IJ98" t="s">
        <v>337</v>
      </c>
      <c r="IK98" t="s">
        <v>337</v>
      </c>
      <c r="IL98" t="s">
        <v>337</v>
      </c>
      <c r="IM98" t="s">
        <v>337</v>
      </c>
      <c r="IN98" t="s">
        <v>337</v>
      </c>
      <c r="IO98" t="s">
        <v>337</v>
      </c>
      <c r="IP98" t="s">
        <v>1675</v>
      </c>
      <c r="IQ98" t="s">
        <v>1261</v>
      </c>
      <c r="IR98" t="s">
        <v>336</v>
      </c>
      <c r="IS98" t="s">
        <v>337</v>
      </c>
      <c r="IT98" t="s">
        <v>337</v>
      </c>
      <c r="IU98" t="s">
        <v>336</v>
      </c>
      <c r="IV98" t="s">
        <v>337</v>
      </c>
      <c r="IW98" t="s">
        <v>337</v>
      </c>
      <c r="IX98" t="s">
        <v>337</v>
      </c>
      <c r="IY98" t="s">
        <v>337</v>
      </c>
      <c r="IZ98" t="s">
        <v>337</v>
      </c>
      <c r="JA98" t="s">
        <v>334</v>
      </c>
      <c r="JB98" t="s">
        <v>1220</v>
      </c>
      <c r="JC98" t="s">
        <v>1221</v>
      </c>
      <c r="JD98" t="s">
        <v>334</v>
      </c>
      <c r="JE98" t="s">
        <v>346</v>
      </c>
      <c r="JF98" t="s">
        <v>1262</v>
      </c>
      <c r="JG98" t="s">
        <v>1675</v>
      </c>
      <c r="JH98">
        <v>140681277</v>
      </c>
      <c r="JI98" t="s">
        <v>1263</v>
      </c>
      <c r="JJ98" t="s">
        <v>1264</v>
      </c>
      <c r="JK98" t="s">
        <v>1675</v>
      </c>
      <c r="JL98">
        <v>114</v>
      </c>
    </row>
    <row r="99" spans="1:272" x14ac:dyDescent="0.2">
      <c r="A99" t="s">
        <v>931</v>
      </c>
      <c r="B99" t="str">
        <f t="shared" si="44"/>
        <v>69d5bdc3-ded4-4813-9fb1-646386a16b8c</v>
      </c>
      <c r="C99" t="s">
        <v>1559</v>
      </c>
      <c r="D99" t="s">
        <v>773</v>
      </c>
      <c r="E99" t="s">
        <v>324</v>
      </c>
      <c r="F99" t="s">
        <v>1675</v>
      </c>
      <c r="G99" t="s">
        <v>336</v>
      </c>
      <c r="H99" t="s">
        <v>1551</v>
      </c>
      <c r="I99" t="s">
        <v>1218</v>
      </c>
      <c r="J99" t="s">
        <v>1552</v>
      </c>
      <c r="K99" t="s">
        <v>1675</v>
      </c>
      <c r="L99" t="s">
        <v>1220</v>
      </c>
      <c r="M99" t="s">
        <v>1221</v>
      </c>
      <c r="N99" t="s">
        <v>1221</v>
      </c>
      <c r="O99" t="s">
        <v>1705</v>
      </c>
      <c r="P99" t="s">
        <v>1224</v>
      </c>
      <c r="Q99" t="s">
        <v>334</v>
      </c>
      <c r="R99" t="s">
        <v>1675</v>
      </c>
      <c r="S99" t="s">
        <v>334</v>
      </c>
      <c r="T99" t="s">
        <v>1675</v>
      </c>
      <c r="U99" t="s">
        <v>493</v>
      </c>
      <c r="V99" t="s">
        <v>337</v>
      </c>
      <c r="W99" t="s">
        <v>336</v>
      </c>
      <c r="X99" t="s">
        <v>337</v>
      </c>
      <c r="Y99" t="s">
        <v>337</v>
      </c>
      <c r="Z99" t="s">
        <v>337</v>
      </c>
      <c r="AA99" t="s">
        <v>340</v>
      </c>
      <c r="AB99" t="s">
        <v>336</v>
      </c>
      <c r="AC99" t="s">
        <v>337</v>
      </c>
      <c r="AD99" t="s">
        <v>337</v>
      </c>
      <c r="AE99" t="s">
        <v>337</v>
      </c>
      <c r="AF99" t="s">
        <v>337</v>
      </c>
      <c r="AG99" t="s">
        <v>337</v>
      </c>
      <c r="AH99" t="s">
        <v>337</v>
      </c>
      <c r="AI99" t="s">
        <v>1675</v>
      </c>
      <c r="AJ99" t="s">
        <v>675</v>
      </c>
      <c r="AK99" t="s">
        <v>342</v>
      </c>
      <c r="AL99" t="s">
        <v>1675</v>
      </c>
      <c r="AM99" t="s">
        <v>1675</v>
      </c>
      <c r="AN99" t="s">
        <v>1675</v>
      </c>
      <c r="AO99" t="s">
        <v>1675</v>
      </c>
      <c r="AP99" t="s">
        <v>1675</v>
      </c>
      <c r="AQ99" t="s">
        <v>1675</v>
      </c>
      <c r="AR99" t="s">
        <v>1675</v>
      </c>
      <c r="AS99" t="s">
        <v>1675</v>
      </c>
      <c r="AT99" t="s">
        <v>1675</v>
      </c>
      <c r="AU99" t="s">
        <v>1675</v>
      </c>
      <c r="AV99" t="s">
        <v>1675</v>
      </c>
      <c r="AW99" t="s">
        <v>1675</v>
      </c>
      <c r="AY99" t="s">
        <v>1675</v>
      </c>
      <c r="AZ99" t="s">
        <v>1675</v>
      </c>
      <c r="BB99" t="s">
        <v>1675</v>
      </c>
      <c r="BC99" t="s">
        <v>1675</v>
      </c>
      <c r="BD99" t="s">
        <v>1675</v>
      </c>
      <c r="BF99" t="s">
        <v>1675</v>
      </c>
      <c r="BG99" t="s">
        <v>1675</v>
      </c>
      <c r="BH99" t="s">
        <v>1675</v>
      </c>
      <c r="BI99" t="s">
        <v>1675</v>
      </c>
      <c r="BJ99" t="s">
        <v>1675</v>
      </c>
      <c r="BK99" t="s">
        <v>1675</v>
      </c>
      <c r="BL99" s="15"/>
      <c r="BM99" t="s">
        <v>1675</v>
      </c>
      <c r="BN99" t="s">
        <v>1675</v>
      </c>
      <c r="BP99" t="s">
        <v>1675</v>
      </c>
      <c r="BQ99" t="s">
        <v>1675</v>
      </c>
      <c r="BR99" t="s">
        <v>1675</v>
      </c>
      <c r="BT99" t="s">
        <v>1675</v>
      </c>
      <c r="BU99" t="s">
        <v>1675</v>
      </c>
      <c r="BV99" t="s">
        <v>1675</v>
      </c>
      <c r="BW99" t="s">
        <v>1675</v>
      </c>
      <c r="BX99" t="s">
        <v>1675</v>
      </c>
      <c r="BY99" t="s">
        <v>1675</v>
      </c>
      <c r="CA99" t="s">
        <v>1675</v>
      </c>
      <c r="CB99" t="s">
        <v>1675</v>
      </c>
      <c r="CC99" s="14"/>
      <c r="CD99" t="s">
        <v>1675</v>
      </c>
      <c r="CE99" t="s">
        <v>1675</v>
      </c>
      <c r="CF99" t="s">
        <v>1675</v>
      </c>
      <c r="CH99" t="s">
        <v>1675</v>
      </c>
      <c r="CI99" t="s">
        <v>1675</v>
      </c>
      <c r="CJ99" t="s">
        <v>1675</v>
      </c>
      <c r="CK99" t="s">
        <v>1675</v>
      </c>
      <c r="CL99" t="s">
        <v>1675</v>
      </c>
      <c r="CM99" t="s">
        <v>1675</v>
      </c>
      <c r="CO99" t="s">
        <v>1675</v>
      </c>
      <c r="CP99" t="s">
        <v>1675</v>
      </c>
      <c r="CQ99" s="14"/>
      <c r="CR99" t="s">
        <v>1675</v>
      </c>
      <c r="CS99" t="s">
        <v>1675</v>
      </c>
      <c r="CT99" t="s">
        <v>1675</v>
      </c>
      <c r="CV99" t="s">
        <v>1675</v>
      </c>
      <c r="CW99" t="s">
        <v>1675</v>
      </c>
      <c r="CX99" t="s">
        <v>1675</v>
      </c>
      <c r="CY99" t="s">
        <v>1675</v>
      </c>
      <c r="CZ99" t="s">
        <v>1675</v>
      </c>
      <c r="DA99" t="s">
        <v>1675</v>
      </c>
      <c r="DC99" t="s">
        <v>1675</v>
      </c>
      <c r="DD99" t="s">
        <v>1675</v>
      </c>
      <c r="DF99" t="s">
        <v>1675</v>
      </c>
      <c r="DG99" t="s">
        <v>1675</v>
      </c>
      <c r="DH99" t="s">
        <v>1675</v>
      </c>
      <c r="DI99" s="14"/>
      <c r="DJ99" t="s">
        <v>1675</v>
      </c>
      <c r="DK99" t="s">
        <v>1675</v>
      </c>
      <c r="DL99" t="s">
        <v>1675</v>
      </c>
      <c r="DM99" t="s">
        <v>1675</v>
      </c>
      <c r="DN99" t="s">
        <v>1675</v>
      </c>
      <c r="DO99" t="s">
        <v>1675</v>
      </c>
      <c r="DQ99" t="s">
        <v>1675</v>
      </c>
      <c r="DR99" t="s">
        <v>1675</v>
      </c>
      <c r="DT99" t="s">
        <v>1675</v>
      </c>
      <c r="DU99" t="s">
        <v>1675</v>
      </c>
      <c r="DV99" t="s">
        <v>1675</v>
      </c>
      <c r="DW99" s="14"/>
      <c r="DX99" t="s">
        <v>1675</v>
      </c>
      <c r="DY99" t="s">
        <v>1675</v>
      </c>
      <c r="DZ99" t="s">
        <v>1675</v>
      </c>
      <c r="EA99" t="s">
        <v>1675</v>
      </c>
      <c r="EB99" t="s">
        <v>1675</v>
      </c>
      <c r="EC99" t="s">
        <v>1675</v>
      </c>
      <c r="ED99" t="s">
        <v>1675</v>
      </c>
      <c r="EE99" t="s">
        <v>1675</v>
      </c>
      <c r="EG99" t="s">
        <v>1675</v>
      </c>
      <c r="EH99" t="s">
        <v>1675</v>
      </c>
      <c r="EI99" t="s">
        <v>1675</v>
      </c>
      <c r="EJ99" t="s">
        <v>1675</v>
      </c>
      <c r="EK99" t="s">
        <v>1675</v>
      </c>
      <c r="EL99" t="s">
        <v>1675</v>
      </c>
      <c r="EM99" t="s">
        <v>1675</v>
      </c>
      <c r="EN99" t="s">
        <v>1675</v>
      </c>
      <c r="EO99" t="s">
        <v>1675</v>
      </c>
      <c r="EP99" t="s">
        <v>1675</v>
      </c>
      <c r="EQ99" t="s">
        <v>1675</v>
      </c>
      <c r="ER99" t="s">
        <v>1675</v>
      </c>
      <c r="ES99" t="s">
        <v>1675</v>
      </c>
      <c r="ET99" t="s">
        <v>1675</v>
      </c>
      <c r="EU99" t="s">
        <v>1675</v>
      </c>
      <c r="EV99" t="s">
        <v>1675</v>
      </c>
      <c r="EW99" t="s">
        <v>1675</v>
      </c>
      <c r="EX99" t="s">
        <v>1675</v>
      </c>
      <c r="EY99" t="s">
        <v>1675</v>
      </c>
      <c r="EZ99" t="s">
        <v>1675</v>
      </c>
      <c r="FA99" t="s">
        <v>1675</v>
      </c>
      <c r="FB99" t="s">
        <v>1675</v>
      </c>
      <c r="FC99" t="s">
        <v>1675</v>
      </c>
      <c r="FD99" t="s">
        <v>1675</v>
      </c>
      <c r="FE99" t="s">
        <v>1675</v>
      </c>
      <c r="FF99" t="s">
        <v>1675</v>
      </c>
      <c r="FG99" t="s">
        <v>1675</v>
      </c>
      <c r="FH99" t="s">
        <v>1675</v>
      </c>
      <c r="FI99" t="s">
        <v>1675</v>
      </c>
      <c r="FJ99" t="s">
        <v>1675</v>
      </c>
      <c r="FK99" t="s">
        <v>1675</v>
      </c>
      <c r="FL99" t="s">
        <v>1675</v>
      </c>
      <c r="FM99" t="s">
        <v>1675</v>
      </c>
      <c r="FN99" t="s">
        <v>1675</v>
      </c>
      <c r="FO99" t="s">
        <v>1675</v>
      </c>
      <c r="FP99" t="s">
        <v>1675</v>
      </c>
      <c r="FQ99" t="s">
        <v>1675</v>
      </c>
      <c r="FR99" t="s">
        <v>1456</v>
      </c>
      <c r="FS99">
        <v>1</v>
      </c>
      <c r="FT99">
        <v>1</v>
      </c>
      <c r="FU99">
        <v>1</v>
      </c>
      <c r="FV99">
        <v>1</v>
      </c>
      <c r="FW99">
        <v>1</v>
      </c>
      <c r="FX99">
        <v>0</v>
      </c>
      <c r="FY99">
        <v>0</v>
      </c>
      <c r="FZ99">
        <v>0</v>
      </c>
      <c r="GA99">
        <v>0</v>
      </c>
      <c r="GB99" t="s">
        <v>346</v>
      </c>
      <c r="GC99" t="s">
        <v>1675</v>
      </c>
      <c r="GD99" t="s">
        <v>1675</v>
      </c>
      <c r="GF99" t="str">
        <f t="shared" si="25"/>
        <v/>
      </c>
      <c r="GG99" t="s">
        <v>334</v>
      </c>
      <c r="GH99" t="s">
        <v>334</v>
      </c>
      <c r="GI99" s="13">
        <v>25</v>
      </c>
      <c r="GJ99" t="s">
        <v>1675</v>
      </c>
      <c r="GK99" t="s">
        <v>1675</v>
      </c>
      <c r="GL99" t="s">
        <v>334</v>
      </c>
      <c r="GM99" t="s">
        <v>346</v>
      </c>
      <c r="GN99" t="s">
        <v>1675</v>
      </c>
      <c r="GO99" s="13">
        <v>150</v>
      </c>
      <c r="GP99" s="13">
        <v>100</v>
      </c>
      <c r="GQ99" s="14">
        <f>(GP99/GO99)*85</f>
        <v>56.666666666666664</v>
      </c>
      <c r="GR99" t="s">
        <v>334</v>
      </c>
      <c r="GS99" t="s">
        <v>334</v>
      </c>
      <c r="GT99" s="13">
        <v>50</v>
      </c>
      <c r="GU99" t="s">
        <v>1675</v>
      </c>
      <c r="GV99" t="s">
        <v>1675</v>
      </c>
      <c r="GW99" t="s">
        <v>334</v>
      </c>
      <c r="GX99" t="s">
        <v>334</v>
      </c>
      <c r="GY99" s="13">
        <v>75</v>
      </c>
      <c r="GZ99" t="s">
        <v>1675</v>
      </c>
      <c r="HA99" t="s">
        <v>1675</v>
      </c>
      <c r="HB99" t="s">
        <v>334</v>
      </c>
      <c r="HC99" t="s">
        <v>1675</v>
      </c>
      <c r="HD99" t="s">
        <v>1675</v>
      </c>
      <c r="HE99" t="s">
        <v>1675</v>
      </c>
      <c r="HG99" t="s">
        <v>1675</v>
      </c>
      <c r="HH99" t="s">
        <v>1675</v>
      </c>
      <c r="HI99" s="14" t="str">
        <f t="shared" si="43"/>
        <v/>
      </c>
      <c r="HJ99" t="s">
        <v>1675</v>
      </c>
      <c r="HK99" t="s">
        <v>1675</v>
      </c>
      <c r="HL99" t="s">
        <v>1675</v>
      </c>
      <c r="HM99" t="s">
        <v>1675</v>
      </c>
      <c r="HN99" t="s">
        <v>1675</v>
      </c>
      <c r="HO99" t="s">
        <v>1675</v>
      </c>
      <c r="HQ99" t="s">
        <v>1675</v>
      </c>
      <c r="HR99" t="s">
        <v>1675</v>
      </c>
      <c r="HS99" t="s">
        <v>1675</v>
      </c>
      <c r="HT99" t="s">
        <v>1675</v>
      </c>
      <c r="HU99" t="s">
        <v>1675</v>
      </c>
      <c r="HW99" t="s">
        <v>1675</v>
      </c>
      <c r="HX99" t="s">
        <v>346</v>
      </c>
      <c r="HY99" t="s">
        <v>1675</v>
      </c>
      <c r="HZ99" t="s">
        <v>1675</v>
      </c>
      <c r="IA99" t="s">
        <v>1675</v>
      </c>
      <c r="IB99" t="s">
        <v>1675</v>
      </c>
      <c r="IC99" t="s">
        <v>1675</v>
      </c>
      <c r="ID99" t="s">
        <v>1675</v>
      </c>
      <c r="IE99" t="s">
        <v>1675</v>
      </c>
      <c r="IF99" t="s">
        <v>1675</v>
      </c>
      <c r="IG99" t="s">
        <v>1675</v>
      </c>
      <c r="IH99" t="s">
        <v>1675</v>
      </c>
      <c r="II99" t="s">
        <v>1675</v>
      </c>
      <c r="IJ99" t="s">
        <v>1675</v>
      </c>
      <c r="IK99" t="s">
        <v>1675</v>
      </c>
      <c r="IL99" t="s">
        <v>1675</v>
      </c>
      <c r="IM99" t="s">
        <v>1675</v>
      </c>
      <c r="IN99" t="s">
        <v>1675</v>
      </c>
      <c r="IO99" t="s">
        <v>1675</v>
      </c>
      <c r="IP99" t="s">
        <v>1675</v>
      </c>
      <c r="IQ99" t="s">
        <v>1675</v>
      </c>
      <c r="IR99" t="s">
        <v>1675</v>
      </c>
      <c r="IS99" t="s">
        <v>1675</v>
      </c>
      <c r="IT99" t="s">
        <v>1675</v>
      </c>
      <c r="IU99" t="s">
        <v>1675</v>
      </c>
      <c r="IV99" t="s">
        <v>1675</v>
      </c>
      <c r="IW99" t="s">
        <v>1675</v>
      </c>
      <c r="IX99" t="s">
        <v>1675</v>
      </c>
      <c r="IY99" t="s">
        <v>1675</v>
      </c>
      <c r="IZ99" t="s">
        <v>1675</v>
      </c>
      <c r="JA99" t="s">
        <v>334</v>
      </c>
      <c r="JB99" t="s">
        <v>384</v>
      </c>
      <c r="JC99" t="s">
        <v>385</v>
      </c>
      <c r="JD99" t="s">
        <v>346</v>
      </c>
      <c r="JE99" t="s">
        <v>346</v>
      </c>
      <c r="JF99" t="s">
        <v>1560</v>
      </c>
      <c r="JG99" t="s">
        <v>1675</v>
      </c>
      <c r="JH99">
        <v>141811640</v>
      </c>
      <c r="JI99" t="s">
        <v>1561</v>
      </c>
      <c r="JJ99" t="s">
        <v>1562</v>
      </c>
      <c r="JK99" t="s">
        <v>1675</v>
      </c>
      <c r="JL99">
        <v>151</v>
      </c>
    </row>
    <row r="100" spans="1:272" x14ac:dyDescent="0.2">
      <c r="A100" t="s">
        <v>783</v>
      </c>
      <c r="B100" t="str">
        <f t="shared" si="44"/>
        <v>0701a639-3115-4eb9-a341-2867765423e7</v>
      </c>
      <c r="C100" t="s">
        <v>1394</v>
      </c>
      <c r="D100" t="s">
        <v>773</v>
      </c>
      <c r="E100" t="s">
        <v>324</v>
      </c>
      <c r="F100" t="s">
        <v>1675</v>
      </c>
      <c r="G100" t="s">
        <v>1675</v>
      </c>
      <c r="H100" t="s">
        <v>1217</v>
      </c>
      <c r="I100" t="s">
        <v>1218</v>
      </c>
      <c r="J100" t="s">
        <v>1196</v>
      </c>
      <c r="K100" t="s">
        <v>1675</v>
      </c>
      <c r="L100" t="s">
        <v>1220</v>
      </c>
      <c r="M100" t="s">
        <v>1221</v>
      </c>
      <c r="N100" t="s">
        <v>1221</v>
      </c>
      <c r="O100" t="s">
        <v>1705</v>
      </c>
      <c r="P100" t="s">
        <v>1224</v>
      </c>
      <c r="Q100" t="s">
        <v>334</v>
      </c>
      <c r="R100" t="s">
        <v>1675</v>
      </c>
      <c r="S100" t="s">
        <v>334</v>
      </c>
      <c r="T100" t="s">
        <v>1675</v>
      </c>
      <c r="U100" t="s">
        <v>493</v>
      </c>
      <c r="V100" t="s">
        <v>337</v>
      </c>
      <c r="W100" t="s">
        <v>336</v>
      </c>
      <c r="X100" t="s">
        <v>337</v>
      </c>
      <c r="Y100" t="s">
        <v>337</v>
      </c>
      <c r="Z100" t="s">
        <v>337</v>
      </c>
      <c r="AA100" t="s">
        <v>340</v>
      </c>
      <c r="AB100" t="s">
        <v>336</v>
      </c>
      <c r="AC100" t="s">
        <v>337</v>
      </c>
      <c r="AD100" t="s">
        <v>337</v>
      </c>
      <c r="AE100" t="s">
        <v>337</v>
      </c>
      <c r="AF100" t="s">
        <v>337</v>
      </c>
      <c r="AG100" t="s">
        <v>337</v>
      </c>
      <c r="AH100" t="s">
        <v>337</v>
      </c>
      <c r="AI100" t="s">
        <v>1675</v>
      </c>
      <c r="AJ100" t="s">
        <v>341</v>
      </c>
      <c r="AK100" t="s">
        <v>642</v>
      </c>
      <c r="AL100" t="s">
        <v>1675</v>
      </c>
      <c r="AM100" t="s">
        <v>1675</v>
      </c>
      <c r="AN100" t="s">
        <v>1675</v>
      </c>
      <c r="AO100" t="s">
        <v>1675</v>
      </c>
      <c r="AP100" t="s">
        <v>1675</v>
      </c>
      <c r="AQ100" t="s">
        <v>1675</v>
      </c>
      <c r="AR100" t="s">
        <v>1675</v>
      </c>
      <c r="AS100" t="s">
        <v>1675</v>
      </c>
      <c r="AT100" t="s">
        <v>1675</v>
      </c>
      <c r="AU100" t="s">
        <v>1675</v>
      </c>
      <c r="AV100" t="s">
        <v>1675</v>
      </c>
      <c r="AW100" t="s">
        <v>1675</v>
      </c>
      <c r="AY100" t="s">
        <v>1675</v>
      </c>
      <c r="AZ100" t="s">
        <v>1675</v>
      </c>
      <c r="BB100" t="s">
        <v>1675</v>
      </c>
      <c r="BC100" t="s">
        <v>1675</v>
      </c>
      <c r="BD100" t="s">
        <v>1675</v>
      </c>
      <c r="BF100" t="s">
        <v>1675</v>
      </c>
      <c r="BG100" t="s">
        <v>1675</v>
      </c>
      <c r="BH100" t="s">
        <v>1675</v>
      </c>
      <c r="BI100" t="s">
        <v>1675</v>
      </c>
      <c r="BJ100" t="s">
        <v>1675</v>
      </c>
      <c r="BK100" t="s">
        <v>1675</v>
      </c>
      <c r="BL100" s="15"/>
      <c r="BM100" t="s">
        <v>1675</v>
      </c>
      <c r="BN100" t="s">
        <v>1675</v>
      </c>
      <c r="BP100" t="s">
        <v>1675</v>
      </c>
      <c r="BQ100" t="s">
        <v>1675</v>
      </c>
      <c r="BR100" t="s">
        <v>1675</v>
      </c>
      <c r="BT100" t="s">
        <v>1675</v>
      </c>
      <c r="BU100" t="s">
        <v>1675</v>
      </c>
      <c r="BV100" t="s">
        <v>1675</v>
      </c>
      <c r="BW100" t="s">
        <v>1675</v>
      </c>
      <c r="BX100" t="s">
        <v>1675</v>
      </c>
      <c r="BY100" t="s">
        <v>1675</v>
      </c>
      <c r="CA100" t="s">
        <v>1675</v>
      </c>
      <c r="CB100" t="s">
        <v>1675</v>
      </c>
      <c r="CC100" s="14"/>
      <c r="CD100" t="s">
        <v>1675</v>
      </c>
      <c r="CE100" t="s">
        <v>1675</v>
      </c>
      <c r="CF100" t="s">
        <v>1675</v>
      </c>
      <c r="CH100" t="s">
        <v>1675</v>
      </c>
      <c r="CI100" t="s">
        <v>1675</v>
      </c>
      <c r="CJ100" t="s">
        <v>1675</v>
      </c>
      <c r="CK100" t="s">
        <v>1675</v>
      </c>
      <c r="CL100" t="s">
        <v>1675</v>
      </c>
      <c r="CM100" t="s">
        <v>1675</v>
      </c>
      <c r="CO100" t="s">
        <v>1675</v>
      </c>
      <c r="CP100" t="s">
        <v>1675</v>
      </c>
      <c r="CQ100" s="14"/>
      <c r="CR100" t="s">
        <v>1675</v>
      </c>
      <c r="CS100" t="s">
        <v>1675</v>
      </c>
      <c r="CT100" t="s">
        <v>1675</v>
      </c>
      <c r="CV100" t="s">
        <v>1675</v>
      </c>
      <c r="CW100" t="s">
        <v>1675</v>
      </c>
      <c r="CX100" t="s">
        <v>1675</v>
      </c>
      <c r="CY100" t="s">
        <v>1675</v>
      </c>
      <c r="CZ100" t="s">
        <v>1675</v>
      </c>
      <c r="DA100" t="s">
        <v>1675</v>
      </c>
      <c r="DC100" t="s">
        <v>1675</v>
      </c>
      <c r="DD100" t="s">
        <v>1675</v>
      </c>
      <c r="DF100" t="s">
        <v>1675</v>
      </c>
      <c r="DG100" t="s">
        <v>1675</v>
      </c>
      <c r="DH100" t="s">
        <v>1675</v>
      </c>
      <c r="DI100" s="14"/>
      <c r="DJ100" t="s">
        <v>1675</v>
      </c>
      <c r="DK100" t="s">
        <v>1675</v>
      </c>
      <c r="DL100" t="s">
        <v>1675</v>
      </c>
      <c r="DM100" t="s">
        <v>1675</v>
      </c>
      <c r="DN100" t="s">
        <v>1675</v>
      </c>
      <c r="DO100" t="s">
        <v>1675</v>
      </c>
      <c r="DQ100" t="s">
        <v>1675</v>
      </c>
      <c r="DR100" t="s">
        <v>1675</v>
      </c>
      <c r="DT100" t="s">
        <v>1675</v>
      </c>
      <c r="DU100" t="s">
        <v>1675</v>
      </c>
      <c r="DV100" t="s">
        <v>1675</v>
      </c>
      <c r="DW100" s="14"/>
      <c r="DX100" t="s">
        <v>1675</v>
      </c>
      <c r="DY100" t="s">
        <v>1675</v>
      </c>
      <c r="DZ100" t="s">
        <v>1675</v>
      </c>
      <c r="EA100" t="s">
        <v>1675</v>
      </c>
      <c r="EB100" t="s">
        <v>1675</v>
      </c>
      <c r="EC100" t="s">
        <v>1675</v>
      </c>
      <c r="ED100" t="s">
        <v>1675</v>
      </c>
      <c r="EE100" t="s">
        <v>1675</v>
      </c>
      <c r="EG100" t="s">
        <v>1675</v>
      </c>
      <c r="EH100" t="s">
        <v>1675</v>
      </c>
      <c r="EI100" t="s">
        <v>1675</v>
      </c>
      <c r="EJ100" t="s">
        <v>1675</v>
      </c>
      <c r="EK100" t="s">
        <v>1675</v>
      </c>
      <c r="EL100" t="s">
        <v>1675</v>
      </c>
      <c r="EM100" t="s">
        <v>1675</v>
      </c>
      <c r="EN100" t="s">
        <v>1675</v>
      </c>
      <c r="EO100" t="s">
        <v>1675</v>
      </c>
      <c r="EP100" t="s">
        <v>1675</v>
      </c>
      <c r="EQ100" t="s">
        <v>1675</v>
      </c>
      <c r="ER100" t="s">
        <v>1675</v>
      </c>
      <c r="ES100" t="s">
        <v>1675</v>
      </c>
      <c r="ET100" t="s">
        <v>1675</v>
      </c>
      <c r="EU100" t="s">
        <v>1675</v>
      </c>
      <c r="EV100" t="s">
        <v>1675</v>
      </c>
      <c r="EW100" t="s">
        <v>1675</v>
      </c>
      <c r="EX100" t="s">
        <v>1675</v>
      </c>
      <c r="EY100" t="s">
        <v>1675</v>
      </c>
      <c r="EZ100" t="s">
        <v>1675</v>
      </c>
      <c r="FA100" t="s">
        <v>1675</v>
      </c>
      <c r="FB100" t="s">
        <v>1675</v>
      </c>
      <c r="FC100" t="s">
        <v>1675</v>
      </c>
      <c r="FD100" t="s">
        <v>1675</v>
      </c>
      <c r="FE100" t="s">
        <v>1675</v>
      </c>
      <c r="FF100" t="s">
        <v>1675</v>
      </c>
      <c r="FG100" t="s">
        <v>1675</v>
      </c>
      <c r="FH100" t="s">
        <v>1675</v>
      </c>
      <c r="FI100" t="s">
        <v>1675</v>
      </c>
      <c r="FJ100" t="s">
        <v>1675</v>
      </c>
      <c r="FK100" t="s">
        <v>1675</v>
      </c>
      <c r="FL100" t="s">
        <v>1675</v>
      </c>
      <c r="FM100" t="s">
        <v>1675</v>
      </c>
      <c r="FN100" t="s">
        <v>1675</v>
      </c>
      <c r="FO100" t="s">
        <v>1675</v>
      </c>
      <c r="FP100" t="s">
        <v>1675</v>
      </c>
      <c r="FQ100" t="s">
        <v>1675</v>
      </c>
      <c r="FR100" t="s">
        <v>443</v>
      </c>
      <c r="FS100">
        <v>1</v>
      </c>
      <c r="FT100">
        <v>1</v>
      </c>
      <c r="FU100">
        <v>1</v>
      </c>
      <c r="FV100">
        <v>1</v>
      </c>
      <c r="FW100">
        <v>1</v>
      </c>
      <c r="FX100">
        <v>0</v>
      </c>
      <c r="FY100">
        <v>0</v>
      </c>
      <c r="FZ100">
        <v>1</v>
      </c>
      <c r="GA100">
        <v>0</v>
      </c>
      <c r="GB100" t="s">
        <v>346</v>
      </c>
      <c r="GC100" t="s">
        <v>1675</v>
      </c>
      <c r="GD100" t="s">
        <v>1675</v>
      </c>
      <c r="GE100" t="s">
        <v>1675</v>
      </c>
      <c r="GF100" t="str">
        <f t="shared" si="25"/>
        <v/>
      </c>
      <c r="GG100" t="s">
        <v>334</v>
      </c>
      <c r="GH100" t="s">
        <v>334</v>
      </c>
      <c r="GI100" s="13">
        <v>25</v>
      </c>
      <c r="GJ100" t="s">
        <v>1675</v>
      </c>
      <c r="GK100" t="s">
        <v>1675</v>
      </c>
      <c r="GL100" t="s">
        <v>334</v>
      </c>
      <c r="GM100" t="s">
        <v>346</v>
      </c>
      <c r="GN100" t="s">
        <v>1675</v>
      </c>
      <c r="GO100" s="13">
        <v>150</v>
      </c>
      <c r="GP100" s="13">
        <v>75</v>
      </c>
      <c r="GQ100" s="14">
        <f>(GP100/GO100)*85</f>
        <v>42.5</v>
      </c>
      <c r="GR100" t="s">
        <v>334</v>
      </c>
      <c r="GS100" t="s">
        <v>334</v>
      </c>
      <c r="GT100" s="13">
        <v>50</v>
      </c>
      <c r="GU100" t="s">
        <v>1675</v>
      </c>
      <c r="GV100" t="s">
        <v>1675</v>
      </c>
      <c r="GW100" t="s">
        <v>334</v>
      </c>
      <c r="GX100" t="s">
        <v>334</v>
      </c>
      <c r="GY100" s="13">
        <v>100</v>
      </c>
      <c r="GZ100" t="s">
        <v>1675</v>
      </c>
      <c r="HA100" t="s">
        <v>1675</v>
      </c>
      <c r="HB100" t="s">
        <v>334</v>
      </c>
      <c r="HC100" t="s">
        <v>1675</v>
      </c>
      <c r="HD100" t="s">
        <v>1675</v>
      </c>
      <c r="HE100" t="s">
        <v>1675</v>
      </c>
      <c r="HG100" t="s">
        <v>1675</v>
      </c>
      <c r="HH100" t="s">
        <v>1675</v>
      </c>
      <c r="HI100" s="14" t="str">
        <f t="shared" si="43"/>
        <v/>
      </c>
      <c r="HJ100" t="s">
        <v>1675</v>
      </c>
      <c r="HK100" t="s">
        <v>1675</v>
      </c>
      <c r="HL100" t="s">
        <v>1675</v>
      </c>
      <c r="HM100" t="s">
        <v>1675</v>
      </c>
      <c r="HN100" t="s">
        <v>1675</v>
      </c>
      <c r="HO100" t="s">
        <v>1675</v>
      </c>
      <c r="HQ100" t="s">
        <v>1675</v>
      </c>
      <c r="HR100" t="s">
        <v>346</v>
      </c>
      <c r="HS100" t="s">
        <v>1675</v>
      </c>
      <c r="HT100" t="s">
        <v>1396</v>
      </c>
      <c r="HU100" s="13">
        <v>75</v>
      </c>
      <c r="HV100">
        <f>(HU100/125)*75</f>
        <v>45</v>
      </c>
      <c r="HW100" t="s">
        <v>334</v>
      </c>
      <c r="HX100" t="s">
        <v>334</v>
      </c>
      <c r="HY100" t="s">
        <v>1397</v>
      </c>
      <c r="HZ100" t="s">
        <v>336</v>
      </c>
      <c r="IA100" t="s">
        <v>337</v>
      </c>
      <c r="IB100" t="s">
        <v>337</v>
      </c>
      <c r="IC100" t="s">
        <v>337</v>
      </c>
      <c r="ID100" t="s">
        <v>337</v>
      </c>
      <c r="IE100" t="s">
        <v>337</v>
      </c>
      <c r="IF100" t="s">
        <v>337</v>
      </c>
      <c r="IG100" t="s">
        <v>336</v>
      </c>
      <c r="IH100" t="s">
        <v>337</v>
      </c>
      <c r="II100" t="s">
        <v>337</v>
      </c>
      <c r="IJ100" t="s">
        <v>337</v>
      </c>
      <c r="IK100" t="s">
        <v>337</v>
      </c>
      <c r="IL100" t="s">
        <v>337</v>
      </c>
      <c r="IM100" t="s">
        <v>337</v>
      </c>
      <c r="IN100" t="s">
        <v>337</v>
      </c>
      <c r="IO100" t="s">
        <v>337</v>
      </c>
      <c r="IP100" t="s">
        <v>1675</v>
      </c>
      <c r="IQ100" t="s">
        <v>358</v>
      </c>
      <c r="IR100" t="s">
        <v>336</v>
      </c>
      <c r="IS100" t="s">
        <v>337</v>
      </c>
      <c r="IT100" t="s">
        <v>336</v>
      </c>
      <c r="IU100" t="s">
        <v>336</v>
      </c>
      <c r="IV100" t="s">
        <v>336</v>
      </c>
      <c r="IW100" t="s">
        <v>337</v>
      </c>
      <c r="IX100" t="s">
        <v>337</v>
      </c>
      <c r="IY100" t="s">
        <v>336</v>
      </c>
      <c r="IZ100" t="s">
        <v>337</v>
      </c>
      <c r="JA100" t="s">
        <v>334</v>
      </c>
      <c r="JB100" t="s">
        <v>1220</v>
      </c>
      <c r="JC100" t="s">
        <v>1230</v>
      </c>
      <c r="JD100" t="s">
        <v>334</v>
      </c>
      <c r="JE100" t="s">
        <v>346</v>
      </c>
      <c r="JF100" t="s">
        <v>1398</v>
      </c>
      <c r="JG100" t="s">
        <v>1675</v>
      </c>
      <c r="JH100">
        <v>140874470</v>
      </c>
      <c r="JI100" t="s">
        <v>1399</v>
      </c>
      <c r="JJ100" t="s">
        <v>1400</v>
      </c>
      <c r="JK100" t="s">
        <v>1675</v>
      </c>
      <c r="JL100">
        <v>130</v>
      </c>
    </row>
    <row r="101" spans="1:272" x14ac:dyDescent="0.2">
      <c r="A101" t="s">
        <v>924</v>
      </c>
      <c r="B101" t="str">
        <f t="shared" si="44"/>
        <v>a606bb08-788a-49e2-8853-ed85881ce2fa</v>
      </c>
      <c r="C101" t="s">
        <v>1326</v>
      </c>
      <c r="D101" t="s">
        <v>773</v>
      </c>
      <c r="E101" t="s">
        <v>1255</v>
      </c>
      <c r="F101" t="s">
        <v>1675</v>
      </c>
      <c r="G101" t="s">
        <v>337</v>
      </c>
      <c r="H101" t="s">
        <v>773</v>
      </c>
      <c r="I101" t="s">
        <v>1218</v>
      </c>
      <c r="J101" t="s">
        <v>1236</v>
      </c>
      <c r="K101" t="s">
        <v>1675</v>
      </c>
      <c r="L101" t="s">
        <v>1220</v>
      </c>
      <c r="M101" t="s">
        <v>1221</v>
      </c>
      <c r="N101" t="s">
        <v>1221</v>
      </c>
      <c r="O101" t="s">
        <v>1705</v>
      </c>
      <c r="P101" t="s">
        <v>1224</v>
      </c>
      <c r="Q101" t="s">
        <v>334</v>
      </c>
      <c r="R101" t="s">
        <v>1675</v>
      </c>
      <c r="S101" t="s">
        <v>334</v>
      </c>
      <c r="T101" t="s">
        <v>1675</v>
      </c>
      <c r="U101" t="s">
        <v>339</v>
      </c>
      <c r="V101" t="s">
        <v>336</v>
      </c>
      <c r="W101" t="s">
        <v>337</v>
      </c>
      <c r="X101" t="s">
        <v>337</v>
      </c>
      <c r="Y101" t="s">
        <v>337</v>
      </c>
      <c r="Z101" t="s">
        <v>337</v>
      </c>
      <c r="AA101" t="s">
        <v>340</v>
      </c>
      <c r="AB101" t="s">
        <v>336</v>
      </c>
      <c r="AC101" t="s">
        <v>337</v>
      </c>
      <c r="AD101" t="s">
        <v>337</v>
      </c>
      <c r="AE101" t="s">
        <v>337</v>
      </c>
      <c r="AF101" t="s">
        <v>337</v>
      </c>
      <c r="AG101" t="s">
        <v>337</v>
      </c>
      <c r="AH101" t="s">
        <v>337</v>
      </c>
      <c r="AI101" t="s">
        <v>1675</v>
      </c>
      <c r="AJ101" t="s">
        <v>642</v>
      </c>
      <c r="AK101" t="s">
        <v>457</v>
      </c>
      <c r="AL101" t="s">
        <v>413</v>
      </c>
      <c r="AM101">
        <v>1</v>
      </c>
      <c r="AN101">
        <v>1</v>
      </c>
      <c r="AO101">
        <v>1</v>
      </c>
      <c r="AP101">
        <v>1</v>
      </c>
      <c r="AQ101">
        <v>1</v>
      </c>
      <c r="AR101">
        <v>0</v>
      </c>
      <c r="AS101">
        <v>1</v>
      </c>
      <c r="AT101">
        <v>0</v>
      </c>
      <c r="AU101" t="s">
        <v>346</v>
      </c>
      <c r="AV101" t="s">
        <v>1675</v>
      </c>
      <c r="AW101" t="s">
        <v>347</v>
      </c>
      <c r="AX101">
        <v>2</v>
      </c>
      <c r="AY101" s="13">
        <v>9</v>
      </c>
      <c r="AZ101" s="13">
        <v>1300</v>
      </c>
      <c r="BA101" s="14">
        <f>AZ101/(AX101*AY101)</f>
        <v>72.222222222222229</v>
      </c>
      <c r="BB101" t="s">
        <v>334</v>
      </c>
      <c r="BC101" t="s">
        <v>334</v>
      </c>
      <c r="BD101" s="13">
        <v>100</v>
      </c>
      <c r="BE101" s="14">
        <f>BD101/2</f>
        <v>50</v>
      </c>
      <c r="BF101" t="s">
        <v>346</v>
      </c>
      <c r="BG101" t="s">
        <v>1675</v>
      </c>
      <c r="BH101" t="s">
        <v>1675</v>
      </c>
      <c r="BI101" t="s">
        <v>346</v>
      </c>
      <c r="BJ101" t="s">
        <v>1675</v>
      </c>
      <c r="BK101" t="s">
        <v>347</v>
      </c>
      <c r="BL101" s="15">
        <v>2.6</v>
      </c>
      <c r="BM101" s="13">
        <v>8</v>
      </c>
      <c r="BN101" s="13">
        <v>1750</v>
      </c>
      <c r="BO101" s="14">
        <f>BN101/(BL101*BM101)</f>
        <v>84.134615384615387</v>
      </c>
      <c r="BP101" t="s">
        <v>334</v>
      </c>
      <c r="BQ101" t="s">
        <v>334</v>
      </c>
      <c r="BR101" s="13">
        <v>300</v>
      </c>
      <c r="BS101">
        <f>BR101/2.6</f>
        <v>115.38461538461539</v>
      </c>
      <c r="BT101" t="s">
        <v>346</v>
      </c>
      <c r="BU101" t="s">
        <v>1675</v>
      </c>
      <c r="BV101" t="s">
        <v>1675</v>
      </c>
      <c r="BW101" t="s">
        <v>346</v>
      </c>
      <c r="BX101" t="s">
        <v>1675</v>
      </c>
      <c r="BY101" t="s">
        <v>347</v>
      </c>
      <c r="BZ101">
        <v>2.2999999999999998</v>
      </c>
      <c r="CA101" s="13">
        <v>8</v>
      </c>
      <c r="CB101" s="13">
        <v>1600</v>
      </c>
      <c r="CC101" s="14">
        <f>CB101/(BZ101*CA101)</f>
        <v>86.956521739130437</v>
      </c>
      <c r="CD101" t="s">
        <v>334</v>
      </c>
      <c r="CE101" t="s">
        <v>334</v>
      </c>
      <c r="CF101" s="13">
        <v>270</v>
      </c>
      <c r="CG101" s="14">
        <f>CF101/2.3</f>
        <v>117.39130434782609</v>
      </c>
      <c r="CH101" t="s">
        <v>334</v>
      </c>
      <c r="CI101" t="s">
        <v>396</v>
      </c>
      <c r="CJ101" t="s">
        <v>1227</v>
      </c>
      <c r="CK101" t="s">
        <v>346</v>
      </c>
      <c r="CL101" t="s">
        <v>1675</v>
      </c>
      <c r="CM101" t="s">
        <v>347</v>
      </c>
      <c r="CN101">
        <v>2.9</v>
      </c>
      <c r="CO101" s="13">
        <v>9</v>
      </c>
      <c r="CP101" s="13">
        <v>1620</v>
      </c>
      <c r="CQ101" s="14">
        <f>CP101/(CN101*CO101)</f>
        <v>62.068965517241388</v>
      </c>
      <c r="CR101" t="s">
        <v>334</v>
      </c>
      <c r="CS101" t="s">
        <v>334</v>
      </c>
      <c r="CT101" s="13">
        <v>180</v>
      </c>
      <c r="CU101" s="14">
        <f>CT101/2.9</f>
        <v>62.068965517241381</v>
      </c>
      <c r="CV101" t="s">
        <v>346</v>
      </c>
      <c r="CW101" t="s">
        <v>1675</v>
      </c>
      <c r="CX101" t="s">
        <v>1675</v>
      </c>
      <c r="CY101" t="s">
        <v>346</v>
      </c>
      <c r="CZ101" t="s">
        <v>1675</v>
      </c>
      <c r="DA101" t="s">
        <v>1675</v>
      </c>
      <c r="DC101" t="s">
        <v>1675</v>
      </c>
      <c r="DD101" t="s">
        <v>1675</v>
      </c>
      <c r="DF101" t="s">
        <v>334</v>
      </c>
      <c r="DG101" t="s">
        <v>334</v>
      </c>
      <c r="DH101">
        <v>450</v>
      </c>
      <c r="DI101" s="14">
        <f>DH101/2.4</f>
        <v>187.5</v>
      </c>
      <c r="DJ101" t="s">
        <v>346</v>
      </c>
      <c r="DK101" t="s">
        <v>1675</v>
      </c>
      <c r="DL101" t="s">
        <v>1675</v>
      </c>
      <c r="DM101" t="s">
        <v>1675</v>
      </c>
      <c r="DN101" t="s">
        <v>1675</v>
      </c>
      <c r="DO101" t="s">
        <v>1675</v>
      </c>
      <c r="DQ101" t="s">
        <v>1675</v>
      </c>
      <c r="DR101" t="s">
        <v>1675</v>
      </c>
      <c r="DT101" t="s">
        <v>1675</v>
      </c>
      <c r="DU101" t="s">
        <v>1675</v>
      </c>
      <c r="DV101" t="s">
        <v>1675</v>
      </c>
      <c r="DW101" s="14"/>
      <c r="DX101" t="s">
        <v>1675</v>
      </c>
      <c r="DY101" t="s">
        <v>1675</v>
      </c>
      <c r="DZ101" t="s">
        <v>1675</v>
      </c>
      <c r="EA101" t="s">
        <v>334</v>
      </c>
      <c r="EB101" s="13">
        <v>600</v>
      </c>
      <c r="EC101" t="s">
        <v>1675</v>
      </c>
      <c r="ED101" t="s">
        <v>1675</v>
      </c>
      <c r="EE101" t="s">
        <v>1675</v>
      </c>
      <c r="EF101">
        <f>EB101</f>
        <v>600</v>
      </c>
      <c r="EG101" t="s">
        <v>334</v>
      </c>
      <c r="EH101" t="s">
        <v>334</v>
      </c>
      <c r="EI101" t="s">
        <v>382</v>
      </c>
      <c r="EJ101" t="s">
        <v>336</v>
      </c>
      <c r="EK101" t="s">
        <v>336</v>
      </c>
      <c r="EL101" t="s">
        <v>337</v>
      </c>
      <c r="EM101" t="s">
        <v>337</v>
      </c>
      <c r="EN101" t="s">
        <v>337</v>
      </c>
      <c r="EO101" t="s">
        <v>337</v>
      </c>
      <c r="EP101" t="s">
        <v>337</v>
      </c>
      <c r="EQ101" t="s">
        <v>337</v>
      </c>
      <c r="ER101" t="s">
        <v>337</v>
      </c>
      <c r="ES101" t="s">
        <v>337</v>
      </c>
      <c r="ET101" t="s">
        <v>337</v>
      </c>
      <c r="EU101" t="s">
        <v>337</v>
      </c>
      <c r="EV101" t="s">
        <v>337</v>
      </c>
      <c r="EW101" t="s">
        <v>337</v>
      </c>
      <c r="EX101" t="s">
        <v>337</v>
      </c>
      <c r="EY101" t="s">
        <v>337</v>
      </c>
      <c r="EZ101" t="s">
        <v>337</v>
      </c>
      <c r="FA101" t="s">
        <v>1675</v>
      </c>
      <c r="FB101" t="s">
        <v>481</v>
      </c>
      <c r="FC101" t="s">
        <v>337</v>
      </c>
      <c r="FD101" t="s">
        <v>336</v>
      </c>
      <c r="FE101" t="s">
        <v>337</v>
      </c>
      <c r="FF101" t="s">
        <v>336</v>
      </c>
      <c r="FG101" t="s">
        <v>336</v>
      </c>
      <c r="FH101" t="s">
        <v>337</v>
      </c>
      <c r="FI101" t="s">
        <v>337</v>
      </c>
      <c r="FJ101" t="s">
        <v>337</v>
      </c>
      <c r="FK101" t="s">
        <v>334</v>
      </c>
      <c r="FL101" t="s">
        <v>1220</v>
      </c>
      <c r="FM101" t="s">
        <v>1328</v>
      </c>
      <c r="FN101" t="s">
        <v>346</v>
      </c>
      <c r="FO101" t="s">
        <v>346</v>
      </c>
      <c r="FP101" t="s">
        <v>334</v>
      </c>
      <c r="FQ101" t="s">
        <v>1329</v>
      </c>
      <c r="FR101" t="s">
        <v>1675</v>
      </c>
      <c r="FS101" t="s">
        <v>1675</v>
      </c>
      <c r="FT101" t="s">
        <v>1675</v>
      </c>
      <c r="FU101" t="s">
        <v>1675</v>
      </c>
      <c r="FV101" t="s">
        <v>1675</v>
      </c>
      <c r="FW101" t="s">
        <v>1675</v>
      </c>
      <c r="FX101" t="s">
        <v>1675</v>
      </c>
      <c r="FY101" t="s">
        <v>1675</v>
      </c>
      <c r="FZ101" t="s">
        <v>1675</v>
      </c>
      <c r="GA101" t="s">
        <v>1675</v>
      </c>
      <c r="GB101" t="s">
        <v>1675</v>
      </c>
      <c r="GC101" t="s">
        <v>1675</v>
      </c>
      <c r="GD101" t="s">
        <v>1675</v>
      </c>
      <c r="GE101" t="s">
        <v>1675</v>
      </c>
      <c r="GF101" t="str">
        <f t="shared" si="25"/>
        <v/>
      </c>
      <c r="GG101" t="s">
        <v>1675</v>
      </c>
      <c r="GH101" t="s">
        <v>1675</v>
      </c>
      <c r="GI101" t="s">
        <v>1675</v>
      </c>
      <c r="GJ101" t="s">
        <v>1675</v>
      </c>
      <c r="GK101" t="s">
        <v>1675</v>
      </c>
      <c r="GL101" t="s">
        <v>1675</v>
      </c>
      <c r="GM101" t="s">
        <v>1675</v>
      </c>
      <c r="GN101" t="s">
        <v>1675</v>
      </c>
      <c r="GO101" t="s">
        <v>1675</v>
      </c>
      <c r="GP101" t="s">
        <v>1675</v>
      </c>
      <c r="GR101" t="s">
        <v>1675</v>
      </c>
      <c r="GS101" t="s">
        <v>1675</v>
      </c>
      <c r="GT101" t="s">
        <v>1675</v>
      </c>
      <c r="GU101" t="s">
        <v>1675</v>
      </c>
      <c r="GV101" t="s">
        <v>1675</v>
      </c>
      <c r="GW101" t="s">
        <v>1675</v>
      </c>
      <c r="GX101" t="s">
        <v>1675</v>
      </c>
      <c r="GY101" t="s">
        <v>1675</v>
      </c>
      <c r="GZ101" t="s">
        <v>1675</v>
      </c>
      <c r="HA101" t="s">
        <v>1675</v>
      </c>
      <c r="HB101" t="s">
        <v>1675</v>
      </c>
      <c r="HC101" t="s">
        <v>1675</v>
      </c>
      <c r="HD101" t="s">
        <v>1675</v>
      </c>
      <c r="HE101" t="s">
        <v>1675</v>
      </c>
      <c r="HG101" t="s">
        <v>1675</v>
      </c>
      <c r="HH101" t="s">
        <v>1675</v>
      </c>
      <c r="HI101" s="14" t="str">
        <f t="shared" si="43"/>
        <v/>
      </c>
      <c r="HJ101" t="s">
        <v>1675</v>
      </c>
      <c r="HK101" t="s">
        <v>1675</v>
      </c>
      <c r="HL101" t="s">
        <v>1675</v>
      </c>
      <c r="HM101" t="s">
        <v>1675</v>
      </c>
      <c r="HN101" t="s">
        <v>1675</v>
      </c>
      <c r="HO101" t="s">
        <v>1675</v>
      </c>
      <c r="HQ101" t="s">
        <v>1675</v>
      </c>
      <c r="HR101" t="s">
        <v>1675</v>
      </c>
      <c r="HS101" t="s">
        <v>1675</v>
      </c>
      <c r="HT101" t="s">
        <v>1675</v>
      </c>
      <c r="HU101" t="s">
        <v>1675</v>
      </c>
      <c r="HW101" t="s">
        <v>1675</v>
      </c>
      <c r="HX101" t="s">
        <v>1675</v>
      </c>
      <c r="HY101" t="s">
        <v>1675</v>
      </c>
      <c r="HZ101" t="s">
        <v>1675</v>
      </c>
      <c r="IA101" t="s">
        <v>1675</v>
      </c>
      <c r="IB101" t="s">
        <v>1675</v>
      </c>
      <c r="IC101" t="s">
        <v>1675</v>
      </c>
      <c r="ID101" t="s">
        <v>1675</v>
      </c>
      <c r="IE101" t="s">
        <v>1675</v>
      </c>
      <c r="IF101" t="s">
        <v>1675</v>
      </c>
      <c r="IG101" t="s">
        <v>1675</v>
      </c>
      <c r="IH101" t="s">
        <v>1675</v>
      </c>
      <c r="II101" t="s">
        <v>1675</v>
      </c>
      <c r="IJ101" t="s">
        <v>1675</v>
      </c>
      <c r="IK101" t="s">
        <v>1675</v>
      </c>
      <c r="IL101" t="s">
        <v>1675</v>
      </c>
      <c r="IM101" t="s">
        <v>1675</v>
      </c>
      <c r="IN101" t="s">
        <v>1675</v>
      </c>
      <c r="IO101" t="s">
        <v>1675</v>
      </c>
      <c r="IP101" t="s">
        <v>1675</v>
      </c>
      <c r="IQ101" t="s">
        <v>1675</v>
      </c>
      <c r="IR101" t="s">
        <v>1675</v>
      </c>
      <c r="IS101" t="s">
        <v>1675</v>
      </c>
      <c r="IT101" t="s">
        <v>1675</v>
      </c>
      <c r="IU101" t="s">
        <v>1675</v>
      </c>
      <c r="IV101" t="s">
        <v>1675</v>
      </c>
      <c r="IW101" t="s">
        <v>1675</v>
      </c>
      <c r="IX101" t="s">
        <v>1675</v>
      </c>
      <c r="IY101" t="s">
        <v>1675</v>
      </c>
      <c r="IZ101" t="s">
        <v>1675</v>
      </c>
      <c r="JA101" t="s">
        <v>1675</v>
      </c>
      <c r="JB101" t="s">
        <v>1675</v>
      </c>
      <c r="JC101" t="s">
        <v>1675</v>
      </c>
      <c r="JD101" t="s">
        <v>1675</v>
      </c>
      <c r="JE101" t="s">
        <v>1675</v>
      </c>
      <c r="JF101" t="s">
        <v>1330</v>
      </c>
      <c r="JG101" t="s">
        <v>1675</v>
      </c>
      <c r="JH101">
        <v>140681275</v>
      </c>
      <c r="JI101" t="s">
        <v>1331</v>
      </c>
      <c r="JJ101" t="s">
        <v>1332</v>
      </c>
      <c r="JK101" t="s">
        <v>1675</v>
      </c>
      <c r="JL101">
        <v>123</v>
      </c>
    </row>
    <row r="102" spans="1:272" x14ac:dyDescent="0.2">
      <c r="A102" t="s">
        <v>830</v>
      </c>
      <c r="B102" t="str">
        <f t="shared" si="44"/>
        <v>2391218d-cbb4-4617-acf3-476bd785a726</v>
      </c>
      <c r="C102" t="s">
        <v>1384</v>
      </c>
      <c r="D102" t="s">
        <v>773</v>
      </c>
      <c r="E102" t="s">
        <v>324</v>
      </c>
      <c r="F102" t="s">
        <v>1675</v>
      </c>
      <c r="G102" t="s">
        <v>1675</v>
      </c>
      <c r="H102" t="s">
        <v>1217</v>
      </c>
      <c r="I102" t="s">
        <v>1218</v>
      </c>
      <c r="J102" t="s">
        <v>1196</v>
      </c>
      <c r="K102" t="s">
        <v>1675</v>
      </c>
      <c r="L102" t="s">
        <v>1220</v>
      </c>
      <c r="M102" t="s">
        <v>1221</v>
      </c>
      <c r="N102" t="s">
        <v>1221</v>
      </c>
      <c r="O102" t="s">
        <v>1705</v>
      </c>
      <c r="P102" t="s">
        <v>1224</v>
      </c>
      <c r="Q102" t="s">
        <v>334</v>
      </c>
      <c r="R102" t="s">
        <v>1675</v>
      </c>
      <c r="S102" t="s">
        <v>334</v>
      </c>
      <c r="T102" t="s">
        <v>1675</v>
      </c>
      <c r="U102" t="s">
        <v>967</v>
      </c>
      <c r="V102" t="s">
        <v>336</v>
      </c>
      <c r="W102" t="s">
        <v>337</v>
      </c>
      <c r="X102" t="s">
        <v>336</v>
      </c>
      <c r="Y102" t="s">
        <v>337</v>
      </c>
      <c r="Z102" t="s">
        <v>337</v>
      </c>
      <c r="AA102" t="s">
        <v>340</v>
      </c>
      <c r="AB102" t="s">
        <v>336</v>
      </c>
      <c r="AC102" t="s">
        <v>337</v>
      </c>
      <c r="AD102" t="s">
        <v>337</v>
      </c>
      <c r="AE102" t="s">
        <v>337</v>
      </c>
      <c r="AF102" t="s">
        <v>337</v>
      </c>
      <c r="AG102" t="s">
        <v>337</v>
      </c>
      <c r="AH102" t="s">
        <v>337</v>
      </c>
      <c r="AI102" t="s">
        <v>1675</v>
      </c>
      <c r="AJ102" t="s">
        <v>341</v>
      </c>
      <c r="AK102" t="s">
        <v>642</v>
      </c>
      <c r="AL102" t="s">
        <v>343</v>
      </c>
      <c r="AM102">
        <v>1</v>
      </c>
      <c r="AN102">
        <v>1</v>
      </c>
      <c r="AO102">
        <v>1</v>
      </c>
      <c r="AP102">
        <v>1</v>
      </c>
      <c r="AQ102">
        <v>1</v>
      </c>
      <c r="AR102">
        <v>1</v>
      </c>
      <c r="AS102">
        <v>1</v>
      </c>
      <c r="AT102">
        <v>0</v>
      </c>
      <c r="AU102" t="s">
        <v>346</v>
      </c>
      <c r="AV102" t="s">
        <v>1675</v>
      </c>
      <c r="AW102" t="s">
        <v>347</v>
      </c>
      <c r="AX102">
        <v>2</v>
      </c>
      <c r="AY102" s="13">
        <v>8</v>
      </c>
      <c r="AZ102" s="13">
        <v>1200</v>
      </c>
      <c r="BA102" s="14">
        <f>AZ102/(AX102*AY102)</f>
        <v>75</v>
      </c>
      <c r="BB102" t="s">
        <v>334</v>
      </c>
      <c r="BC102" t="s">
        <v>334</v>
      </c>
      <c r="BD102" s="13">
        <v>150</v>
      </c>
      <c r="BE102" s="14">
        <f>BD102/2</f>
        <v>75</v>
      </c>
      <c r="BF102" t="s">
        <v>346</v>
      </c>
      <c r="BG102" t="s">
        <v>1675</v>
      </c>
      <c r="BH102" t="s">
        <v>1675</v>
      </c>
      <c r="BI102" t="s">
        <v>346</v>
      </c>
      <c r="BJ102" t="s">
        <v>1675</v>
      </c>
      <c r="BK102" t="s">
        <v>347</v>
      </c>
      <c r="BL102" s="15">
        <v>2.6</v>
      </c>
      <c r="BM102" s="13">
        <v>8</v>
      </c>
      <c r="BN102" s="13">
        <v>1700</v>
      </c>
      <c r="BO102" s="14">
        <f>BN102/(BL102*BM102)</f>
        <v>81.730769230769226</v>
      </c>
      <c r="BP102" t="s">
        <v>346</v>
      </c>
      <c r="BQ102" t="s">
        <v>334</v>
      </c>
      <c r="BR102" s="13">
        <v>250</v>
      </c>
      <c r="BS102">
        <f>BR102/2.6</f>
        <v>96.153846153846146</v>
      </c>
      <c r="BT102" t="s">
        <v>346</v>
      </c>
      <c r="BU102" t="s">
        <v>1675</v>
      </c>
      <c r="BV102" t="s">
        <v>1675</v>
      </c>
      <c r="BW102" t="s">
        <v>346</v>
      </c>
      <c r="BX102" t="s">
        <v>1675</v>
      </c>
      <c r="BY102" t="s">
        <v>347</v>
      </c>
      <c r="BZ102">
        <v>2.2999999999999998</v>
      </c>
      <c r="CA102" s="13">
        <v>8</v>
      </c>
      <c r="CB102" s="13">
        <v>1000</v>
      </c>
      <c r="CC102" s="14">
        <f>CB102/(BZ102*CA102)</f>
        <v>54.347826086956523</v>
      </c>
      <c r="CD102" t="s">
        <v>334</v>
      </c>
      <c r="CE102" t="s">
        <v>334</v>
      </c>
      <c r="CF102" s="13">
        <v>150</v>
      </c>
      <c r="CG102" s="14">
        <f>CF102/2.3</f>
        <v>65.217391304347828</v>
      </c>
      <c r="CH102" t="s">
        <v>346</v>
      </c>
      <c r="CI102" t="s">
        <v>1675</v>
      </c>
      <c r="CJ102" t="s">
        <v>1675</v>
      </c>
      <c r="CK102" t="s">
        <v>346</v>
      </c>
      <c r="CL102" t="s">
        <v>1675</v>
      </c>
      <c r="CM102" t="s">
        <v>347</v>
      </c>
      <c r="CN102">
        <v>2.9</v>
      </c>
      <c r="CO102" s="13">
        <v>8</v>
      </c>
      <c r="CP102" s="13">
        <v>1250</v>
      </c>
      <c r="CQ102" s="14">
        <f>CP102/(CN102*CO102)</f>
        <v>53.879310344827587</v>
      </c>
      <c r="CR102" t="s">
        <v>334</v>
      </c>
      <c r="CS102" t="s">
        <v>334</v>
      </c>
      <c r="CT102" s="13">
        <v>180</v>
      </c>
      <c r="CU102" s="14">
        <f>CT102/2.9</f>
        <v>62.068965517241381</v>
      </c>
      <c r="CV102" t="s">
        <v>346</v>
      </c>
      <c r="CW102" t="s">
        <v>1675</v>
      </c>
      <c r="CX102" t="s">
        <v>1675</v>
      </c>
      <c r="CY102" t="s">
        <v>346</v>
      </c>
      <c r="CZ102" t="s">
        <v>1675</v>
      </c>
      <c r="DA102" t="s">
        <v>347</v>
      </c>
      <c r="DB102">
        <v>2.4</v>
      </c>
      <c r="DC102" s="13">
        <v>9</v>
      </c>
      <c r="DD102" s="13">
        <v>1500</v>
      </c>
      <c r="DE102" s="14">
        <f>DD102/(DB102*DC102)</f>
        <v>69.444444444444457</v>
      </c>
      <c r="DF102" t="s">
        <v>334</v>
      </c>
      <c r="DG102" t="s">
        <v>334</v>
      </c>
      <c r="DH102">
        <v>450</v>
      </c>
      <c r="DI102" s="14">
        <f>DH102/2.4</f>
        <v>187.5</v>
      </c>
      <c r="DJ102" t="s">
        <v>346</v>
      </c>
      <c r="DK102" t="s">
        <v>1675</v>
      </c>
      <c r="DL102" t="s">
        <v>1675</v>
      </c>
      <c r="DM102" t="s">
        <v>346</v>
      </c>
      <c r="DN102" t="s">
        <v>1675</v>
      </c>
      <c r="DO102" t="s">
        <v>347</v>
      </c>
      <c r="DP102">
        <v>2.4</v>
      </c>
      <c r="DQ102" s="13">
        <v>9</v>
      </c>
      <c r="DR102" s="13">
        <v>1750</v>
      </c>
      <c r="DS102">
        <f>DR102/(DP102*DQ102)</f>
        <v>81.018518518518533</v>
      </c>
      <c r="DT102" t="s">
        <v>545</v>
      </c>
      <c r="DU102" t="s">
        <v>334</v>
      </c>
      <c r="DV102">
        <v>450</v>
      </c>
      <c r="DW102" s="14">
        <f>DV102/2.4</f>
        <v>187.5</v>
      </c>
      <c r="DX102" t="s">
        <v>346</v>
      </c>
      <c r="DY102" t="s">
        <v>1675</v>
      </c>
      <c r="DZ102" t="s">
        <v>1675</v>
      </c>
      <c r="EA102" t="s">
        <v>334</v>
      </c>
      <c r="EB102" s="13">
        <v>500</v>
      </c>
      <c r="EC102" t="s">
        <v>1675</v>
      </c>
      <c r="ED102" t="s">
        <v>1675</v>
      </c>
      <c r="EE102" t="s">
        <v>1675</v>
      </c>
      <c r="EF102">
        <f>EB102</f>
        <v>500</v>
      </c>
      <c r="EG102" t="s">
        <v>334</v>
      </c>
      <c r="EH102" t="s">
        <v>334</v>
      </c>
      <c r="EI102" t="s">
        <v>1387</v>
      </c>
      <c r="EJ102" t="s">
        <v>336</v>
      </c>
      <c r="EK102" t="s">
        <v>337</v>
      </c>
      <c r="EL102" t="s">
        <v>337</v>
      </c>
      <c r="EM102" t="s">
        <v>337</v>
      </c>
      <c r="EN102" t="s">
        <v>336</v>
      </c>
      <c r="EO102" t="s">
        <v>337</v>
      </c>
      <c r="EP102" t="s">
        <v>337</v>
      </c>
      <c r="EQ102" t="s">
        <v>337</v>
      </c>
      <c r="ER102" t="s">
        <v>337</v>
      </c>
      <c r="ES102" t="s">
        <v>337</v>
      </c>
      <c r="ET102" t="s">
        <v>337</v>
      </c>
      <c r="EU102" t="s">
        <v>337</v>
      </c>
      <c r="EV102" t="s">
        <v>337</v>
      </c>
      <c r="EW102" t="s">
        <v>337</v>
      </c>
      <c r="EX102" t="s">
        <v>337</v>
      </c>
      <c r="EY102" t="s">
        <v>337</v>
      </c>
      <c r="EZ102" t="s">
        <v>337</v>
      </c>
      <c r="FA102" t="s">
        <v>1675</v>
      </c>
      <c r="FB102" t="s">
        <v>1388</v>
      </c>
      <c r="FC102" t="s">
        <v>336</v>
      </c>
      <c r="FD102" t="s">
        <v>336</v>
      </c>
      <c r="FE102" t="s">
        <v>337</v>
      </c>
      <c r="FF102" t="s">
        <v>336</v>
      </c>
      <c r="FG102" t="s">
        <v>337</v>
      </c>
      <c r="FH102" t="s">
        <v>336</v>
      </c>
      <c r="FI102" t="s">
        <v>336</v>
      </c>
      <c r="FJ102" t="s">
        <v>337</v>
      </c>
      <c r="FK102" t="s">
        <v>334</v>
      </c>
      <c r="FL102" t="s">
        <v>1220</v>
      </c>
      <c r="FM102" t="s">
        <v>1221</v>
      </c>
      <c r="FN102" t="s">
        <v>334</v>
      </c>
      <c r="FO102" t="s">
        <v>346</v>
      </c>
      <c r="FP102" t="s">
        <v>346</v>
      </c>
      <c r="FQ102" t="s">
        <v>1389</v>
      </c>
      <c r="FR102" t="s">
        <v>1675</v>
      </c>
      <c r="FS102" t="s">
        <v>1675</v>
      </c>
      <c r="FT102" t="s">
        <v>1675</v>
      </c>
      <c r="FU102" t="s">
        <v>1675</v>
      </c>
      <c r="FV102" t="s">
        <v>1675</v>
      </c>
      <c r="FW102" t="s">
        <v>1675</v>
      </c>
      <c r="FX102" t="s">
        <v>1675</v>
      </c>
      <c r="FY102" t="s">
        <v>1675</v>
      </c>
      <c r="FZ102" t="s">
        <v>1675</v>
      </c>
      <c r="GA102" t="s">
        <v>1675</v>
      </c>
      <c r="GB102" t="s">
        <v>1675</v>
      </c>
      <c r="GC102" t="s">
        <v>1675</v>
      </c>
      <c r="GD102" t="s">
        <v>1675</v>
      </c>
      <c r="GE102" t="s">
        <v>1675</v>
      </c>
      <c r="GF102" t="str">
        <f t="shared" si="25"/>
        <v/>
      </c>
      <c r="GG102" t="s">
        <v>1675</v>
      </c>
      <c r="GH102" t="s">
        <v>1675</v>
      </c>
      <c r="GI102" t="s">
        <v>1675</v>
      </c>
      <c r="GJ102" t="s">
        <v>1675</v>
      </c>
      <c r="GK102" t="s">
        <v>1675</v>
      </c>
      <c r="GL102" t="s">
        <v>1675</v>
      </c>
      <c r="GM102" t="s">
        <v>1675</v>
      </c>
      <c r="GN102" t="s">
        <v>1675</v>
      </c>
      <c r="GO102" t="s">
        <v>1675</v>
      </c>
      <c r="GP102" t="s">
        <v>1675</v>
      </c>
      <c r="GR102" t="s">
        <v>1675</v>
      </c>
      <c r="GS102" t="s">
        <v>1675</v>
      </c>
      <c r="GT102" t="s">
        <v>1675</v>
      </c>
      <c r="GU102" t="s">
        <v>1675</v>
      </c>
      <c r="GV102" t="s">
        <v>1675</v>
      </c>
      <c r="GW102" t="s">
        <v>1675</v>
      </c>
      <c r="GX102" t="s">
        <v>1675</v>
      </c>
      <c r="GY102" t="s">
        <v>1675</v>
      </c>
      <c r="GZ102" t="s">
        <v>1675</v>
      </c>
      <c r="HA102" t="s">
        <v>1675</v>
      </c>
      <c r="HB102" t="s">
        <v>1675</v>
      </c>
      <c r="HC102" t="s">
        <v>1675</v>
      </c>
      <c r="HD102" t="s">
        <v>1675</v>
      </c>
      <c r="HE102" t="s">
        <v>1675</v>
      </c>
      <c r="HG102" t="s">
        <v>1675</v>
      </c>
      <c r="HH102" t="s">
        <v>1675</v>
      </c>
      <c r="HI102" s="14" t="str">
        <f t="shared" si="43"/>
        <v/>
      </c>
      <c r="HJ102" t="s">
        <v>1675</v>
      </c>
      <c r="HK102" t="s">
        <v>1675</v>
      </c>
      <c r="HL102" t="s">
        <v>1675</v>
      </c>
      <c r="HM102" t="s">
        <v>1675</v>
      </c>
      <c r="HN102" t="s">
        <v>1675</v>
      </c>
      <c r="HO102" t="s">
        <v>1675</v>
      </c>
      <c r="HQ102" t="s">
        <v>1675</v>
      </c>
      <c r="HR102" t="s">
        <v>1675</v>
      </c>
      <c r="HS102" t="s">
        <v>1675</v>
      </c>
      <c r="HT102" t="s">
        <v>1675</v>
      </c>
      <c r="HU102" t="s">
        <v>1675</v>
      </c>
      <c r="HW102" t="s">
        <v>1675</v>
      </c>
      <c r="HX102" t="s">
        <v>1675</v>
      </c>
      <c r="HY102" t="s">
        <v>1675</v>
      </c>
      <c r="HZ102" t="s">
        <v>1675</v>
      </c>
      <c r="IA102" t="s">
        <v>1675</v>
      </c>
      <c r="IB102" t="s">
        <v>1675</v>
      </c>
      <c r="IC102" t="s">
        <v>1675</v>
      </c>
      <c r="ID102" t="s">
        <v>1675</v>
      </c>
      <c r="IE102" t="s">
        <v>1675</v>
      </c>
      <c r="IF102" t="s">
        <v>1675</v>
      </c>
      <c r="IG102" t="s">
        <v>1675</v>
      </c>
      <c r="IH102" t="s">
        <v>1675</v>
      </c>
      <c r="II102" t="s">
        <v>1675</v>
      </c>
      <c r="IJ102" t="s">
        <v>1675</v>
      </c>
      <c r="IK102" t="s">
        <v>1675</v>
      </c>
      <c r="IL102" t="s">
        <v>1675</v>
      </c>
      <c r="IM102" t="s">
        <v>1675</v>
      </c>
      <c r="IN102" t="s">
        <v>1675</v>
      </c>
      <c r="IO102" t="s">
        <v>1675</v>
      </c>
      <c r="IP102" t="s">
        <v>1675</v>
      </c>
      <c r="IQ102" t="s">
        <v>1675</v>
      </c>
      <c r="IR102" t="s">
        <v>1675</v>
      </c>
      <c r="IS102" t="s">
        <v>1675</v>
      </c>
      <c r="IT102" t="s">
        <v>1675</v>
      </c>
      <c r="IU102" t="s">
        <v>1675</v>
      </c>
      <c r="IV102" t="s">
        <v>1675</v>
      </c>
      <c r="IW102" t="s">
        <v>1675</v>
      </c>
      <c r="IX102" t="s">
        <v>1675</v>
      </c>
      <c r="IY102" t="s">
        <v>1675</v>
      </c>
      <c r="IZ102" t="s">
        <v>1675</v>
      </c>
      <c r="JA102" t="s">
        <v>1675</v>
      </c>
      <c r="JB102" t="s">
        <v>1675</v>
      </c>
      <c r="JC102" t="s">
        <v>1675</v>
      </c>
      <c r="JD102" t="s">
        <v>1675</v>
      </c>
      <c r="JE102" t="s">
        <v>1675</v>
      </c>
      <c r="JF102" t="s">
        <v>1390</v>
      </c>
      <c r="JG102" t="s">
        <v>1675</v>
      </c>
      <c r="JH102">
        <v>140874466</v>
      </c>
      <c r="JI102" t="s">
        <v>1391</v>
      </c>
      <c r="JJ102" t="s">
        <v>1392</v>
      </c>
      <c r="JK102" t="s">
        <v>1675</v>
      </c>
      <c r="JL102">
        <v>129</v>
      </c>
    </row>
    <row r="103" spans="1:272" x14ac:dyDescent="0.2">
      <c r="A103" t="s">
        <v>937</v>
      </c>
      <c r="B103" t="str">
        <f t="shared" si="44"/>
        <v>04a45cf7-ee81-42db-a309-00736e17a996</v>
      </c>
      <c r="C103" t="s">
        <v>1550</v>
      </c>
      <c r="D103" t="s">
        <v>773</v>
      </c>
      <c r="E103" t="s">
        <v>324</v>
      </c>
      <c r="F103" t="s">
        <v>1675</v>
      </c>
      <c r="G103" t="s">
        <v>336</v>
      </c>
      <c r="H103" t="s">
        <v>1551</v>
      </c>
      <c r="I103" t="s">
        <v>1218</v>
      </c>
      <c r="J103" t="s">
        <v>1552</v>
      </c>
      <c r="K103" t="s">
        <v>1675</v>
      </c>
      <c r="L103" t="s">
        <v>1220</v>
      </c>
      <c r="M103" t="s">
        <v>1221</v>
      </c>
      <c r="N103" t="s">
        <v>1221</v>
      </c>
      <c r="O103" t="s">
        <v>1705</v>
      </c>
      <c r="P103" t="s">
        <v>1224</v>
      </c>
      <c r="Q103" t="s">
        <v>334</v>
      </c>
      <c r="R103" t="s">
        <v>1675</v>
      </c>
      <c r="S103" t="s">
        <v>334</v>
      </c>
      <c r="T103" t="s">
        <v>1675</v>
      </c>
      <c r="U103" t="s">
        <v>339</v>
      </c>
      <c r="V103" t="s">
        <v>336</v>
      </c>
      <c r="W103" t="s">
        <v>337</v>
      </c>
      <c r="X103" t="s">
        <v>337</v>
      </c>
      <c r="Y103" t="s">
        <v>337</v>
      </c>
      <c r="Z103" t="s">
        <v>337</v>
      </c>
      <c r="AA103" t="s">
        <v>340</v>
      </c>
      <c r="AB103" t="s">
        <v>336</v>
      </c>
      <c r="AC103" t="s">
        <v>337</v>
      </c>
      <c r="AD103" t="s">
        <v>337</v>
      </c>
      <c r="AE103" t="s">
        <v>337</v>
      </c>
      <c r="AF103" t="s">
        <v>337</v>
      </c>
      <c r="AG103" t="s">
        <v>337</v>
      </c>
      <c r="AH103" t="s">
        <v>337</v>
      </c>
      <c r="AI103" t="s">
        <v>1675</v>
      </c>
      <c r="AJ103" t="s">
        <v>675</v>
      </c>
      <c r="AK103" t="s">
        <v>342</v>
      </c>
      <c r="AL103" t="s">
        <v>413</v>
      </c>
      <c r="AM103">
        <v>1</v>
      </c>
      <c r="AN103">
        <v>1</v>
      </c>
      <c r="AO103">
        <v>1</v>
      </c>
      <c r="AP103">
        <v>1</v>
      </c>
      <c r="AQ103">
        <v>1</v>
      </c>
      <c r="AR103">
        <v>0</v>
      </c>
      <c r="AS103">
        <v>1</v>
      </c>
      <c r="AT103">
        <v>0</v>
      </c>
      <c r="AU103" t="s">
        <v>346</v>
      </c>
      <c r="AV103" t="s">
        <v>1675</v>
      </c>
      <c r="AW103" t="s">
        <v>347</v>
      </c>
      <c r="AX103">
        <v>2</v>
      </c>
      <c r="AY103" s="13">
        <v>9</v>
      </c>
      <c r="AZ103" s="13">
        <v>1150</v>
      </c>
      <c r="BA103" s="14">
        <f>AZ103/(AX103*AY103)</f>
        <v>63.888888888888886</v>
      </c>
      <c r="BB103" t="s">
        <v>334</v>
      </c>
      <c r="BC103" t="s">
        <v>334</v>
      </c>
      <c r="BD103" s="13">
        <v>150</v>
      </c>
      <c r="BE103" s="14">
        <f>BD103/2</f>
        <v>75</v>
      </c>
      <c r="BF103" t="s">
        <v>346</v>
      </c>
      <c r="BG103" t="s">
        <v>1675</v>
      </c>
      <c r="BH103" t="s">
        <v>1675</v>
      </c>
      <c r="BI103" t="s">
        <v>346</v>
      </c>
      <c r="BJ103" t="s">
        <v>1675</v>
      </c>
      <c r="BK103" t="s">
        <v>347</v>
      </c>
      <c r="BL103" s="15">
        <v>2.6</v>
      </c>
      <c r="BM103" s="13">
        <v>8</v>
      </c>
      <c r="BN103" s="13">
        <v>1750</v>
      </c>
      <c r="BO103" s="14">
        <f>BN103/(BL103*BM103)</f>
        <v>84.134615384615387</v>
      </c>
      <c r="BP103" t="s">
        <v>334</v>
      </c>
      <c r="BQ103" t="s">
        <v>334</v>
      </c>
      <c r="BR103" s="13">
        <v>250</v>
      </c>
      <c r="BS103">
        <f>BR103/2.6</f>
        <v>96.153846153846146</v>
      </c>
      <c r="BT103" t="s">
        <v>346</v>
      </c>
      <c r="BU103" t="s">
        <v>1675</v>
      </c>
      <c r="BV103" t="s">
        <v>1675</v>
      </c>
      <c r="BW103" t="s">
        <v>346</v>
      </c>
      <c r="BX103" t="s">
        <v>1675</v>
      </c>
      <c r="BY103" t="s">
        <v>347</v>
      </c>
      <c r="BZ103">
        <v>2.2999999999999998</v>
      </c>
      <c r="CA103" s="13">
        <v>8</v>
      </c>
      <c r="CB103" s="13">
        <v>1000</v>
      </c>
      <c r="CC103" s="14">
        <f>CB103/(BZ103*CA103)</f>
        <v>54.347826086956523</v>
      </c>
      <c r="CD103" t="s">
        <v>334</v>
      </c>
      <c r="CE103" t="s">
        <v>334</v>
      </c>
      <c r="CF103" s="13">
        <v>150</v>
      </c>
      <c r="CG103" s="14">
        <f>CF103/2.3</f>
        <v>65.217391304347828</v>
      </c>
      <c r="CH103" t="s">
        <v>346</v>
      </c>
      <c r="CI103" t="s">
        <v>1675</v>
      </c>
      <c r="CJ103" t="s">
        <v>1675</v>
      </c>
      <c r="CK103" t="s">
        <v>346</v>
      </c>
      <c r="CL103" t="s">
        <v>1675</v>
      </c>
      <c r="CM103" t="s">
        <v>347</v>
      </c>
      <c r="CN103">
        <v>2.9</v>
      </c>
      <c r="CO103" s="13">
        <v>8</v>
      </c>
      <c r="CP103">
        <v>1200</v>
      </c>
      <c r="CQ103" s="14">
        <f>CP103/(CN103*CO103)</f>
        <v>51.724137931034484</v>
      </c>
      <c r="CR103" t="s">
        <v>334</v>
      </c>
      <c r="CS103" t="s">
        <v>334</v>
      </c>
      <c r="CT103">
        <v>150</v>
      </c>
      <c r="CU103" s="14">
        <f>CT103/2.9</f>
        <v>51.724137931034484</v>
      </c>
      <c r="CV103" t="s">
        <v>346</v>
      </c>
      <c r="CW103" t="s">
        <v>1675</v>
      </c>
      <c r="CX103" t="s">
        <v>1675</v>
      </c>
      <c r="CY103" t="s">
        <v>346</v>
      </c>
      <c r="CZ103" t="s">
        <v>1675</v>
      </c>
      <c r="DA103" t="s">
        <v>347</v>
      </c>
      <c r="DB103">
        <v>2.4</v>
      </c>
      <c r="DC103" s="13">
        <v>8</v>
      </c>
      <c r="DD103" s="13">
        <v>3600</v>
      </c>
      <c r="DE103" s="14">
        <f>DD103/(DB103*DC103)</f>
        <v>187.5</v>
      </c>
      <c r="DF103" t="s">
        <v>334</v>
      </c>
      <c r="DG103" t="s">
        <v>334</v>
      </c>
      <c r="DH103" s="13">
        <v>500</v>
      </c>
      <c r="DI103" s="14">
        <f>DH103/2.4</f>
        <v>208.33333333333334</v>
      </c>
      <c r="DJ103" t="s">
        <v>346</v>
      </c>
      <c r="DK103" t="s">
        <v>1675</v>
      </c>
      <c r="DL103" t="s">
        <v>1675</v>
      </c>
      <c r="DM103" t="s">
        <v>1675</v>
      </c>
      <c r="DN103" t="s">
        <v>1675</v>
      </c>
      <c r="DO103" t="s">
        <v>1675</v>
      </c>
      <c r="DQ103" t="s">
        <v>1675</v>
      </c>
      <c r="DR103" t="s">
        <v>1675</v>
      </c>
      <c r="DT103" t="s">
        <v>1675</v>
      </c>
      <c r="DU103" t="s">
        <v>1675</v>
      </c>
      <c r="DV103" t="s">
        <v>1675</v>
      </c>
      <c r="DW103" s="14"/>
      <c r="DX103" t="s">
        <v>1675</v>
      </c>
      <c r="DY103" t="s">
        <v>1675</v>
      </c>
      <c r="DZ103" t="s">
        <v>1675</v>
      </c>
      <c r="EA103" t="s">
        <v>334</v>
      </c>
      <c r="EB103" s="13">
        <v>600</v>
      </c>
      <c r="EC103" t="s">
        <v>1675</v>
      </c>
      <c r="ED103" t="s">
        <v>1675</v>
      </c>
      <c r="EE103" t="s">
        <v>1675</v>
      </c>
      <c r="EF103">
        <f>EB103</f>
        <v>600</v>
      </c>
      <c r="EG103" t="s">
        <v>334</v>
      </c>
      <c r="EH103" t="s">
        <v>334</v>
      </c>
      <c r="EI103" t="s">
        <v>1554</v>
      </c>
      <c r="EJ103" t="s">
        <v>337</v>
      </c>
      <c r="EK103" t="s">
        <v>336</v>
      </c>
      <c r="EL103" t="s">
        <v>336</v>
      </c>
      <c r="EM103" t="s">
        <v>337</v>
      </c>
      <c r="EN103" t="s">
        <v>337</v>
      </c>
      <c r="EO103" t="s">
        <v>337</v>
      </c>
      <c r="EP103" t="s">
        <v>337</v>
      </c>
      <c r="EQ103" t="s">
        <v>337</v>
      </c>
      <c r="ER103" t="s">
        <v>337</v>
      </c>
      <c r="ES103" t="s">
        <v>337</v>
      </c>
      <c r="ET103" t="s">
        <v>337</v>
      </c>
      <c r="EU103" t="s">
        <v>337</v>
      </c>
      <c r="EV103" t="s">
        <v>337</v>
      </c>
      <c r="EW103" t="s">
        <v>337</v>
      </c>
      <c r="EX103" t="s">
        <v>337</v>
      </c>
      <c r="EY103" t="s">
        <v>337</v>
      </c>
      <c r="EZ103" t="s">
        <v>337</v>
      </c>
      <c r="FA103" t="s">
        <v>1675</v>
      </c>
      <c r="FB103" t="s">
        <v>405</v>
      </c>
      <c r="FC103" t="s">
        <v>337</v>
      </c>
      <c r="FD103" t="s">
        <v>336</v>
      </c>
      <c r="FE103" t="s">
        <v>337</v>
      </c>
      <c r="FF103" t="s">
        <v>337</v>
      </c>
      <c r="FG103" t="s">
        <v>337</v>
      </c>
      <c r="FH103" t="s">
        <v>337</v>
      </c>
      <c r="FI103" t="s">
        <v>337</v>
      </c>
      <c r="FJ103" t="s">
        <v>337</v>
      </c>
      <c r="FK103" t="s">
        <v>334</v>
      </c>
      <c r="FL103" t="s">
        <v>1220</v>
      </c>
      <c r="FM103" t="s">
        <v>1328</v>
      </c>
      <c r="FN103" t="s">
        <v>346</v>
      </c>
      <c r="FO103" t="s">
        <v>346</v>
      </c>
      <c r="FP103" t="s">
        <v>346</v>
      </c>
      <c r="FQ103" t="s">
        <v>1675</v>
      </c>
      <c r="FR103" t="s">
        <v>1675</v>
      </c>
      <c r="FS103" t="s">
        <v>1675</v>
      </c>
      <c r="FT103" t="s">
        <v>1675</v>
      </c>
      <c r="FU103" t="s">
        <v>1675</v>
      </c>
      <c r="FV103" t="s">
        <v>1675</v>
      </c>
      <c r="FW103" t="s">
        <v>1675</v>
      </c>
      <c r="FX103" t="s">
        <v>1675</v>
      </c>
      <c r="FY103" t="s">
        <v>1675</v>
      </c>
      <c r="FZ103" t="s">
        <v>1675</v>
      </c>
      <c r="GA103" t="s">
        <v>1675</v>
      </c>
      <c r="GB103" t="s">
        <v>1675</v>
      </c>
      <c r="GC103" t="s">
        <v>1675</v>
      </c>
      <c r="GD103" t="s">
        <v>1675</v>
      </c>
      <c r="GE103" t="s">
        <v>1675</v>
      </c>
      <c r="GF103" t="str">
        <f t="shared" si="25"/>
        <v/>
      </c>
      <c r="GG103" t="s">
        <v>1675</v>
      </c>
      <c r="GH103" t="s">
        <v>1675</v>
      </c>
      <c r="GI103" t="s">
        <v>1675</v>
      </c>
      <c r="GJ103" t="s">
        <v>1675</v>
      </c>
      <c r="GK103" t="s">
        <v>1675</v>
      </c>
      <c r="GL103" t="s">
        <v>1675</v>
      </c>
      <c r="GM103" t="s">
        <v>1675</v>
      </c>
      <c r="GN103" t="s">
        <v>1675</v>
      </c>
      <c r="GO103" t="s">
        <v>1675</v>
      </c>
      <c r="GP103" t="s">
        <v>1675</v>
      </c>
      <c r="GR103" t="s">
        <v>1675</v>
      </c>
      <c r="GS103" t="s">
        <v>1675</v>
      </c>
      <c r="GT103" t="s">
        <v>1675</v>
      </c>
      <c r="GU103" t="s">
        <v>1675</v>
      </c>
      <c r="GV103" t="s">
        <v>1675</v>
      </c>
      <c r="GW103" t="s">
        <v>1675</v>
      </c>
      <c r="GX103" t="s">
        <v>1675</v>
      </c>
      <c r="GY103" t="s">
        <v>1675</v>
      </c>
      <c r="GZ103" t="s">
        <v>1675</v>
      </c>
      <c r="HA103" t="s">
        <v>1675</v>
      </c>
      <c r="HB103" t="s">
        <v>1675</v>
      </c>
      <c r="HC103" t="s">
        <v>1675</v>
      </c>
      <c r="HD103" t="s">
        <v>1675</v>
      </c>
      <c r="HE103" t="s">
        <v>1675</v>
      </c>
      <c r="HG103" t="s">
        <v>1675</v>
      </c>
      <c r="HH103" t="s">
        <v>1675</v>
      </c>
      <c r="HI103" s="14" t="str">
        <f t="shared" si="43"/>
        <v/>
      </c>
      <c r="HJ103" t="s">
        <v>1675</v>
      </c>
      <c r="HK103" t="s">
        <v>1675</v>
      </c>
      <c r="HL103" t="s">
        <v>1675</v>
      </c>
      <c r="HM103" t="s">
        <v>1675</v>
      </c>
      <c r="HN103" t="s">
        <v>1675</v>
      </c>
      <c r="HO103" t="s">
        <v>1675</v>
      </c>
      <c r="HQ103" t="s">
        <v>1675</v>
      </c>
      <c r="HR103" t="s">
        <v>1675</v>
      </c>
      <c r="HS103" t="s">
        <v>1675</v>
      </c>
      <c r="HT103" t="s">
        <v>1675</v>
      </c>
      <c r="HU103" t="s">
        <v>1675</v>
      </c>
      <c r="HW103" t="s">
        <v>1675</v>
      </c>
      <c r="HX103" t="s">
        <v>1675</v>
      </c>
      <c r="HY103" t="s">
        <v>1675</v>
      </c>
      <c r="HZ103" t="s">
        <v>1675</v>
      </c>
      <c r="IA103" t="s">
        <v>1675</v>
      </c>
      <c r="IB103" t="s">
        <v>1675</v>
      </c>
      <c r="IC103" t="s">
        <v>1675</v>
      </c>
      <c r="ID103" t="s">
        <v>1675</v>
      </c>
      <c r="IE103" t="s">
        <v>1675</v>
      </c>
      <c r="IF103" t="s">
        <v>1675</v>
      </c>
      <c r="IG103" t="s">
        <v>1675</v>
      </c>
      <c r="IH103" t="s">
        <v>1675</v>
      </c>
      <c r="II103" t="s">
        <v>1675</v>
      </c>
      <c r="IJ103" t="s">
        <v>1675</v>
      </c>
      <c r="IK103" t="s">
        <v>1675</v>
      </c>
      <c r="IL103" t="s">
        <v>1675</v>
      </c>
      <c r="IM103" t="s">
        <v>1675</v>
      </c>
      <c r="IN103" t="s">
        <v>1675</v>
      </c>
      <c r="IO103" t="s">
        <v>1675</v>
      </c>
      <c r="IP103" t="s">
        <v>1675</v>
      </c>
      <c r="IQ103" t="s">
        <v>1675</v>
      </c>
      <c r="IR103" t="s">
        <v>1675</v>
      </c>
      <c r="IS103" t="s">
        <v>1675</v>
      </c>
      <c r="IT103" t="s">
        <v>1675</v>
      </c>
      <c r="IU103" t="s">
        <v>1675</v>
      </c>
      <c r="IV103" t="s">
        <v>1675</v>
      </c>
      <c r="IW103" t="s">
        <v>1675</v>
      </c>
      <c r="IX103" t="s">
        <v>1675</v>
      </c>
      <c r="IY103" t="s">
        <v>1675</v>
      </c>
      <c r="IZ103" t="s">
        <v>1675</v>
      </c>
      <c r="JA103" t="s">
        <v>1675</v>
      </c>
      <c r="JB103" t="s">
        <v>1675</v>
      </c>
      <c r="JC103" t="s">
        <v>1675</v>
      </c>
      <c r="JD103" t="s">
        <v>1675</v>
      </c>
      <c r="JE103" t="s">
        <v>1675</v>
      </c>
      <c r="JF103" t="s">
        <v>1555</v>
      </c>
      <c r="JG103" t="s">
        <v>1675</v>
      </c>
      <c r="JH103">
        <v>141811624</v>
      </c>
      <c r="JI103" t="s">
        <v>1556</v>
      </c>
      <c r="JJ103" t="s">
        <v>1557</v>
      </c>
      <c r="JK103" t="s">
        <v>1675</v>
      </c>
      <c r="JL103">
        <v>150</v>
      </c>
    </row>
    <row r="104" spans="1:272" x14ac:dyDescent="0.2">
      <c r="A104" t="s">
        <v>916</v>
      </c>
      <c r="B104" t="str">
        <f t="shared" si="44"/>
        <v>21a1b0bd-0704-479e-b908-cf19f266aa66</v>
      </c>
      <c r="C104" t="s">
        <v>1266</v>
      </c>
      <c r="D104" t="s">
        <v>773</v>
      </c>
      <c r="E104" t="s">
        <v>1255</v>
      </c>
      <c r="F104" t="s">
        <v>1675</v>
      </c>
      <c r="G104" t="s">
        <v>1675</v>
      </c>
      <c r="H104" t="s">
        <v>773</v>
      </c>
      <c r="I104" t="s">
        <v>1218</v>
      </c>
      <c r="J104" t="s">
        <v>1236</v>
      </c>
      <c r="K104" t="s">
        <v>1675</v>
      </c>
      <c r="L104" t="s">
        <v>1220</v>
      </c>
      <c r="M104" t="s">
        <v>1221</v>
      </c>
      <c r="N104" t="s">
        <v>1221</v>
      </c>
      <c r="O104" t="s">
        <v>1705</v>
      </c>
      <c r="P104" t="s">
        <v>1224</v>
      </c>
      <c r="Q104" t="s">
        <v>334</v>
      </c>
      <c r="R104" t="s">
        <v>1675</v>
      </c>
      <c r="S104" t="s">
        <v>334</v>
      </c>
      <c r="T104" t="s">
        <v>1675</v>
      </c>
      <c r="U104" t="s">
        <v>493</v>
      </c>
      <c r="V104" t="s">
        <v>337</v>
      </c>
      <c r="W104" t="s">
        <v>336</v>
      </c>
      <c r="X104" t="s">
        <v>337</v>
      </c>
      <c r="Y104" t="s">
        <v>337</v>
      </c>
      <c r="Z104" t="s">
        <v>337</v>
      </c>
      <c r="AA104" t="s">
        <v>340</v>
      </c>
      <c r="AB104" t="s">
        <v>336</v>
      </c>
      <c r="AC104" t="s">
        <v>337</v>
      </c>
      <c r="AD104" t="s">
        <v>337</v>
      </c>
      <c r="AE104" t="s">
        <v>337</v>
      </c>
      <c r="AF104" t="s">
        <v>337</v>
      </c>
      <c r="AG104" t="s">
        <v>337</v>
      </c>
      <c r="AH104" t="s">
        <v>337</v>
      </c>
      <c r="AI104" t="s">
        <v>1675</v>
      </c>
      <c r="AJ104" t="s">
        <v>642</v>
      </c>
      <c r="AK104" t="s">
        <v>441</v>
      </c>
      <c r="AL104" t="s">
        <v>1675</v>
      </c>
      <c r="AM104" t="s">
        <v>1675</v>
      </c>
      <c r="AN104" t="s">
        <v>1675</v>
      </c>
      <c r="AO104" t="s">
        <v>1675</v>
      </c>
      <c r="AP104" t="s">
        <v>1675</v>
      </c>
      <c r="AQ104" t="s">
        <v>1675</v>
      </c>
      <c r="AR104" t="s">
        <v>1675</v>
      </c>
      <c r="AS104" t="s">
        <v>1675</v>
      </c>
      <c r="AT104" t="s">
        <v>1675</v>
      </c>
      <c r="AU104" t="s">
        <v>1675</v>
      </c>
      <c r="AV104" t="s">
        <v>1675</v>
      </c>
      <c r="AW104" t="s">
        <v>1675</v>
      </c>
      <c r="AY104" t="s">
        <v>1675</v>
      </c>
      <c r="AZ104" t="s">
        <v>1675</v>
      </c>
      <c r="BB104" t="s">
        <v>1675</v>
      </c>
      <c r="BC104" t="s">
        <v>1675</v>
      </c>
      <c r="BD104" t="s">
        <v>1675</v>
      </c>
      <c r="BF104" t="s">
        <v>1675</v>
      </c>
      <c r="BG104" t="s">
        <v>1675</v>
      </c>
      <c r="BH104" t="s">
        <v>1675</v>
      </c>
      <c r="BI104" t="s">
        <v>1675</v>
      </c>
      <c r="BJ104" t="s">
        <v>1675</v>
      </c>
      <c r="BK104" t="s">
        <v>1675</v>
      </c>
      <c r="BL104" s="15"/>
      <c r="BM104" t="s">
        <v>1675</v>
      </c>
      <c r="BN104" t="s">
        <v>1675</v>
      </c>
      <c r="BP104" t="s">
        <v>1675</v>
      </c>
      <c r="BQ104" t="s">
        <v>1675</v>
      </c>
      <c r="BR104" t="s">
        <v>1675</v>
      </c>
      <c r="BT104" t="s">
        <v>1675</v>
      </c>
      <c r="BU104" t="s">
        <v>1675</v>
      </c>
      <c r="BV104" t="s">
        <v>1675</v>
      </c>
      <c r="BW104" t="s">
        <v>1675</v>
      </c>
      <c r="BX104" t="s">
        <v>1675</v>
      </c>
      <c r="BY104" t="s">
        <v>1675</v>
      </c>
      <c r="CA104" t="s">
        <v>1675</v>
      </c>
      <c r="CB104" t="s">
        <v>1675</v>
      </c>
      <c r="CC104" s="14"/>
      <c r="CD104" t="s">
        <v>1675</v>
      </c>
      <c r="CE104" t="s">
        <v>1675</v>
      </c>
      <c r="CF104" t="s">
        <v>1675</v>
      </c>
      <c r="CH104" t="s">
        <v>1675</v>
      </c>
      <c r="CI104" t="s">
        <v>1675</v>
      </c>
      <c r="CJ104" t="s">
        <v>1675</v>
      </c>
      <c r="CK104" t="s">
        <v>1675</v>
      </c>
      <c r="CL104" t="s">
        <v>1675</v>
      </c>
      <c r="CM104" t="s">
        <v>1675</v>
      </c>
      <c r="CO104" t="s">
        <v>1675</v>
      </c>
      <c r="CP104" t="s">
        <v>1675</v>
      </c>
      <c r="CQ104" s="14"/>
      <c r="CR104" t="s">
        <v>1675</v>
      </c>
      <c r="CS104" t="s">
        <v>1675</v>
      </c>
      <c r="CT104" t="s">
        <v>1675</v>
      </c>
      <c r="CV104" t="s">
        <v>1675</v>
      </c>
      <c r="CW104" t="s">
        <v>1675</v>
      </c>
      <c r="CX104" t="s">
        <v>1675</v>
      </c>
      <c r="CY104" t="s">
        <v>1675</v>
      </c>
      <c r="CZ104" t="s">
        <v>1675</v>
      </c>
      <c r="DA104" t="s">
        <v>1675</v>
      </c>
      <c r="DC104" t="s">
        <v>1675</v>
      </c>
      <c r="DD104" t="s">
        <v>1675</v>
      </c>
      <c r="DF104" t="s">
        <v>1675</v>
      </c>
      <c r="DG104" t="s">
        <v>1675</v>
      </c>
      <c r="DH104" t="s">
        <v>1675</v>
      </c>
      <c r="DI104" s="14"/>
      <c r="DJ104" t="s">
        <v>1675</v>
      </c>
      <c r="DK104" t="s">
        <v>1675</v>
      </c>
      <c r="DL104" t="s">
        <v>1675</v>
      </c>
      <c r="DM104" t="s">
        <v>1675</v>
      </c>
      <c r="DN104" t="s">
        <v>1675</v>
      </c>
      <c r="DO104" t="s">
        <v>1675</v>
      </c>
      <c r="DQ104" t="s">
        <v>1675</v>
      </c>
      <c r="DR104" t="s">
        <v>1675</v>
      </c>
      <c r="DT104" t="s">
        <v>1675</v>
      </c>
      <c r="DU104" t="s">
        <v>1675</v>
      </c>
      <c r="DV104" t="s">
        <v>1675</v>
      </c>
      <c r="DW104" s="14"/>
      <c r="DX104" t="s">
        <v>1675</v>
      </c>
      <c r="DY104" t="s">
        <v>1675</v>
      </c>
      <c r="DZ104" t="s">
        <v>1675</v>
      </c>
      <c r="EA104" t="s">
        <v>1675</v>
      </c>
      <c r="EB104" t="s">
        <v>1675</v>
      </c>
      <c r="EC104" t="s">
        <v>1675</v>
      </c>
      <c r="ED104" t="s">
        <v>1675</v>
      </c>
      <c r="EE104" t="s">
        <v>1675</v>
      </c>
      <c r="EG104" t="s">
        <v>1675</v>
      </c>
      <c r="EH104" t="s">
        <v>1675</v>
      </c>
      <c r="EI104" t="s">
        <v>1675</v>
      </c>
      <c r="EJ104" t="s">
        <v>1675</v>
      </c>
      <c r="EK104" t="s">
        <v>1675</v>
      </c>
      <c r="EL104" t="s">
        <v>1675</v>
      </c>
      <c r="EM104" t="s">
        <v>1675</v>
      </c>
      <c r="EN104" t="s">
        <v>1675</v>
      </c>
      <c r="EO104" t="s">
        <v>1675</v>
      </c>
      <c r="EP104" t="s">
        <v>1675</v>
      </c>
      <c r="EQ104" t="s">
        <v>1675</v>
      </c>
      <c r="ER104" t="s">
        <v>1675</v>
      </c>
      <c r="ES104" t="s">
        <v>1675</v>
      </c>
      <c r="ET104" t="s">
        <v>1675</v>
      </c>
      <c r="EU104" t="s">
        <v>1675</v>
      </c>
      <c r="EV104" t="s">
        <v>1675</v>
      </c>
      <c r="EW104" t="s">
        <v>1675</v>
      </c>
      <c r="EX104" t="s">
        <v>1675</v>
      </c>
      <c r="EY104" t="s">
        <v>1675</v>
      </c>
      <c r="EZ104" t="s">
        <v>1675</v>
      </c>
      <c r="FA104" t="s">
        <v>1675</v>
      </c>
      <c r="FB104" t="s">
        <v>1675</v>
      </c>
      <c r="FC104" t="s">
        <v>1675</v>
      </c>
      <c r="FD104" t="s">
        <v>1675</v>
      </c>
      <c r="FE104" t="s">
        <v>1675</v>
      </c>
      <c r="FF104" t="s">
        <v>1675</v>
      </c>
      <c r="FG104" t="s">
        <v>1675</v>
      </c>
      <c r="FH104" t="s">
        <v>1675</v>
      </c>
      <c r="FI104" t="s">
        <v>1675</v>
      </c>
      <c r="FJ104" t="s">
        <v>1675</v>
      </c>
      <c r="FK104" t="s">
        <v>1675</v>
      </c>
      <c r="FL104" t="s">
        <v>1675</v>
      </c>
      <c r="FM104" t="s">
        <v>1675</v>
      </c>
      <c r="FN104" t="s">
        <v>1675</v>
      </c>
      <c r="FO104" t="s">
        <v>1675</v>
      </c>
      <c r="FP104" t="s">
        <v>1675</v>
      </c>
      <c r="FQ104" t="s">
        <v>1675</v>
      </c>
      <c r="FR104" t="s">
        <v>1077</v>
      </c>
      <c r="FS104">
        <v>0</v>
      </c>
      <c r="FT104">
        <v>0</v>
      </c>
      <c r="FU104">
        <v>0</v>
      </c>
      <c r="FV104">
        <v>0</v>
      </c>
      <c r="FW104">
        <v>0</v>
      </c>
      <c r="FX104">
        <v>1</v>
      </c>
      <c r="FY104">
        <v>0</v>
      </c>
      <c r="FZ104">
        <v>0</v>
      </c>
      <c r="GA104">
        <v>0</v>
      </c>
      <c r="GB104" t="s">
        <v>1675</v>
      </c>
      <c r="GC104" t="s">
        <v>1675</v>
      </c>
      <c r="GD104" t="s">
        <v>1675</v>
      </c>
      <c r="GE104" t="s">
        <v>1675</v>
      </c>
      <c r="GF104" t="str">
        <f t="shared" si="25"/>
        <v/>
      </c>
      <c r="GG104" t="s">
        <v>1675</v>
      </c>
      <c r="GH104" t="s">
        <v>1675</v>
      </c>
      <c r="GI104" t="s">
        <v>1675</v>
      </c>
      <c r="GJ104" t="s">
        <v>1675</v>
      </c>
      <c r="GK104" t="s">
        <v>1675</v>
      </c>
      <c r="GL104" t="s">
        <v>1675</v>
      </c>
      <c r="GM104" t="s">
        <v>1675</v>
      </c>
      <c r="GN104" t="s">
        <v>1675</v>
      </c>
      <c r="GO104" t="s">
        <v>1675</v>
      </c>
      <c r="GP104" t="s">
        <v>1675</v>
      </c>
      <c r="GR104" t="s">
        <v>1675</v>
      </c>
      <c r="GS104" t="s">
        <v>1675</v>
      </c>
      <c r="GT104" t="s">
        <v>1675</v>
      </c>
      <c r="GU104" t="s">
        <v>1675</v>
      </c>
      <c r="GV104" t="s">
        <v>1675</v>
      </c>
      <c r="GW104" t="s">
        <v>1675</v>
      </c>
      <c r="GX104" t="s">
        <v>1675</v>
      </c>
      <c r="GY104" t="s">
        <v>1675</v>
      </c>
      <c r="GZ104" t="s">
        <v>1675</v>
      </c>
      <c r="HA104" t="s">
        <v>1675</v>
      </c>
      <c r="HB104" t="s">
        <v>1675</v>
      </c>
      <c r="HC104" t="s">
        <v>334</v>
      </c>
      <c r="HD104" s="13">
        <v>25</v>
      </c>
      <c r="HE104" t="s">
        <v>1675</v>
      </c>
      <c r="HG104" t="s">
        <v>1675</v>
      </c>
      <c r="HH104" t="s">
        <v>1675</v>
      </c>
      <c r="HI104" s="14">
        <f t="shared" si="43"/>
        <v>25</v>
      </c>
      <c r="HJ104" t="s">
        <v>545</v>
      </c>
      <c r="HK104" t="s">
        <v>1675</v>
      </c>
      <c r="HL104" t="s">
        <v>1675</v>
      </c>
      <c r="HM104" t="s">
        <v>1675</v>
      </c>
      <c r="HN104" t="s">
        <v>1675</v>
      </c>
      <c r="HO104" t="s">
        <v>1675</v>
      </c>
      <c r="HQ104" t="s">
        <v>1675</v>
      </c>
      <c r="HR104" t="s">
        <v>1675</v>
      </c>
      <c r="HS104" t="s">
        <v>1675</v>
      </c>
      <c r="HT104" t="s">
        <v>1675</v>
      </c>
      <c r="HU104" t="s">
        <v>1675</v>
      </c>
      <c r="HW104" t="s">
        <v>1675</v>
      </c>
      <c r="HX104" t="s">
        <v>346</v>
      </c>
      <c r="HY104" t="s">
        <v>1675</v>
      </c>
      <c r="HZ104" t="s">
        <v>1675</v>
      </c>
      <c r="IA104" t="s">
        <v>1675</v>
      </c>
      <c r="IB104" t="s">
        <v>1675</v>
      </c>
      <c r="IC104" t="s">
        <v>1675</v>
      </c>
      <c r="ID104" t="s">
        <v>1675</v>
      </c>
      <c r="IE104" t="s">
        <v>1675</v>
      </c>
      <c r="IF104" t="s">
        <v>1675</v>
      </c>
      <c r="IG104" t="s">
        <v>1675</v>
      </c>
      <c r="IH104" t="s">
        <v>1675</v>
      </c>
      <c r="II104" t="s">
        <v>1675</v>
      </c>
      <c r="IJ104" t="s">
        <v>1675</v>
      </c>
      <c r="IK104" t="s">
        <v>1675</v>
      </c>
      <c r="IL104" t="s">
        <v>1675</v>
      </c>
      <c r="IM104" t="s">
        <v>1675</v>
      </c>
      <c r="IN104" t="s">
        <v>1675</v>
      </c>
      <c r="IO104" t="s">
        <v>1675</v>
      </c>
      <c r="IP104" t="s">
        <v>1675</v>
      </c>
      <c r="IQ104" t="s">
        <v>1675</v>
      </c>
      <c r="IR104" t="s">
        <v>1675</v>
      </c>
      <c r="IS104" t="s">
        <v>1675</v>
      </c>
      <c r="IT104" t="s">
        <v>1675</v>
      </c>
      <c r="IU104" t="s">
        <v>1675</v>
      </c>
      <c r="IV104" t="s">
        <v>1675</v>
      </c>
      <c r="IW104" t="s">
        <v>1675</v>
      </c>
      <c r="IX104" t="s">
        <v>1675</v>
      </c>
      <c r="IY104" t="s">
        <v>1675</v>
      </c>
      <c r="IZ104" t="s">
        <v>1675</v>
      </c>
      <c r="JA104" t="s">
        <v>334</v>
      </c>
      <c r="JB104" t="s">
        <v>1220</v>
      </c>
      <c r="JC104" t="s">
        <v>1230</v>
      </c>
      <c r="JD104" t="s">
        <v>545</v>
      </c>
      <c r="JE104" t="s">
        <v>346</v>
      </c>
      <c r="JF104" t="s">
        <v>1267</v>
      </c>
      <c r="JG104" t="s">
        <v>1675</v>
      </c>
      <c r="JH104">
        <v>140681279</v>
      </c>
      <c r="JI104" t="s">
        <v>1268</v>
      </c>
      <c r="JJ104" t="s">
        <v>1269</v>
      </c>
      <c r="JK104" t="s">
        <v>1675</v>
      </c>
      <c r="JL104">
        <v>115</v>
      </c>
    </row>
    <row r="105" spans="1:272" x14ac:dyDescent="0.2">
      <c r="A105" t="s">
        <v>771</v>
      </c>
      <c r="B105" t="str">
        <f t="shared" si="44"/>
        <v>417078ad-d174-4516-9ae2-74e36733729f</v>
      </c>
      <c r="C105" t="s">
        <v>1298</v>
      </c>
      <c r="D105" t="s">
        <v>773</v>
      </c>
      <c r="E105" t="s">
        <v>324</v>
      </c>
      <c r="F105" t="s">
        <v>1675</v>
      </c>
      <c r="G105" t="s">
        <v>336</v>
      </c>
      <c r="H105" t="s">
        <v>1027</v>
      </c>
      <c r="I105" t="s">
        <v>1218</v>
      </c>
      <c r="J105" t="s">
        <v>1299</v>
      </c>
      <c r="K105" t="s">
        <v>1675</v>
      </c>
      <c r="L105" t="s">
        <v>1220</v>
      </c>
      <c r="M105" t="s">
        <v>1221</v>
      </c>
      <c r="N105" t="s">
        <v>1221</v>
      </c>
      <c r="O105" t="s">
        <v>1705</v>
      </c>
      <c r="P105" t="s">
        <v>1224</v>
      </c>
      <c r="Q105" t="s">
        <v>334</v>
      </c>
      <c r="R105" t="s">
        <v>1675</v>
      </c>
      <c r="S105" t="s">
        <v>334</v>
      </c>
      <c r="T105" t="s">
        <v>1675</v>
      </c>
      <c r="U105" t="s">
        <v>339</v>
      </c>
      <c r="V105" t="s">
        <v>336</v>
      </c>
      <c r="W105" t="s">
        <v>337</v>
      </c>
      <c r="X105" t="s">
        <v>337</v>
      </c>
      <c r="Y105" t="s">
        <v>337</v>
      </c>
      <c r="Z105" t="s">
        <v>337</v>
      </c>
      <c r="AA105" t="s">
        <v>340</v>
      </c>
      <c r="AB105" t="s">
        <v>336</v>
      </c>
      <c r="AC105" t="s">
        <v>337</v>
      </c>
      <c r="AD105" t="s">
        <v>337</v>
      </c>
      <c r="AE105" t="s">
        <v>337</v>
      </c>
      <c r="AF105" t="s">
        <v>337</v>
      </c>
      <c r="AG105" t="s">
        <v>337</v>
      </c>
      <c r="AH105" t="s">
        <v>337</v>
      </c>
      <c r="AI105" t="s">
        <v>1675</v>
      </c>
      <c r="AJ105" t="s">
        <v>341</v>
      </c>
      <c r="AK105" t="s">
        <v>457</v>
      </c>
      <c r="AL105" t="s">
        <v>573</v>
      </c>
      <c r="AM105">
        <v>1</v>
      </c>
      <c r="AN105">
        <v>1</v>
      </c>
      <c r="AO105">
        <v>0</v>
      </c>
      <c r="AP105">
        <v>1</v>
      </c>
      <c r="AQ105">
        <v>0</v>
      </c>
      <c r="AR105">
        <v>0</v>
      </c>
      <c r="AS105">
        <v>1</v>
      </c>
      <c r="AT105">
        <v>0</v>
      </c>
      <c r="AU105" t="s">
        <v>346</v>
      </c>
      <c r="AV105" t="s">
        <v>1675</v>
      </c>
      <c r="AW105" t="s">
        <v>1300</v>
      </c>
      <c r="AX105">
        <v>2</v>
      </c>
      <c r="AY105" s="13">
        <v>8</v>
      </c>
      <c r="AZ105" s="13">
        <v>1200</v>
      </c>
      <c r="BA105" s="14">
        <f>AZ105/(AX105*AY105)</f>
        <v>75</v>
      </c>
      <c r="BB105" t="s">
        <v>334</v>
      </c>
      <c r="BC105" t="s">
        <v>346</v>
      </c>
      <c r="BD105" t="s">
        <v>1675</v>
      </c>
      <c r="BF105" t="s">
        <v>1675</v>
      </c>
      <c r="BG105" t="s">
        <v>1675</v>
      </c>
      <c r="BH105" t="s">
        <v>1675</v>
      </c>
      <c r="BI105" t="s">
        <v>346</v>
      </c>
      <c r="BJ105" t="s">
        <v>1675</v>
      </c>
      <c r="BK105" t="s">
        <v>347</v>
      </c>
      <c r="BL105" s="15">
        <v>2.6</v>
      </c>
      <c r="BM105" s="13">
        <v>8</v>
      </c>
      <c r="BN105" s="13">
        <v>1600</v>
      </c>
      <c r="BO105" s="14">
        <f>BN105/(BL105*BM105)</f>
        <v>76.92307692307692</v>
      </c>
      <c r="BP105" t="s">
        <v>334</v>
      </c>
      <c r="BQ105" t="s">
        <v>346</v>
      </c>
      <c r="BR105" t="s">
        <v>1675</v>
      </c>
      <c r="BT105" t="s">
        <v>1675</v>
      </c>
      <c r="BU105" t="s">
        <v>1675</v>
      </c>
      <c r="BV105" t="s">
        <v>1675</v>
      </c>
      <c r="BW105" t="s">
        <v>1675</v>
      </c>
      <c r="BX105" t="s">
        <v>1675</v>
      </c>
      <c r="BY105" t="s">
        <v>1675</v>
      </c>
      <c r="CA105" t="s">
        <v>1675</v>
      </c>
      <c r="CB105" t="s">
        <v>1675</v>
      </c>
      <c r="CC105" s="14"/>
      <c r="CD105" t="s">
        <v>1675</v>
      </c>
      <c r="CE105" t="s">
        <v>1675</v>
      </c>
      <c r="CF105" t="s">
        <v>1675</v>
      </c>
      <c r="CH105" t="s">
        <v>1675</v>
      </c>
      <c r="CI105" t="s">
        <v>1675</v>
      </c>
      <c r="CJ105" t="s">
        <v>1675</v>
      </c>
      <c r="CK105" t="s">
        <v>346</v>
      </c>
      <c r="CL105" t="s">
        <v>1675</v>
      </c>
      <c r="CM105" t="s">
        <v>1300</v>
      </c>
      <c r="CN105">
        <v>2.9</v>
      </c>
      <c r="CO105" s="13">
        <v>8</v>
      </c>
      <c r="CP105" s="13">
        <v>1400</v>
      </c>
      <c r="CQ105" s="14">
        <f>CP105/(CN105*CO105)</f>
        <v>60.344827586206897</v>
      </c>
      <c r="CR105" t="s">
        <v>334</v>
      </c>
      <c r="CS105" t="s">
        <v>346</v>
      </c>
      <c r="CT105" t="s">
        <v>1675</v>
      </c>
      <c r="CV105" t="s">
        <v>1675</v>
      </c>
      <c r="CW105" t="s">
        <v>1675</v>
      </c>
      <c r="CX105" t="s">
        <v>1675</v>
      </c>
      <c r="CY105" t="s">
        <v>1675</v>
      </c>
      <c r="CZ105" t="s">
        <v>1675</v>
      </c>
      <c r="DA105" t="s">
        <v>1675</v>
      </c>
      <c r="DC105" t="s">
        <v>1675</v>
      </c>
      <c r="DD105" t="s">
        <v>1675</v>
      </c>
      <c r="DF105" t="s">
        <v>1675</v>
      </c>
      <c r="DG105" t="s">
        <v>1675</v>
      </c>
      <c r="DH105" t="s">
        <v>1675</v>
      </c>
      <c r="DI105" s="14"/>
      <c r="DJ105" t="s">
        <v>1675</v>
      </c>
      <c r="DK105" t="s">
        <v>1675</v>
      </c>
      <c r="DL105" t="s">
        <v>1675</v>
      </c>
      <c r="DM105" t="s">
        <v>1675</v>
      </c>
      <c r="DN105" t="s">
        <v>1675</v>
      </c>
      <c r="DO105" t="s">
        <v>1675</v>
      </c>
      <c r="DQ105" t="s">
        <v>1675</v>
      </c>
      <c r="DR105" t="s">
        <v>1675</v>
      </c>
      <c r="DT105" t="s">
        <v>1675</v>
      </c>
      <c r="DU105" t="s">
        <v>1675</v>
      </c>
      <c r="DV105" t="s">
        <v>1675</v>
      </c>
      <c r="DW105" s="14"/>
      <c r="DX105" t="s">
        <v>1675</v>
      </c>
      <c r="DY105" t="s">
        <v>1675</v>
      </c>
      <c r="DZ105" t="s">
        <v>1675</v>
      </c>
      <c r="EA105" t="s">
        <v>334</v>
      </c>
      <c r="EB105" s="13">
        <v>600</v>
      </c>
      <c r="EC105" t="s">
        <v>1675</v>
      </c>
      <c r="ED105" t="s">
        <v>1675</v>
      </c>
      <c r="EE105" t="s">
        <v>1675</v>
      </c>
      <c r="EF105">
        <f t="shared" ref="EF105:EF110" si="45">EB105</f>
        <v>600</v>
      </c>
      <c r="EG105" t="s">
        <v>334</v>
      </c>
      <c r="EH105" t="s">
        <v>346</v>
      </c>
      <c r="EI105" t="s">
        <v>1675</v>
      </c>
      <c r="EJ105" t="s">
        <v>1675</v>
      </c>
      <c r="EK105" t="s">
        <v>1675</v>
      </c>
      <c r="EL105" t="s">
        <v>1675</v>
      </c>
      <c r="EM105" t="s">
        <v>1675</v>
      </c>
      <c r="EN105" t="s">
        <v>1675</v>
      </c>
      <c r="EO105" t="s">
        <v>1675</v>
      </c>
      <c r="EP105" t="s">
        <v>1675</v>
      </c>
      <c r="EQ105" t="s">
        <v>1675</v>
      </c>
      <c r="ER105" t="s">
        <v>1675</v>
      </c>
      <c r="ES105" t="s">
        <v>1675</v>
      </c>
      <c r="ET105" t="s">
        <v>1675</v>
      </c>
      <c r="EU105" t="s">
        <v>1675</v>
      </c>
      <c r="EV105" t="s">
        <v>1675</v>
      </c>
      <c r="EW105" t="s">
        <v>1675</v>
      </c>
      <c r="EX105" t="s">
        <v>1675</v>
      </c>
      <c r="EY105" t="s">
        <v>1675</v>
      </c>
      <c r="EZ105" t="s">
        <v>1675</v>
      </c>
      <c r="FA105" t="s">
        <v>1675</v>
      </c>
      <c r="FB105" t="s">
        <v>1675</v>
      </c>
      <c r="FC105" t="s">
        <v>1675</v>
      </c>
      <c r="FD105" t="s">
        <v>1675</v>
      </c>
      <c r="FE105" t="s">
        <v>1675</v>
      </c>
      <c r="FF105" t="s">
        <v>1675</v>
      </c>
      <c r="FG105" t="s">
        <v>1675</v>
      </c>
      <c r="FH105" t="s">
        <v>1675</v>
      </c>
      <c r="FI105" t="s">
        <v>1675</v>
      </c>
      <c r="FJ105" t="s">
        <v>1675</v>
      </c>
      <c r="FK105" t="s">
        <v>334</v>
      </c>
      <c r="FL105" t="s">
        <v>384</v>
      </c>
      <c r="FM105" t="s">
        <v>385</v>
      </c>
      <c r="FN105" t="s">
        <v>334</v>
      </c>
      <c r="FO105" t="s">
        <v>334</v>
      </c>
      <c r="FP105" t="s">
        <v>334</v>
      </c>
      <c r="FQ105" t="s">
        <v>1301</v>
      </c>
      <c r="FR105" t="s">
        <v>1675</v>
      </c>
      <c r="FS105" t="s">
        <v>1675</v>
      </c>
      <c r="FT105" t="s">
        <v>1675</v>
      </c>
      <c r="FU105" t="s">
        <v>1675</v>
      </c>
      <c r="FV105" t="s">
        <v>1675</v>
      </c>
      <c r="FW105" t="s">
        <v>1675</v>
      </c>
      <c r="FX105" t="s">
        <v>1675</v>
      </c>
      <c r="FY105" t="s">
        <v>1675</v>
      </c>
      <c r="FZ105" t="s">
        <v>1675</v>
      </c>
      <c r="GA105" t="s">
        <v>1675</v>
      </c>
      <c r="GB105" t="s">
        <v>1675</v>
      </c>
      <c r="GC105" t="s">
        <v>1675</v>
      </c>
      <c r="GD105" t="s">
        <v>1675</v>
      </c>
      <c r="GE105" t="s">
        <v>1675</v>
      </c>
      <c r="GF105" t="str">
        <f t="shared" si="25"/>
        <v/>
      </c>
      <c r="GG105" t="s">
        <v>1675</v>
      </c>
      <c r="GH105" t="s">
        <v>1675</v>
      </c>
      <c r="GI105" t="s">
        <v>1675</v>
      </c>
      <c r="GJ105" t="s">
        <v>1675</v>
      </c>
      <c r="GK105" t="s">
        <v>1675</v>
      </c>
      <c r="GL105" t="s">
        <v>1675</v>
      </c>
      <c r="GM105" t="s">
        <v>1675</v>
      </c>
      <c r="GN105" t="s">
        <v>1675</v>
      </c>
      <c r="GO105" t="s">
        <v>1675</v>
      </c>
      <c r="GP105" t="s">
        <v>1675</v>
      </c>
      <c r="GR105" t="s">
        <v>1675</v>
      </c>
      <c r="GS105" t="s">
        <v>1675</v>
      </c>
      <c r="GT105" t="s">
        <v>1675</v>
      </c>
      <c r="GU105" t="s">
        <v>1675</v>
      </c>
      <c r="GV105" t="s">
        <v>1675</v>
      </c>
      <c r="GW105" t="s">
        <v>1675</v>
      </c>
      <c r="GX105" t="s">
        <v>1675</v>
      </c>
      <c r="GY105" t="s">
        <v>1675</v>
      </c>
      <c r="GZ105" t="s">
        <v>1675</v>
      </c>
      <c r="HA105" t="s">
        <v>1675</v>
      </c>
      <c r="HB105" t="s">
        <v>1675</v>
      </c>
      <c r="HC105" t="s">
        <v>1675</v>
      </c>
      <c r="HD105" t="s">
        <v>1675</v>
      </c>
      <c r="HE105" t="s">
        <v>1675</v>
      </c>
      <c r="HG105" t="s">
        <v>1675</v>
      </c>
      <c r="HH105" t="s">
        <v>1675</v>
      </c>
      <c r="HI105" s="14" t="str">
        <f t="shared" si="43"/>
        <v/>
      </c>
      <c r="HJ105" t="s">
        <v>1675</v>
      </c>
      <c r="HK105" t="s">
        <v>1675</v>
      </c>
      <c r="HL105" t="s">
        <v>1675</v>
      </c>
      <c r="HM105" t="s">
        <v>1675</v>
      </c>
      <c r="HN105" t="s">
        <v>1675</v>
      </c>
      <c r="HO105" t="s">
        <v>1675</v>
      </c>
      <c r="HQ105" t="s">
        <v>1675</v>
      </c>
      <c r="HR105" t="s">
        <v>1675</v>
      </c>
      <c r="HS105" t="s">
        <v>1675</v>
      </c>
      <c r="HT105" t="s">
        <v>1675</v>
      </c>
      <c r="HU105" t="s">
        <v>1675</v>
      </c>
      <c r="HW105" t="s">
        <v>1675</v>
      </c>
      <c r="HX105" t="s">
        <v>1675</v>
      </c>
      <c r="HY105" t="s">
        <v>1675</v>
      </c>
      <c r="HZ105" t="s">
        <v>1675</v>
      </c>
      <c r="IA105" t="s">
        <v>1675</v>
      </c>
      <c r="IB105" t="s">
        <v>1675</v>
      </c>
      <c r="IC105" t="s">
        <v>1675</v>
      </c>
      <c r="ID105" t="s">
        <v>1675</v>
      </c>
      <c r="IE105" t="s">
        <v>1675</v>
      </c>
      <c r="IF105" t="s">
        <v>1675</v>
      </c>
      <c r="IG105" t="s">
        <v>1675</v>
      </c>
      <c r="IH105" t="s">
        <v>1675</v>
      </c>
      <c r="II105" t="s">
        <v>1675</v>
      </c>
      <c r="IJ105" t="s">
        <v>1675</v>
      </c>
      <c r="IK105" t="s">
        <v>1675</v>
      </c>
      <c r="IL105" t="s">
        <v>1675</v>
      </c>
      <c r="IM105" t="s">
        <v>1675</v>
      </c>
      <c r="IN105" t="s">
        <v>1675</v>
      </c>
      <c r="IO105" t="s">
        <v>1675</v>
      </c>
      <c r="IP105" t="s">
        <v>1675</v>
      </c>
      <c r="IQ105" t="s">
        <v>1675</v>
      </c>
      <c r="IR105" t="s">
        <v>1675</v>
      </c>
      <c r="IS105" t="s">
        <v>1675</v>
      </c>
      <c r="IT105" t="s">
        <v>1675</v>
      </c>
      <c r="IU105" t="s">
        <v>1675</v>
      </c>
      <c r="IV105" t="s">
        <v>1675</v>
      </c>
      <c r="IW105" t="s">
        <v>1675</v>
      </c>
      <c r="IX105" t="s">
        <v>1675</v>
      </c>
      <c r="IY105" t="s">
        <v>1675</v>
      </c>
      <c r="IZ105" t="s">
        <v>1675</v>
      </c>
      <c r="JA105" t="s">
        <v>1675</v>
      </c>
      <c r="JB105" t="s">
        <v>1675</v>
      </c>
      <c r="JC105" t="s">
        <v>1675</v>
      </c>
      <c r="JD105" t="s">
        <v>1675</v>
      </c>
      <c r="JE105" t="s">
        <v>1675</v>
      </c>
      <c r="JF105" t="s">
        <v>1302</v>
      </c>
      <c r="JG105" t="s">
        <v>1675</v>
      </c>
      <c r="JH105">
        <v>140671549</v>
      </c>
      <c r="JI105" t="s">
        <v>1303</v>
      </c>
      <c r="JJ105" t="s">
        <v>1304</v>
      </c>
      <c r="JK105" t="s">
        <v>1675</v>
      </c>
      <c r="JL105">
        <v>119</v>
      </c>
    </row>
    <row r="106" spans="1:272" x14ac:dyDescent="0.2">
      <c r="A106" t="s">
        <v>823</v>
      </c>
      <c r="B106" t="str">
        <f t="shared" si="44"/>
        <v>502f20d6-f29f-495e-9d63-781f1cbe49f7</v>
      </c>
      <c r="C106" t="s">
        <v>1216</v>
      </c>
      <c r="D106" t="s">
        <v>773</v>
      </c>
      <c r="E106" t="s">
        <v>324</v>
      </c>
      <c r="F106" t="s">
        <v>1675</v>
      </c>
      <c r="G106" t="s">
        <v>1675</v>
      </c>
      <c r="H106" t="s">
        <v>1217</v>
      </c>
      <c r="I106" t="s">
        <v>1218</v>
      </c>
      <c r="J106" t="s">
        <v>1124</v>
      </c>
      <c r="K106" t="s">
        <v>1675</v>
      </c>
      <c r="L106" t="s">
        <v>1220</v>
      </c>
      <c r="M106" t="s">
        <v>1221</v>
      </c>
      <c r="N106" t="s">
        <v>1221</v>
      </c>
      <c r="O106" t="s">
        <v>1705</v>
      </c>
      <c r="P106" t="s">
        <v>1224</v>
      </c>
      <c r="Q106" t="s">
        <v>334</v>
      </c>
      <c r="R106" t="s">
        <v>1675</v>
      </c>
      <c r="S106" t="s">
        <v>334</v>
      </c>
      <c r="T106" t="s">
        <v>1675</v>
      </c>
      <c r="U106" t="s">
        <v>339</v>
      </c>
      <c r="V106" t="s">
        <v>336</v>
      </c>
      <c r="W106" t="s">
        <v>337</v>
      </c>
      <c r="X106" t="s">
        <v>337</v>
      </c>
      <c r="Y106" t="s">
        <v>337</v>
      </c>
      <c r="Z106" t="s">
        <v>337</v>
      </c>
      <c r="AA106" t="s">
        <v>340</v>
      </c>
      <c r="AB106" t="s">
        <v>336</v>
      </c>
      <c r="AC106" t="s">
        <v>337</v>
      </c>
      <c r="AD106" t="s">
        <v>337</v>
      </c>
      <c r="AE106" t="s">
        <v>337</v>
      </c>
      <c r="AF106" t="s">
        <v>337</v>
      </c>
      <c r="AG106" t="s">
        <v>337</v>
      </c>
      <c r="AH106" t="s">
        <v>337</v>
      </c>
      <c r="AI106" t="s">
        <v>1675</v>
      </c>
      <c r="AJ106" t="s">
        <v>440</v>
      </c>
      <c r="AK106" t="s">
        <v>457</v>
      </c>
      <c r="AL106" t="s">
        <v>1226</v>
      </c>
      <c r="AM106">
        <v>1</v>
      </c>
      <c r="AN106">
        <v>1</v>
      </c>
      <c r="AO106">
        <v>1</v>
      </c>
      <c r="AP106">
        <v>1</v>
      </c>
      <c r="AQ106">
        <v>0</v>
      </c>
      <c r="AR106">
        <v>0</v>
      </c>
      <c r="AS106">
        <v>1</v>
      </c>
      <c r="AT106">
        <v>0</v>
      </c>
      <c r="AU106" t="s">
        <v>346</v>
      </c>
      <c r="AV106" t="s">
        <v>1675</v>
      </c>
      <c r="AW106" t="s">
        <v>347</v>
      </c>
      <c r="AX106">
        <v>2</v>
      </c>
      <c r="AY106" s="13">
        <v>4</v>
      </c>
      <c r="AZ106" s="13">
        <v>500</v>
      </c>
      <c r="BA106" s="14">
        <f>AZ106/(AX106*AY106)</f>
        <v>62.5</v>
      </c>
      <c r="BB106" t="s">
        <v>334</v>
      </c>
      <c r="BC106" t="s">
        <v>334</v>
      </c>
      <c r="BD106" s="13">
        <v>150</v>
      </c>
      <c r="BE106" s="14">
        <f>BD106/2</f>
        <v>75</v>
      </c>
      <c r="BF106" t="s">
        <v>346</v>
      </c>
      <c r="BG106" t="s">
        <v>1675</v>
      </c>
      <c r="BH106" t="s">
        <v>1675</v>
      </c>
      <c r="BI106" t="s">
        <v>346</v>
      </c>
      <c r="BJ106" t="s">
        <v>1675</v>
      </c>
      <c r="BK106" t="s">
        <v>347</v>
      </c>
      <c r="BL106" s="15">
        <v>2.6</v>
      </c>
      <c r="BM106" s="13">
        <v>8</v>
      </c>
      <c r="BN106">
        <v>2400</v>
      </c>
      <c r="BO106" s="14">
        <f>BN106/(BL106*BM106)</f>
        <v>115.38461538461539</v>
      </c>
      <c r="BP106" t="s">
        <v>334</v>
      </c>
      <c r="BQ106" t="s">
        <v>346</v>
      </c>
      <c r="BR106" t="s">
        <v>1675</v>
      </c>
      <c r="BT106" t="s">
        <v>1675</v>
      </c>
      <c r="BU106" t="s">
        <v>1675</v>
      </c>
      <c r="BV106" t="s">
        <v>1675</v>
      </c>
      <c r="BW106" t="s">
        <v>346</v>
      </c>
      <c r="BX106" t="s">
        <v>1675</v>
      </c>
      <c r="BY106" t="s">
        <v>347</v>
      </c>
      <c r="BZ106">
        <v>2.2999999999999998</v>
      </c>
      <c r="CA106" s="13">
        <v>4</v>
      </c>
      <c r="CB106" s="13">
        <v>1000</v>
      </c>
      <c r="CC106" s="14">
        <f>CB106/(BZ106*CA106)</f>
        <v>108.69565217391305</v>
      </c>
      <c r="CD106" t="s">
        <v>334</v>
      </c>
      <c r="CE106" t="s">
        <v>346</v>
      </c>
      <c r="CF106" t="s">
        <v>1675</v>
      </c>
      <c r="CH106" t="s">
        <v>1675</v>
      </c>
      <c r="CI106" t="s">
        <v>1675</v>
      </c>
      <c r="CJ106" t="s">
        <v>1675</v>
      </c>
      <c r="CK106" t="s">
        <v>346</v>
      </c>
      <c r="CL106" t="s">
        <v>1675</v>
      </c>
      <c r="CM106" t="s">
        <v>347</v>
      </c>
      <c r="CN106">
        <v>2.9</v>
      </c>
      <c r="CO106" s="13">
        <v>8</v>
      </c>
      <c r="CP106" s="13">
        <v>230</v>
      </c>
      <c r="CQ106" s="14">
        <f>CP106/(CN106*CO106)</f>
        <v>9.9137931034482758</v>
      </c>
      <c r="CR106" t="s">
        <v>334</v>
      </c>
      <c r="CS106" t="s">
        <v>346</v>
      </c>
      <c r="CT106" t="s">
        <v>1675</v>
      </c>
      <c r="CV106" t="s">
        <v>1675</v>
      </c>
      <c r="CW106" t="s">
        <v>1675</v>
      </c>
      <c r="CX106" t="s">
        <v>1675</v>
      </c>
      <c r="CY106" t="s">
        <v>1675</v>
      </c>
      <c r="CZ106" t="s">
        <v>1675</v>
      </c>
      <c r="DA106" t="s">
        <v>1675</v>
      </c>
      <c r="DC106" t="s">
        <v>1675</v>
      </c>
      <c r="DD106" t="s">
        <v>1675</v>
      </c>
      <c r="DF106" t="s">
        <v>1675</v>
      </c>
      <c r="DG106" t="s">
        <v>1675</v>
      </c>
      <c r="DH106" t="s">
        <v>1675</v>
      </c>
      <c r="DI106" s="14"/>
      <c r="DJ106" t="s">
        <v>1675</v>
      </c>
      <c r="DK106" t="s">
        <v>1675</v>
      </c>
      <c r="DL106" t="s">
        <v>1675</v>
      </c>
      <c r="DM106" t="s">
        <v>1675</v>
      </c>
      <c r="DN106" t="s">
        <v>1675</v>
      </c>
      <c r="DO106" t="s">
        <v>1675</v>
      </c>
      <c r="DQ106" t="s">
        <v>1675</v>
      </c>
      <c r="DR106" t="s">
        <v>1675</v>
      </c>
      <c r="DT106" t="s">
        <v>1675</v>
      </c>
      <c r="DU106" t="s">
        <v>1675</v>
      </c>
      <c r="DV106" t="s">
        <v>1675</v>
      </c>
      <c r="DW106" s="14"/>
      <c r="DX106" t="s">
        <v>1675</v>
      </c>
      <c r="DY106" t="s">
        <v>1675</v>
      </c>
      <c r="DZ106" t="s">
        <v>1675</v>
      </c>
      <c r="EA106" t="s">
        <v>334</v>
      </c>
      <c r="EB106" s="13">
        <v>600</v>
      </c>
      <c r="EC106" t="s">
        <v>1675</v>
      </c>
      <c r="ED106" t="s">
        <v>1675</v>
      </c>
      <c r="EE106" t="s">
        <v>1675</v>
      </c>
      <c r="EF106">
        <f t="shared" si="45"/>
        <v>600</v>
      </c>
      <c r="EG106" t="s">
        <v>334</v>
      </c>
      <c r="EH106" t="s">
        <v>334</v>
      </c>
      <c r="EI106" t="s">
        <v>1228</v>
      </c>
      <c r="EJ106" t="s">
        <v>336</v>
      </c>
      <c r="EK106" t="s">
        <v>337</v>
      </c>
      <c r="EL106" t="s">
        <v>337</v>
      </c>
      <c r="EM106" t="s">
        <v>336</v>
      </c>
      <c r="EN106" t="s">
        <v>336</v>
      </c>
      <c r="EO106" t="s">
        <v>337</v>
      </c>
      <c r="EP106" t="s">
        <v>337</v>
      </c>
      <c r="EQ106" t="s">
        <v>337</v>
      </c>
      <c r="ER106" t="s">
        <v>337</v>
      </c>
      <c r="ES106" t="s">
        <v>337</v>
      </c>
      <c r="ET106" t="s">
        <v>337</v>
      </c>
      <c r="EU106" t="s">
        <v>336</v>
      </c>
      <c r="EV106" t="s">
        <v>337</v>
      </c>
      <c r="EW106" t="s">
        <v>337</v>
      </c>
      <c r="EX106" t="s">
        <v>337</v>
      </c>
      <c r="EY106" t="s">
        <v>337</v>
      </c>
      <c r="EZ106" t="s">
        <v>337</v>
      </c>
      <c r="FA106" t="s">
        <v>1675</v>
      </c>
      <c r="FB106" t="s">
        <v>1229</v>
      </c>
      <c r="FC106" t="s">
        <v>337</v>
      </c>
      <c r="FD106" t="s">
        <v>337</v>
      </c>
      <c r="FE106" t="s">
        <v>336</v>
      </c>
      <c r="FF106" t="s">
        <v>337</v>
      </c>
      <c r="FG106" t="s">
        <v>336</v>
      </c>
      <c r="FH106" t="s">
        <v>336</v>
      </c>
      <c r="FI106" t="s">
        <v>337</v>
      </c>
      <c r="FJ106" t="s">
        <v>337</v>
      </c>
      <c r="FK106" t="s">
        <v>334</v>
      </c>
      <c r="FL106" t="s">
        <v>1220</v>
      </c>
      <c r="FM106" t="s">
        <v>1230</v>
      </c>
      <c r="FN106" t="s">
        <v>334</v>
      </c>
      <c r="FO106" t="s">
        <v>346</v>
      </c>
      <c r="FP106" t="s">
        <v>346</v>
      </c>
      <c r="FQ106" t="s">
        <v>1231</v>
      </c>
      <c r="FR106" t="s">
        <v>1675</v>
      </c>
      <c r="FS106" t="s">
        <v>1675</v>
      </c>
      <c r="FT106" t="s">
        <v>1675</v>
      </c>
      <c r="FU106" t="s">
        <v>1675</v>
      </c>
      <c r="FV106" t="s">
        <v>1675</v>
      </c>
      <c r="FW106" t="s">
        <v>1675</v>
      </c>
      <c r="FX106" t="s">
        <v>1675</v>
      </c>
      <c r="FY106" t="s">
        <v>1675</v>
      </c>
      <c r="FZ106" t="s">
        <v>1675</v>
      </c>
      <c r="GA106" t="s">
        <v>1675</v>
      </c>
      <c r="GB106" t="s">
        <v>1675</v>
      </c>
      <c r="GC106" t="s">
        <v>1675</v>
      </c>
      <c r="GD106" t="s">
        <v>1675</v>
      </c>
      <c r="GE106" t="s">
        <v>1675</v>
      </c>
      <c r="GF106" t="str">
        <f t="shared" si="25"/>
        <v/>
      </c>
      <c r="GG106" t="s">
        <v>1675</v>
      </c>
      <c r="GH106" t="s">
        <v>1675</v>
      </c>
      <c r="GI106" t="s">
        <v>1675</v>
      </c>
      <c r="GJ106" t="s">
        <v>1675</v>
      </c>
      <c r="GK106" t="s">
        <v>1675</v>
      </c>
      <c r="GL106" t="s">
        <v>1675</v>
      </c>
      <c r="GM106" t="s">
        <v>1675</v>
      </c>
      <c r="GN106" t="s">
        <v>1675</v>
      </c>
      <c r="GO106" t="s">
        <v>1675</v>
      </c>
      <c r="GP106" t="s">
        <v>1675</v>
      </c>
      <c r="GR106" t="s">
        <v>1675</v>
      </c>
      <c r="GS106" t="s">
        <v>1675</v>
      </c>
      <c r="GT106" t="s">
        <v>1675</v>
      </c>
      <c r="GU106" t="s">
        <v>1675</v>
      </c>
      <c r="GV106" t="s">
        <v>1675</v>
      </c>
      <c r="GW106" t="s">
        <v>1675</v>
      </c>
      <c r="GX106" t="s">
        <v>1675</v>
      </c>
      <c r="GY106" t="s">
        <v>1675</v>
      </c>
      <c r="GZ106" t="s">
        <v>1675</v>
      </c>
      <c r="HA106" t="s">
        <v>1675</v>
      </c>
      <c r="HB106" t="s">
        <v>1675</v>
      </c>
      <c r="HC106" t="s">
        <v>1675</v>
      </c>
      <c r="HD106" t="s">
        <v>1675</v>
      </c>
      <c r="HE106" t="s">
        <v>1675</v>
      </c>
      <c r="HG106" t="s">
        <v>1675</v>
      </c>
      <c r="HH106" t="s">
        <v>1675</v>
      </c>
      <c r="HI106" s="14" t="str">
        <f t="shared" si="43"/>
        <v/>
      </c>
      <c r="HJ106" t="s">
        <v>1675</v>
      </c>
      <c r="HK106" t="s">
        <v>1675</v>
      </c>
      <c r="HL106" t="s">
        <v>1675</v>
      </c>
      <c r="HM106" t="s">
        <v>1675</v>
      </c>
      <c r="HN106" t="s">
        <v>1675</v>
      </c>
      <c r="HO106" t="s">
        <v>1675</v>
      </c>
      <c r="HQ106" t="s">
        <v>1675</v>
      </c>
      <c r="HR106" t="s">
        <v>1675</v>
      </c>
      <c r="HS106" t="s">
        <v>1675</v>
      </c>
      <c r="HT106" t="s">
        <v>1675</v>
      </c>
      <c r="HU106" t="s">
        <v>1675</v>
      </c>
      <c r="HW106" t="s">
        <v>1675</v>
      </c>
      <c r="HX106" t="s">
        <v>1675</v>
      </c>
      <c r="HY106" t="s">
        <v>1675</v>
      </c>
      <c r="HZ106" t="s">
        <v>1675</v>
      </c>
      <c r="IA106" t="s">
        <v>1675</v>
      </c>
      <c r="IB106" t="s">
        <v>1675</v>
      </c>
      <c r="IC106" t="s">
        <v>1675</v>
      </c>
      <c r="ID106" t="s">
        <v>1675</v>
      </c>
      <c r="IE106" t="s">
        <v>1675</v>
      </c>
      <c r="IF106" t="s">
        <v>1675</v>
      </c>
      <c r="IG106" t="s">
        <v>1675</v>
      </c>
      <c r="IH106" t="s">
        <v>1675</v>
      </c>
      <c r="II106" t="s">
        <v>1675</v>
      </c>
      <c r="IJ106" t="s">
        <v>1675</v>
      </c>
      <c r="IK106" t="s">
        <v>1675</v>
      </c>
      <c r="IL106" t="s">
        <v>1675</v>
      </c>
      <c r="IM106" t="s">
        <v>1675</v>
      </c>
      <c r="IN106" t="s">
        <v>1675</v>
      </c>
      <c r="IO106" t="s">
        <v>1675</v>
      </c>
      <c r="IP106" t="s">
        <v>1675</v>
      </c>
      <c r="IQ106" t="s">
        <v>1675</v>
      </c>
      <c r="IR106" t="s">
        <v>1675</v>
      </c>
      <c r="IS106" t="s">
        <v>1675</v>
      </c>
      <c r="IT106" t="s">
        <v>1675</v>
      </c>
      <c r="IU106" t="s">
        <v>1675</v>
      </c>
      <c r="IV106" t="s">
        <v>1675</v>
      </c>
      <c r="IW106" t="s">
        <v>1675</v>
      </c>
      <c r="IX106" t="s">
        <v>1675</v>
      </c>
      <c r="IY106" t="s">
        <v>1675</v>
      </c>
      <c r="IZ106" t="s">
        <v>1675</v>
      </c>
      <c r="JA106" t="s">
        <v>1675</v>
      </c>
      <c r="JB106" t="s">
        <v>1675</v>
      </c>
      <c r="JC106" t="s">
        <v>1675</v>
      </c>
      <c r="JD106" t="s">
        <v>1675</v>
      </c>
      <c r="JE106" t="s">
        <v>1675</v>
      </c>
      <c r="JF106" t="s">
        <v>1675</v>
      </c>
      <c r="JG106" t="s">
        <v>1675</v>
      </c>
      <c r="JH106">
        <v>140680660</v>
      </c>
      <c r="JI106" t="s">
        <v>1232</v>
      </c>
      <c r="JJ106" t="s">
        <v>1233</v>
      </c>
      <c r="JK106" t="s">
        <v>1675</v>
      </c>
      <c r="JL106">
        <v>111</v>
      </c>
    </row>
    <row r="107" spans="1:272" x14ac:dyDescent="0.2">
      <c r="A107" t="s">
        <v>889</v>
      </c>
      <c r="B107" t="str">
        <f t="shared" si="44"/>
        <v>5bfa7321-2522-46c3-9bf9-b51549030fcc</v>
      </c>
      <c r="C107" t="s">
        <v>1482</v>
      </c>
      <c r="D107" t="s">
        <v>1027</v>
      </c>
      <c r="E107" t="s">
        <v>324</v>
      </c>
      <c r="F107" t="s">
        <v>945</v>
      </c>
      <c r="G107" t="s">
        <v>1675</v>
      </c>
      <c r="H107" t="s">
        <v>1027</v>
      </c>
      <c r="I107" t="s">
        <v>946</v>
      </c>
      <c r="J107" t="s">
        <v>948</v>
      </c>
      <c r="K107" t="s">
        <v>1675</v>
      </c>
      <c r="L107" t="s">
        <v>949</v>
      </c>
      <c r="M107" t="s">
        <v>1483</v>
      </c>
      <c r="N107" t="s">
        <v>1483</v>
      </c>
      <c r="O107" t="s">
        <v>1705</v>
      </c>
      <c r="P107" t="s">
        <v>1494</v>
      </c>
      <c r="Q107" t="s">
        <v>334</v>
      </c>
      <c r="R107" t="s">
        <v>1675</v>
      </c>
      <c r="S107" t="s">
        <v>334</v>
      </c>
      <c r="T107" t="s">
        <v>1675</v>
      </c>
      <c r="U107" t="s">
        <v>977</v>
      </c>
      <c r="V107" t="s">
        <v>336</v>
      </c>
      <c r="W107" t="s">
        <v>336</v>
      </c>
      <c r="X107" t="s">
        <v>336</v>
      </c>
      <c r="Y107" t="s">
        <v>336</v>
      </c>
      <c r="Z107" t="s">
        <v>337</v>
      </c>
      <c r="AA107" t="s">
        <v>340</v>
      </c>
      <c r="AB107" t="s">
        <v>336</v>
      </c>
      <c r="AC107" t="s">
        <v>337</v>
      </c>
      <c r="AD107" t="s">
        <v>337</v>
      </c>
      <c r="AE107" t="s">
        <v>337</v>
      </c>
      <c r="AF107" t="s">
        <v>337</v>
      </c>
      <c r="AG107" t="s">
        <v>337</v>
      </c>
      <c r="AH107" t="s">
        <v>337</v>
      </c>
      <c r="AI107" t="s">
        <v>1675</v>
      </c>
      <c r="AJ107" t="s">
        <v>675</v>
      </c>
      <c r="AK107" t="s">
        <v>342</v>
      </c>
      <c r="AL107" t="s">
        <v>343</v>
      </c>
      <c r="AM107">
        <v>1</v>
      </c>
      <c r="AN107">
        <v>1</v>
      </c>
      <c r="AO107">
        <v>1</v>
      </c>
      <c r="AP107">
        <v>1</v>
      </c>
      <c r="AQ107">
        <v>1</v>
      </c>
      <c r="AR107">
        <v>1</v>
      </c>
      <c r="AS107">
        <v>1</v>
      </c>
      <c r="AT107">
        <v>0</v>
      </c>
      <c r="AU107" t="s">
        <v>334</v>
      </c>
      <c r="AV107" t="s">
        <v>1675</v>
      </c>
      <c r="AW107" t="s">
        <v>1675</v>
      </c>
      <c r="AY107" t="s">
        <v>1675</v>
      </c>
      <c r="AZ107" t="s">
        <v>1675</v>
      </c>
      <c r="BB107" t="s">
        <v>334</v>
      </c>
      <c r="BC107" t="s">
        <v>334</v>
      </c>
      <c r="BD107" s="13">
        <v>200</v>
      </c>
      <c r="BE107" s="14">
        <f>BD107/2</f>
        <v>100</v>
      </c>
      <c r="BF107" t="s">
        <v>346</v>
      </c>
      <c r="BG107" t="s">
        <v>1675</v>
      </c>
      <c r="BH107" t="s">
        <v>1675</v>
      </c>
      <c r="BI107" t="s">
        <v>334</v>
      </c>
      <c r="BJ107" t="s">
        <v>1675</v>
      </c>
      <c r="BK107" t="s">
        <v>1675</v>
      </c>
      <c r="BL107" s="15"/>
      <c r="BM107" t="s">
        <v>1675</v>
      </c>
      <c r="BN107" t="s">
        <v>1675</v>
      </c>
      <c r="BP107" t="s">
        <v>334</v>
      </c>
      <c r="BQ107" t="s">
        <v>334</v>
      </c>
      <c r="BR107" s="13">
        <v>250</v>
      </c>
      <c r="BS107">
        <f>BR107/2.6</f>
        <v>96.153846153846146</v>
      </c>
      <c r="BT107" t="s">
        <v>346</v>
      </c>
      <c r="BU107" t="s">
        <v>1675</v>
      </c>
      <c r="BV107" t="s">
        <v>1675</v>
      </c>
      <c r="BW107" t="s">
        <v>334</v>
      </c>
      <c r="BX107" t="s">
        <v>1675</v>
      </c>
      <c r="BY107" t="s">
        <v>1675</v>
      </c>
      <c r="CA107" t="s">
        <v>1675</v>
      </c>
      <c r="CB107" t="s">
        <v>1675</v>
      </c>
      <c r="CC107" s="14"/>
      <c r="CD107" t="s">
        <v>334</v>
      </c>
      <c r="CE107" t="s">
        <v>334</v>
      </c>
      <c r="CF107" s="13">
        <v>200</v>
      </c>
      <c r="CG107" s="14">
        <f>CF107/2.3</f>
        <v>86.956521739130437</v>
      </c>
      <c r="CH107" t="s">
        <v>346</v>
      </c>
      <c r="CI107" t="s">
        <v>1675</v>
      </c>
      <c r="CJ107" t="s">
        <v>1675</v>
      </c>
      <c r="CK107" t="s">
        <v>334</v>
      </c>
      <c r="CL107" t="s">
        <v>1675</v>
      </c>
      <c r="CM107" t="s">
        <v>1675</v>
      </c>
      <c r="CO107" t="s">
        <v>1675</v>
      </c>
      <c r="CP107" t="s">
        <v>1675</v>
      </c>
      <c r="CQ107" s="14"/>
      <c r="CR107" t="s">
        <v>334</v>
      </c>
      <c r="CS107" t="s">
        <v>334</v>
      </c>
      <c r="CT107" s="13">
        <v>200</v>
      </c>
      <c r="CU107" s="14">
        <f>CT107/2.9</f>
        <v>68.965517241379317</v>
      </c>
      <c r="CV107" t="s">
        <v>346</v>
      </c>
      <c r="CW107" t="s">
        <v>1675</v>
      </c>
      <c r="CX107" t="s">
        <v>1675</v>
      </c>
      <c r="CY107" t="s">
        <v>334</v>
      </c>
      <c r="CZ107" t="s">
        <v>1675</v>
      </c>
      <c r="DA107" t="s">
        <v>1675</v>
      </c>
      <c r="DC107" t="s">
        <v>1675</v>
      </c>
      <c r="DD107" t="s">
        <v>1675</v>
      </c>
      <c r="DF107" t="s">
        <v>334</v>
      </c>
      <c r="DG107" t="s">
        <v>334</v>
      </c>
      <c r="DH107" s="13">
        <v>450</v>
      </c>
      <c r="DI107" s="14">
        <f>DH107/2.4</f>
        <v>187.5</v>
      </c>
      <c r="DJ107" t="s">
        <v>346</v>
      </c>
      <c r="DK107" t="s">
        <v>1675</v>
      </c>
      <c r="DL107" t="s">
        <v>1675</v>
      </c>
      <c r="DM107" t="s">
        <v>334</v>
      </c>
      <c r="DN107" t="s">
        <v>1675</v>
      </c>
      <c r="DO107" t="s">
        <v>1675</v>
      </c>
      <c r="DQ107" t="s">
        <v>1675</v>
      </c>
      <c r="DR107" t="s">
        <v>1675</v>
      </c>
      <c r="DT107" t="s">
        <v>334</v>
      </c>
      <c r="DU107" t="s">
        <v>334</v>
      </c>
      <c r="DV107" s="13">
        <v>700</v>
      </c>
      <c r="DW107" s="14">
        <f>DV107/2.4</f>
        <v>291.66666666666669</v>
      </c>
      <c r="DX107" t="s">
        <v>346</v>
      </c>
      <c r="DY107" t="s">
        <v>1675</v>
      </c>
      <c r="DZ107" t="s">
        <v>1675</v>
      </c>
      <c r="EA107" t="s">
        <v>334</v>
      </c>
      <c r="EB107" s="13">
        <v>500</v>
      </c>
      <c r="EC107" t="s">
        <v>1675</v>
      </c>
      <c r="ED107" t="s">
        <v>1675</v>
      </c>
      <c r="EE107" t="s">
        <v>1675</v>
      </c>
      <c r="EF107">
        <f t="shared" si="45"/>
        <v>500</v>
      </c>
      <c r="EG107" t="s">
        <v>334</v>
      </c>
      <c r="EH107" t="s">
        <v>334</v>
      </c>
      <c r="EI107" t="s">
        <v>353</v>
      </c>
      <c r="EJ107" t="s">
        <v>336</v>
      </c>
      <c r="EK107" t="s">
        <v>337</v>
      </c>
      <c r="EL107" t="s">
        <v>337</v>
      </c>
      <c r="EM107" t="s">
        <v>337</v>
      </c>
      <c r="EN107" t="s">
        <v>337</v>
      </c>
      <c r="EO107" t="s">
        <v>337</v>
      </c>
      <c r="EP107" t="s">
        <v>337</v>
      </c>
      <c r="EQ107" t="s">
        <v>337</v>
      </c>
      <c r="ER107" t="s">
        <v>337</v>
      </c>
      <c r="ES107" t="s">
        <v>337</v>
      </c>
      <c r="ET107" t="s">
        <v>337</v>
      </c>
      <c r="EU107" t="s">
        <v>337</v>
      </c>
      <c r="EV107" t="s">
        <v>337</v>
      </c>
      <c r="EW107" t="s">
        <v>337</v>
      </c>
      <c r="EX107" t="s">
        <v>337</v>
      </c>
      <c r="EY107" t="s">
        <v>337</v>
      </c>
      <c r="EZ107" t="s">
        <v>337</v>
      </c>
      <c r="FA107" t="s">
        <v>1675</v>
      </c>
      <c r="FB107" t="s">
        <v>343</v>
      </c>
      <c r="FC107" t="s">
        <v>336</v>
      </c>
      <c r="FD107" t="s">
        <v>336</v>
      </c>
      <c r="FE107" t="s">
        <v>336</v>
      </c>
      <c r="FF107" t="s">
        <v>336</v>
      </c>
      <c r="FG107" t="s">
        <v>336</v>
      </c>
      <c r="FH107" t="s">
        <v>336</v>
      </c>
      <c r="FI107" t="s">
        <v>336</v>
      </c>
      <c r="FJ107" t="s">
        <v>337</v>
      </c>
      <c r="FK107" t="s">
        <v>334</v>
      </c>
      <c r="FL107" t="s">
        <v>384</v>
      </c>
      <c r="FM107" t="s">
        <v>763</v>
      </c>
      <c r="FN107" t="s">
        <v>334</v>
      </c>
      <c r="FO107" t="s">
        <v>334</v>
      </c>
      <c r="FP107" t="s">
        <v>346</v>
      </c>
      <c r="FQ107" t="s">
        <v>1487</v>
      </c>
      <c r="FR107" t="s">
        <v>734</v>
      </c>
      <c r="FS107">
        <v>1</v>
      </c>
      <c r="FT107">
        <v>1</v>
      </c>
      <c r="FU107">
        <v>1</v>
      </c>
      <c r="FV107">
        <v>1</v>
      </c>
      <c r="FW107">
        <v>1</v>
      </c>
      <c r="FX107">
        <v>1</v>
      </c>
      <c r="FY107">
        <v>1</v>
      </c>
      <c r="FZ107">
        <v>1</v>
      </c>
      <c r="GA107">
        <v>0</v>
      </c>
      <c r="GB107" t="s">
        <v>334</v>
      </c>
      <c r="GC107" s="13">
        <v>20</v>
      </c>
      <c r="GD107" t="s">
        <v>1675</v>
      </c>
      <c r="GE107" t="s">
        <v>1675</v>
      </c>
      <c r="GF107">
        <f t="shared" si="25"/>
        <v>20</v>
      </c>
      <c r="GG107" t="s">
        <v>346</v>
      </c>
      <c r="GH107" t="s">
        <v>334</v>
      </c>
      <c r="GI107" s="13">
        <v>15</v>
      </c>
      <c r="GJ107" t="s">
        <v>1675</v>
      </c>
      <c r="GK107" t="s">
        <v>1675</v>
      </c>
      <c r="GL107" t="s">
        <v>334</v>
      </c>
      <c r="GM107" t="s">
        <v>334</v>
      </c>
      <c r="GN107" s="13">
        <v>50</v>
      </c>
      <c r="GO107" t="s">
        <v>1675</v>
      </c>
      <c r="GP107" t="s">
        <v>1675</v>
      </c>
      <c r="GQ107">
        <f t="shared" ref="GQ107:GQ112" si="46">GN107</f>
        <v>50</v>
      </c>
      <c r="GR107" t="s">
        <v>346</v>
      </c>
      <c r="GS107" t="s">
        <v>334</v>
      </c>
      <c r="GT107" s="13">
        <v>20</v>
      </c>
      <c r="GU107" t="s">
        <v>1675</v>
      </c>
      <c r="GV107" t="s">
        <v>1675</v>
      </c>
      <c r="GW107" t="s">
        <v>334</v>
      </c>
      <c r="GX107" t="s">
        <v>334</v>
      </c>
      <c r="GY107" s="13">
        <v>65</v>
      </c>
      <c r="GZ107" t="s">
        <v>1675</v>
      </c>
      <c r="HA107" t="s">
        <v>1675</v>
      </c>
      <c r="HB107" t="s">
        <v>334</v>
      </c>
      <c r="HC107" t="s">
        <v>334</v>
      </c>
      <c r="HD107" s="13">
        <v>100</v>
      </c>
      <c r="HE107" t="s">
        <v>1675</v>
      </c>
      <c r="HG107" t="s">
        <v>1675</v>
      </c>
      <c r="HH107" t="s">
        <v>1675</v>
      </c>
      <c r="HI107" s="14">
        <f t="shared" si="43"/>
        <v>100</v>
      </c>
      <c r="HJ107" t="s">
        <v>346</v>
      </c>
      <c r="HK107" t="s">
        <v>346</v>
      </c>
      <c r="HL107" t="s">
        <v>1675</v>
      </c>
      <c r="HM107" t="s">
        <v>689</v>
      </c>
      <c r="HN107" s="13">
        <v>1</v>
      </c>
      <c r="HO107" s="13">
        <v>300</v>
      </c>
      <c r="HP107" s="14">
        <f>HO107/(HN107*3.765)</f>
        <v>79.681274900398407</v>
      </c>
      <c r="HQ107" t="s">
        <v>334</v>
      </c>
      <c r="HR107" t="s">
        <v>334</v>
      </c>
      <c r="HS107" s="13">
        <v>25</v>
      </c>
      <c r="HT107" t="s">
        <v>1675</v>
      </c>
      <c r="HU107" t="s">
        <v>1675</v>
      </c>
      <c r="HV107">
        <f t="shared" ref="HV107:HV112" si="47">HS107</f>
        <v>25</v>
      </c>
      <c r="HW107" t="s">
        <v>346</v>
      </c>
      <c r="HX107" t="s">
        <v>334</v>
      </c>
      <c r="HY107" t="s">
        <v>353</v>
      </c>
      <c r="HZ107" t="s">
        <v>336</v>
      </c>
      <c r="IA107" t="s">
        <v>337</v>
      </c>
      <c r="IB107" t="s">
        <v>337</v>
      </c>
      <c r="IC107" t="s">
        <v>337</v>
      </c>
      <c r="ID107" t="s">
        <v>337</v>
      </c>
      <c r="IE107" t="s">
        <v>337</v>
      </c>
      <c r="IF107" t="s">
        <v>337</v>
      </c>
      <c r="IG107" t="s">
        <v>337</v>
      </c>
      <c r="IH107" t="s">
        <v>337</v>
      </c>
      <c r="II107" t="s">
        <v>337</v>
      </c>
      <c r="IJ107" t="s">
        <v>337</v>
      </c>
      <c r="IK107" t="s">
        <v>337</v>
      </c>
      <c r="IL107" t="s">
        <v>337</v>
      </c>
      <c r="IM107" t="s">
        <v>337</v>
      </c>
      <c r="IN107" t="s">
        <v>337</v>
      </c>
      <c r="IO107" t="s">
        <v>337</v>
      </c>
      <c r="IP107" t="s">
        <v>1675</v>
      </c>
      <c r="IQ107" t="s">
        <v>734</v>
      </c>
      <c r="IR107" t="s">
        <v>336</v>
      </c>
      <c r="IS107" t="s">
        <v>336</v>
      </c>
      <c r="IT107" t="s">
        <v>336</v>
      </c>
      <c r="IU107" t="s">
        <v>336</v>
      </c>
      <c r="IV107" t="s">
        <v>336</v>
      </c>
      <c r="IW107" t="s">
        <v>336</v>
      </c>
      <c r="IX107" t="s">
        <v>336</v>
      </c>
      <c r="IY107" t="s">
        <v>336</v>
      </c>
      <c r="IZ107" t="s">
        <v>337</v>
      </c>
      <c r="JA107" t="s">
        <v>334</v>
      </c>
      <c r="JB107" t="s">
        <v>384</v>
      </c>
      <c r="JC107" t="s">
        <v>763</v>
      </c>
      <c r="JD107" t="s">
        <v>334</v>
      </c>
      <c r="JE107" t="s">
        <v>334</v>
      </c>
      <c r="JF107" t="s">
        <v>1488</v>
      </c>
      <c r="JG107" t="s">
        <v>1675</v>
      </c>
      <c r="JH107">
        <v>141488960</v>
      </c>
      <c r="JI107" t="s">
        <v>1489</v>
      </c>
      <c r="JJ107" t="s">
        <v>1490</v>
      </c>
      <c r="JK107" t="s">
        <v>1675</v>
      </c>
      <c r="JL107">
        <v>140</v>
      </c>
    </row>
    <row r="108" spans="1:272" x14ac:dyDescent="0.2">
      <c r="A108" t="s">
        <v>794</v>
      </c>
      <c r="B108" t="str">
        <f t="shared" si="44"/>
        <v>1d7cdcf0-f53f-4974-b988-1e594ebd261a</v>
      </c>
      <c r="C108" t="s">
        <v>1492</v>
      </c>
      <c r="D108" t="s">
        <v>1027</v>
      </c>
      <c r="E108" t="s">
        <v>324</v>
      </c>
      <c r="F108" t="s">
        <v>945</v>
      </c>
      <c r="G108" t="s">
        <v>1675</v>
      </c>
      <c r="H108" t="s">
        <v>1027</v>
      </c>
      <c r="I108" t="s">
        <v>946</v>
      </c>
      <c r="J108" t="s">
        <v>948</v>
      </c>
      <c r="K108" t="s">
        <v>1675</v>
      </c>
      <c r="L108" t="s">
        <v>949</v>
      </c>
      <c r="M108" t="s">
        <v>1483</v>
      </c>
      <c r="N108" t="s">
        <v>1483</v>
      </c>
      <c r="O108" t="s">
        <v>1705</v>
      </c>
      <c r="P108" t="s">
        <v>1494</v>
      </c>
      <c r="Q108" t="s">
        <v>334</v>
      </c>
      <c r="R108" t="s">
        <v>1675</v>
      </c>
      <c r="S108" t="s">
        <v>334</v>
      </c>
      <c r="T108" t="s">
        <v>1675</v>
      </c>
      <c r="U108" t="s">
        <v>977</v>
      </c>
      <c r="V108" t="s">
        <v>336</v>
      </c>
      <c r="W108" t="s">
        <v>336</v>
      </c>
      <c r="X108" t="s">
        <v>336</v>
      </c>
      <c r="Y108" t="s">
        <v>336</v>
      </c>
      <c r="Z108" t="s">
        <v>337</v>
      </c>
      <c r="AA108" t="s">
        <v>1495</v>
      </c>
      <c r="AB108" t="s">
        <v>336</v>
      </c>
      <c r="AC108" t="s">
        <v>336</v>
      </c>
      <c r="AD108" t="s">
        <v>337</v>
      </c>
      <c r="AE108" t="s">
        <v>337</v>
      </c>
      <c r="AF108" t="s">
        <v>337</v>
      </c>
      <c r="AG108" t="s">
        <v>337</v>
      </c>
      <c r="AH108" t="s">
        <v>337</v>
      </c>
      <c r="AI108" t="s">
        <v>1675</v>
      </c>
      <c r="AJ108" t="s">
        <v>675</v>
      </c>
      <c r="AK108" t="s">
        <v>441</v>
      </c>
      <c r="AL108" t="s">
        <v>343</v>
      </c>
      <c r="AM108">
        <v>1</v>
      </c>
      <c r="AN108">
        <v>1</v>
      </c>
      <c r="AO108">
        <v>1</v>
      </c>
      <c r="AP108">
        <v>1</v>
      </c>
      <c r="AQ108">
        <v>1</v>
      </c>
      <c r="AR108">
        <v>1</v>
      </c>
      <c r="AS108">
        <v>1</v>
      </c>
      <c r="AT108">
        <v>0</v>
      </c>
      <c r="AU108" t="s">
        <v>334</v>
      </c>
      <c r="AV108" t="s">
        <v>1675</v>
      </c>
      <c r="AW108" t="s">
        <v>1675</v>
      </c>
      <c r="AY108" t="s">
        <v>1675</v>
      </c>
      <c r="AZ108" t="s">
        <v>1675</v>
      </c>
      <c r="BB108" t="s">
        <v>334</v>
      </c>
      <c r="BC108" t="s">
        <v>346</v>
      </c>
      <c r="BD108" t="s">
        <v>1675</v>
      </c>
      <c r="BF108" t="s">
        <v>1675</v>
      </c>
      <c r="BG108" t="s">
        <v>1675</v>
      </c>
      <c r="BH108" t="s">
        <v>1675</v>
      </c>
      <c r="BI108" t="s">
        <v>334</v>
      </c>
      <c r="BJ108" t="s">
        <v>1675</v>
      </c>
      <c r="BK108" t="s">
        <v>1675</v>
      </c>
      <c r="BL108" s="15"/>
      <c r="BM108" t="s">
        <v>1675</v>
      </c>
      <c r="BN108" t="s">
        <v>1675</v>
      </c>
      <c r="BP108" t="s">
        <v>334</v>
      </c>
      <c r="BQ108" t="s">
        <v>346</v>
      </c>
      <c r="BR108" t="s">
        <v>1675</v>
      </c>
      <c r="BT108" t="s">
        <v>1675</v>
      </c>
      <c r="BU108" t="s">
        <v>1675</v>
      </c>
      <c r="BV108" t="s">
        <v>1675</v>
      </c>
      <c r="BW108" t="s">
        <v>334</v>
      </c>
      <c r="BX108" t="s">
        <v>1675</v>
      </c>
      <c r="BY108" t="s">
        <v>1675</v>
      </c>
      <c r="CA108" t="s">
        <v>1675</v>
      </c>
      <c r="CB108" t="s">
        <v>1675</v>
      </c>
      <c r="CC108" s="14"/>
      <c r="CD108" t="s">
        <v>334</v>
      </c>
      <c r="CE108" t="s">
        <v>346</v>
      </c>
      <c r="CF108" t="s">
        <v>1675</v>
      </c>
      <c r="CH108" t="s">
        <v>1675</v>
      </c>
      <c r="CI108" t="s">
        <v>1675</v>
      </c>
      <c r="CJ108" t="s">
        <v>1675</v>
      </c>
      <c r="CK108" t="s">
        <v>334</v>
      </c>
      <c r="CL108" t="s">
        <v>1675</v>
      </c>
      <c r="CM108" t="s">
        <v>1675</v>
      </c>
      <c r="CO108" t="s">
        <v>1675</v>
      </c>
      <c r="CP108" t="s">
        <v>1675</v>
      </c>
      <c r="CQ108" s="14"/>
      <c r="CR108" t="s">
        <v>334</v>
      </c>
      <c r="CS108" t="s">
        <v>346</v>
      </c>
      <c r="CT108" t="s">
        <v>1675</v>
      </c>
      <c r="CV108" t="s">
        <v>1675</v>
      </c>
      <c r="CW108" t="s">
        <v>1675</v>
      </c>
      <c r="CX108" t="s">
        <v>1675</v>
      </c>
      <c r="CY108" t="s">
        <v>334</v>
      </c>
      <c r="CZ108" t="s">
        <v>1675</v>
      </c>
      <c r="DA108" t="s">
        <v>1675</v>
      </c>
      <c r="DC108" t="s">
        <v>1675</v>
      </c>
      <c r="DD108" t="s">
        <v>1675</v>
      </c>
      <c r="DF108" t="s">
        <v>334</v>
      </c>
      <c r="DG108" t="s">
        <v>346</v>
      </c>
      <c r="DH108" t="s">
        <v>1675</v>
      </c>
      <c r="DI108" s="14"/>
      <c r="DJ108" t="s">
        <v>1675</v>
      </c>
      <c r="DK108" t="s">
        <v>1675</v>
      </c>
      <c r="DL108" t="s">
        <v>1675</v>
      </c>
      <c r="DM108" t="s">
        <v>334</v>
      </c>
      <c r="DN108" t="s">
        <v>1675</v>
      </c>
      <c r="DO108" t="s">
        <v>1675</v>
      </c>
      <c r="DQ108" t="s">
        <v>1675</v>
      </c>
      <c r="DR108" t="s">
        <v>1675</v>
      </c>
      <c r="DT108" t="s">
        <v>334</v>
      </c>
      <c r="DU108" t="s">
        <v>346</v>
      </c>
      <c r="DV108" t="s">
        <v>1675</v>
      </c>
      <c r="DW108" s="14"/>
      <c r="DX108" t="s">
        <v>1675</v>
      </c>
      <c r="DY108" t="s">
        <v>1675</v>
      </c>
      <c r="DZ108" t="s">
        <v>1675</v>
      </c>
      <c r="EA108" t="s">
        <v>334</v>
      </c>
      <c r="EB108">
        <v>450</v>
      </c>
      <c r="EC108" t="s">
        <v>1675</v>
      </c>
      <c r="ED108" t="s">
        <v>1675</v>
      </c>
      <c r="EE108" t="s">
        <v>1675</v>
      </c>
      <c r="EF108">
        <f t="shared" si="45"/>
        <v>450</v>
      </c>
      <c r="EG108" t="s">
        <v>334</v>
      </c>
      <c r="EH108" t="s">
        <v>334</v>
      </c>
      <c r="EI108" t="s">
        <v>353</v>
      </c>
      <c r="EJ108" t="s">
        <v>336</v>
      </c>
      <c r="EK108" t="s">
        <v>337</v>
      </c>
      <c r="EL108" t="s">
        <v>337</v>
      </c>
      <c r="EM108" t="s">
        <v>337</v>
      </c>
      <c r="EN108" t="s">
        <v>337</v>
      </c>
      <c r="EO108" t="s">
        <v>337</v>
      </c>
      <c r="EP108" t="s">
        <v>337</v>
      </c>
      <c r="EQ108" t="s">
        <v>337</v>
      </c>
      <c r="ER108" t="s">
        <v>337</v>
      </c>
      <c r="ES108" t="s">
        <v>337</v>
      </c>
      <c r="ET108" t="s">
        <v>337</v>
      </c>
      <c r="EU108" t="s">
        <v>337</v>
      </c>
      <c r="EV108" t="s">
        <v>337</v>
      </c>
      <c r="EW108" t="s">
        <v>337</v>
      </c>
      <c r="EX108" t="s">
        <v>337</v>
      </c>
      <c r="EY108" t="s">
        <v>337</v>
      </c>
      <c r="EZ108" t="s">
        <v>337</v>
      </c>
      <c r="FA108" t="s">
        <v>1675</v>
      </c>
      <c r="FB108" t="s">
        <v>343</v>
      </c>
      <c r="FC108" t="s">
        <v>336</v>
      </c>
      <c r="FD108" t="s">
        <v>336</v>
      </c>
      <c r="FE108" t="s">
        <v>336</v>
      </c>
      <c r="FF108" t="s">
        <v>336</v>
      </c>
      <c r="FG108" t="s">
        <v>336</v>
      </c>
      <c r="FH108" t="s">
        <v>336</v>
      </c>
      <c r="FI108" t="s">
        <v>336</v>
      </c>
      <c r="FJ108" t="s">
        <v>337</v>
      </c>
      <c r="FK108" t="s">
        <v>334</v>
      </c>
      <c r="FL108" t="s">
        <v>384</v>
      </c>
      <c r="FM108" t="s">
        <v>763</v>
      </c>
      <c r="FN108" t="s">
        <v>334</v>
      </c>
      <c r="FO108" t="s">
        <v>334</v>
      </c>
      <c r="FP108" t="s">
        <v>346</v>
      </c>
      <c r="FQ108" t="s">
        <v>1675</v>
      </c>
      <c r="FR108" t="s">
        <v>734</v>
      </c>
      <c r="FS108">
        <v>1</v>
      </c>
      <c r="FT108">
        <v>1</v>
      </c>
      <c r="FU108">
        <v>1</v>
      </c>
      <c r="FV108">
        <v>1</v>
      </c>
      <c r="FW108">
        <v>1</v>
      </c>
      <c r="FX108">
        <v>1</v>
      </c>
      <c r="FY108">
        <v>1</v>
      </c>
      <c r="FZ108">
        <v>1</v>
      </c>
      <c r="GA108">
        <v>0</v>
      </c>
      <c r="GB108" t="s">
        <v>334</v>
      </c>
      <c r="GC108" s="13">
        <v>25</v>
      </c>
      <c r="GD108" t="s">
        <v>1675</v>
      </c>
      <c r="GE108" t="s">
        <v>1675</v>
      </c>
      <c r="GF108">
        <f t="shared" si="25"/>
        <v>25</v>
      </c>
      <c r="GG108" t="s">
        <v>346</v>
      </c>
      <c r="GH108" t="s">
        <v>334</v>
      </c>
      <c r="GI108" s="13">
        <v>20</v>
      </c>
      <c r="GJ108" t="s">
        <v>1675</v>
      </c>
      <c r="GK108" t="s">
        <v>1675</v>
      </c>
      <c r="GL108" t="s">
        <v>334</v>
      </c>
      <c r="GM108" t="s">
        <v>334</v>
      </c>
      <c r="GN108" s="13">
        <v>50</v>
      </c>
      <c r="GO108" t="s">
        <v>1675</v>
      </c>
      <c r="GP108" t="s">
        <v>1675</v>
      </c>
      <c r="GQ108">
        <f t="shared" si="46"/>
        <v>50</v>
      </c>
      <c r="GR108" t="s">
        <v>346</v>
      </c>
      <c r="GS108" t="s">
        <v>334</v>
      </c>
      <c r="GT108" s="13">
        <v>25</v>
      </c>
      <c r="GU108" t="s">
        <v>1675</v>
      </c>
      <c r="GV108" t="s">
        <v>1675</v>
      </c>
      <c r="GW108" t="s">
        <v>334</v>
      </c>
      <c r="GX108" t="s">
        <v>334</v>
      </c>
      <c r="GY108" s="13">
        <v>75</v>
      </c>
      <c r="GZ108" t="s">
        <v>1675</v>
      </c>
      <c r="HA108" t="s">
        <v>1675</v>
      </c>
      <c r="HB108" t="s">
        <v>334</v>
      </c>
      <c r="HC108" t="s">
        <v>334</v>
      </c>
      <c r="HD108" s="13">
        <v>25</v>
      </c>
      <c r="HE108" t="s">
        <v>1675</v>
      </c>
      <c r="HG108" t="s">
        <v>1675</v>
      </c>
      <c r="HH108" t="s">
        <v>1675</v>
      </c>
      <c r="HI108" s="14">
        <f t="shared" si="43"/>
        <v>25</v>
      </c>
      <c r="HJ108" t="s">
        <v>346</v>
      </c>
      <c r="HK108" t="s">
        <v>346</v>
      </c>
      <c r="HL108" t="s">
        <v>1675</v>
      </c>
      <c r="HM108" t="s">
        <v>689</v>
      </c>
      <c r="HN108" s="13">
        <v>1</v>
      </c>
      <c r="HO108" s="13">
        <v>400</v>
      </c>
      <c r="HP108" s="14">
        <f>HO108/(HN108*3.765)</f>
        <v>106.24169986719787</v>
      </c>
      <c r="HQ108" t="s">
        <v>334</v>
      </c>
      <c r="HR108" t="s">
        <v>334</v>
      </c>
      <c r="HS108" s="13">
        <v>25</v>
      </c>
      <c r="HT108" t="s">
        <v>1675</v>
      </c>
      <c r="HU108" t="s">
        <v>1675</v>
      </c>
      <c r="HV108">
        <f t="shared" si="47"/>
        <v>25</v>
      </c>
      <c r="HW108" t="s">
        <v>334</v>
      </c>
      <c r="HX108" t="s">
        <v>334</v>
      </c>
      <c r="HY108" t="s">
        <v>353</v>
      </c>
      <c r="HZ108" t="s">
        <v>336</v>
      </c>
      <c r="IA108" t="s">
        <v>337</v>
      </c>
      <c r="IB108" t="s">
        <v>337</v>
      </c>
      <c r="IC108" t="s">
        <v>337</v>
      </c>
      <c r="ID108" t="s">
        <v>337</v>
      </c>
      <c r="IE108" t="s">
        <v>337</v>
      </c>
      <c r="IF108" t="s">
        <v>337</v>
      </c>
      <c r="IG108" t="s">
        <v>337</v>
      </c>
      <c r="IH108" t="s">
        <v>337</v>
      </c>
      <c r="II108" t="s">
        <v>337</v>
      </c>
      <c r="IJ108" t="s">
        <v>337</v>
      </c>
      <c r="IK108" t="s">
        <v>337</v>
      </c>
      <c r="IL108" t="s">
        <v>337</v>
      </c>
      <c r="IM108" t="s">
        <v>337</v>
      </c>
      <c r="IN108" t="s">
        <v>337</v>
      </c>
      <c r="IO108" t="s">
        <v>337</v>
      </c>
      <c r="IP108" t="s">
        <v>1675</v>
      </c>
      <c r="IQ108" t="s">
        <v>734</v>
      </c>
      <c r="IR108" t="s">
        <v>336</v>
      </c>
      <c r="IS108" t="s">
        <v>336</v>
      </c>
      <c r="IT108" t="s">
        <v>336</v>
      </c>
      <c r="IU108" t="s">
        <v>336</v>
      </c>
      <c r="IV108" t="s">
        <v>336</v>
      </c>
      <c r="IW108" t="s">
        <v>336</v>
      </c>
      <c r="IX108" t="s">
        <v>336</v>
      </c>
      <c r="IY108" t="s">
        <v>336</v>
      </c>
      <c r="IZ108" t="s">
        <v>337</v>
      </c>
      <c r="JA108" t="s">
        <v>334</v>
      </c>
      <c r="JB108" t="s">
        <v>384</v>
      </c>
      <c r="JC108" t="s">
        <v>763</v>
      </c>
      <c r="JD108" t="s">
        <v>334</v>
      </c>
      <c r="JE108" t="s">
        <v>334</v>
      </c>
      <c r="JF108" t="s">
        <v>1496</v>
      </c>
      <c r="JG108" t="s">
        <v>1675</v>
      </c>
      <c r="JH108">
        <v>141488977</v>
      </c>
      <c r="JI108" t="s">
        <v>1497</v>
      </c>
      <c r="JJ108" t="s">
        <v>1498</v>
      </c>
      <c r="JK108" t="s">
        <v>1675</v>
      </c>
      <c r="JL108">
        <v>141</v>
      </c>
    </row>
    <row r="109" spans="1:272" x14ac:dyDescent="0.2">
      <c r="A109" t="s">
        <v>897</v>
      </c>
      <c r="B109" t="str">
        <f t="shared" si="44"/>
        <v>f95decc4-8781-4f52-bf77-dddb626d05fa</v>
      </c>
      <c r="C109" t="s">
        <v>1500</v>
      </c>
      <c r="D109" t="s">
        <v>1027</v>
      </c>
      <c r="E109" t="s">
        <v>324</v>
      </c>
      <c r="F109" t="s">
        <v>945</v>
      </c>
      <c r="G109" t="s">
        <v>1675</v>
      </c>
      <c r="H109" t="s">
        <v>1027</v>
      </c>
      <c r="I109" t="s">
        <v>946</v>
      </c>
      <c r="J109" t="s">
        <v>948</v>
      </c>
      <c r="K109" t="s">
        <v>1675</v>
      </c>
      <c r="L109" t="s">
        <v>949</v>
      </c>
      <c r="M109" t="s">
        <v>1483</v>
      </c>
      <c r="N109" t="s">
        <v>1483</v>
      </c>
      <c r="O109" t="s">
        <v>1705</v>
      </c>
      <c r="P109" t="s">
        <v>1494</v>
      </c>
      <c r="Q109" t="s">
        <v>334</v>
      </c>
      <c r="R109" t="s">
        <v>1675</v>
      </c>
      <c r="S109" t="s">
        <v>334</v>
      </c>
      <c r="T109" t="s">
        <v>1675</v>
      </c>
      <c r="U109" t="s">
        <v>977</v>
      </c>
      <c r="V109" t="s">
        <v>336</v>
      </c>
      <c r="W109" t="s">
        <v>336</v>
      </c>
      <c r="X109" t="s">
        <v>336</v>
      </c>
      <c r="Y109" t="s">
        <v>336</v>
      </c>
      <c r="Z109" t="s">
        <v>337</v>
      </c>
      <c r="AA109" t="s">
        <v>1495</v>
      </c>
      <c r="AB109" t="s">
        <v>336</v>
      </c>
      <c r="AC109" t="s">
        <v>336</v>
      </c>
      <c r="AD109" t="s">
        <v>337</v>
      </c>
      <c r="AE109" t="s">
        <v>337</v>
      </c>
      <c r="AF109" t="s">
        <v>337</v>
      </c>
      <c r="AG109" t="s">
        <v>337</v>
      </c>
      <c r="AH109" t="s">
        <v>337</v>
      </c>
      <c r="AI109" t="s">
        <v>1675</v>
      </c>
      <c r="AJ109" t="s">
        <v>675</v>
      </c>
      <c r="AK109" t="s">
        <v>457</v>
      </c>
      <c r="AL109" t="s">
        <v>343</v>
      </c>
      <c r="AM109">
        <v>1</v>
      </c>
      <c r="AN109">
        <v>1</v>
      </c>
      <c r="AO109">
        <v>1</v>
      </c>
      <c r="AP109">
        <v>1</v>
      </c>
      <c r="AQ109">
        <v>1</v>
      </c>
      <c r="AR109">
        <v>1</v>
      </c>
      <c r="AS109">
        <v>1</v>
      </c>
      <c r="AT109">
        <v>0</v>
      </c>
      <c r="AU109" t="s">
        <v>334</v>
      </c>
      <c r="AV109" t="s">
        <v>1675</v>
      </c>
      <c r="AW109" t="s">
        <v>1675</v>
      </c>
      <c r="AY109" t="s">
        <v>1675</v>
      </c>
      <c r="AZ109" t="s">
        <v>1675</v>
      </c>
      <c r="BB109" t="s">
        <v>334</v>
      </c>
      <c r="BC109" t="s">
        <v>346</v>
      </c>
      <c r="BD109" t="s">
        <v>1675</v>
      </c>
      <c r="BF109" t="s">
        <v>1675</v>
      </c>
      <c r="BG109" t="s">
        <v>1675</v>
      </c>
      <c r="BH109" t="s">
        <v>1675</v>
      </c>
      <c r="BI109" t="s">
        <v>334</v>
      </c>
      <c r="BJ109" t="s">
        <v>1675</v>
      </c>
      <c r="BK109" t="s">
        <v>1675</v>
      </c>
      <c r="BL109" s="15"/>
      <c r="BM109" t="s">
        <v>1675</v>
      </c>
      <c r="BN109" t="s">
        <v>1675</v>
      </c>
      <c r="BP109" t="s">
        <v>334</v>
      </c>
      <c r="BQ109" t="s">
        <v>346</v>
      </c>
      <c r="BR109" t="s">
        <v>1675</v>
      </c>
      <c r="BT109" t="s">
        <v>1675</v>
      </c>
      <c r="BU109" t="s">
        <v>1675</v>
      </c>
      <c r="BV109" t="s">
        <v>1675</v>
      </c>
      <c r="BW109" t="s">
        <v>334</v>
      </c>
      <c r="BX109" t="s">
        <v>1675</v>
      </c>
      <c r="BY109" t="s">
        <v>1675</v>
      </c>
      <c r="CA109" t="s">
        <v>1675</v>
      </c>
      <c r="CB109" t="s">
        <v>1675</v>
      </c>
      <c r="CC109" s="14"/>
      <c r="CD109" t="s">
        <v>334</v>
      </c>
      <c r="CE109" t="s">
        <v>346</v>
      </c>
      <c r="CF109" t="s">
        <v>1675</v>
      </c>
      <c r="CH109" t="s">
        <v>1675</v>
      </c>
      <c r="CI109" t="s">
        <v>1675</v>
      </c>
      <c r="CJ109" t="s">
        <v>1675</v>
      </c>
      <c r="CK109" t="s">
        <v>334</v>
      </c>
      <c r="CL109" t="s">
        <v>1675</v>
      </c>
      <c r="CM109" t="s">
        <v>1675</v>
      </c>
      <c r="CO109" t="s">
        <v>1675</v>
      </c>
      <c r="CP109" t="s">
        <v>1675</v>
      </c>
      <c r="CQ109" s="14"/>
      <c r="CR109" t="s">
        <v>334</v>
      </c>
      <c r="CS109" t="s">
        <v>346</v>
      </c>
      <c r="CT109" t="s">
        <v>1675</v>
      </c>
      <c r="CV109" t="s">
        <v>1675</v>
      </c>
      <c r="CW109" t="s">
        <v>1675</v>
      </c>
      <c r="CX109" t="s">
        <v>1675</v>
      </c>
      <c r="CY109" t="s">
        <v>334</v>
      </c>
      <c r="CZ109" t="s">
        <v>1675</v>
      </c>
      <c r="DA109" t="s">
        <v>1675</v>
      </c>
      <c r="DC109" t="s">
        <v>1675</v>
      </c>
      <c r="DD109" t="s">
        <v>1675</v>
      </c>
      <c r="DF109" t="s">
        <v>334</v>
      </c>
      <c r="DG109" t="s">
        <v>346</v>
      </c>
      <c r="DH109" t="s">
        <v>1675</v>
      </c>
      <c r="DI109" s="14"/>
      <c r="DJ109" t="s">
        <v>1675</v>
      </c>
      <c r="DK109" t="s">
        <v>1675</v>
      </c>
      <c r="DL109" t="s">
        <v>1675</v>
      </c>
      <c r="DM109" t="s">
        <v>334</v>
      </c>
      <c r="DN109" t="s">
        <v>1675</v>
      </c>
      <c r="DO109" t="s">
        <v>1675</v>
      </c>
      <c r="DQ109" t="s">
        <v>1675</v>
      </c>
      <c r="DR109" t="s">
        <v>1675</v>
      </c>
      <c r="DT109" t="s">
        <v>334</v>
      </c>
      <c r="DU109" t="s">
        <v>346</v>
      </c>
      <c r="DV109" t="s">
        <v>1675</v>
      </c>
      <c r="DW109" s="14"/>
      <c r="DX109" t="s">
        <v>1675</v>
      </c>
      <c r="DY109" t="s">
        <v>1675</v>
      </c>
      <c r="DZ109" t="s">
        <v>1675</v>
      </c>
      <c r="EA109" t="s">
        <v>334</v>
      </c>
      <c r="EB109" s="13">
        <v>600</v>
      </c>
      <c r="EC109" t="s">
        <v>1675</v>
      </c>
      <c r="ED109" t="s">
        <v>1675</v>
      </c>
      <c r="EE109" t="s">
        <v>1675</v>
      </c>
      <c r="EF109">
        <f t="shared" si="45"/>
        <v>600</v>
      </c>
      <c r="EG109" t="s">
        <v>334</v>
      </c>
      <c r="EH109" t="s">
        <v>334</v>
      </c>
      <c r="EI109" t="s">
        <v>353</v>
      </c>
      <c r="EJ109" t="s">
        <v>336</v>
      </c>
      <c r="EK109" t="s">
        <v>337</v>
      </c>
      <c r="EL109" t="s">
        <v>337</v>
      </c>
      <c r="EM109" t="s">
        <v>337</v>
      </c>
      <c r="EN109" t="s">
        <v>337</v>
      </c>
      <c r="EO109" t="s">
        <v>337</v>
      </c>
      <c r="EP109" t="s">
        <v>337</v>
      </c>
      <c r="EQ109" t="s">
        <v>337</v>
      </c>
      <c r="ER109" t="s">
        <v>337</v>
      </c>
      <c r="ES109" t="s">
        <v>337</v>
      </c>
      <c r="ET109" t="s">
        <v>337</v>
      </c>
      <c r="EU109" t="s">
        <v>337</v>
      </c>
      <c r="EV109" t="s">
        <v>337</v>
      </c>
      <c r="EW109" t="s">
        <v>337</v>
      </c>
      <c r="EX109" t="s">
        <v>337</v>
      </c>
      <c r="EY109" t="s">
        <v>337</v>
      </c>
      <c r="EZ109" t="s">
        <v>337</v>
      </c>
      <c r="FA109" t="s">
        <v>1675</v>
      </c>
      <c r="FB109" t="s">
        <v>343</v>
      </c>
      <c r="FC109" t="s">
        <v>336</v>
      </c>
      <c r="FD109" t="s">
        <v>336</v>
      </c>
      <c r="FE109" t="s">
        <v>336</v>
      </c>
      <c r="FF109" t="s">
        <v>336</v>
      </c>
      <c r="FG109" t="s">
        <v>336</v>
      </c>
      <c r="FH109" t="s">
        <v>336</v>
      </c>
      <c r="FI109" t="s">
        <v>336</v>
      </c>
      <c r="FJ109" t="s">
        <v>337</v>
      </c>
      <c r="FK109" t="s">
        <v>334</v>
      </c>
      <c r="FL109" t="s">
        <v>384</v>
      </c>
      <c r="FM109" t="s">
        <v>763</v>
      </c>
      <c r="FN109" t="s">
        <v>334</v>
      </c>
      <c r="FO109" t="s">
        <v>346</v>
      </c>
      <c r="FP109" t="s">
        <v>346</v>
      </c>
      <c r="FQ109" t="s">
        <v>1675</v>
      </c>
      <c r="FR109" t="s">
        <v>734</v>
      </c>
      <c r="FS109">
        <v>1</v>
      </c>
      <c r="FT109">
        <v>1</v>
      </c>
      <c r="FU109">
        <v>1</v>
      </c>
      <c r="FV109">
        <v>1</v>
      </c>
      <c r="FW109">
        <v>1</v>
      </c>
      <c r="FX109">
        <v>1</v>
      </c>
      <c r="FY109">
        <v>1</v>
      </c>
      <c r="FZ109">
        <v>1</v>
      </c>
      <c r="GA109">
        <v>0</v>
      </c>
      <c r="GB109" t="s">
        <v>334</v>
      </c>
      <c r="GC109" s="13">
        <v>25</v>
      </c>
      <c r="GD109" t="s">
        <v>1675</v>
      </c>
      <c r="GE109" t="s">
        <v>1675</v>
      </c>
      <c r="GF109">
        <f t="shared" si="25"/>
        <v>25</v>
      </c>
      <c r="GG109" t="s">
        <v>346</v>
      </c>
      <c r="GH109" t="s">
        <v>334</v>
      </c>
      <c r="GI109" s="13">
        <v>20</v>
      </c>
      <c r="GJ109" t="s">
        <v>1675</v>
      </c>
      <c r="GK109" t="s">
        <v>1675</v>
      </c>
      <c r="GL109" t="s">
        <v>334</v>
      </c>
      <c r="GM109" t="s">
        <v>334</v>
      </c>
      <c r="GN109" s="13">
        <v>45</v>
      </c>
      <c r="GO109" t="s">
        <v>1675</v>
      </c>
      <c r="GP109" t="s">
        <v>1675</v>
      </c>
      <c r="GQ109">
        <f t="shared" si="46"/>
        <v>45</v>
      </c>
      <c r="GR109" t="s">
        <v>346</v>
      </c>
      <c r="GS109" t="s">
        <v>334</v>
      </c>
      <c r="GT109" s="13">
        <v>25</v>
      </c>
      <c r="GU109" t="s">
        <v>1675</v>
      </c>
      <c r="GV109" t="s">
        <v>1675</v>
      </c>
      <c r="GW109" t="s">
        <v>334</v>
      </c>
      <c r="GX109" t="s">
        <v>334</v>
      </c>
      <c r="GY109" s="13">
        <v>75</v>
      </c>
      <c r="GZ109" t="s">
        <v>1675</v>
      </c>
      <c r="HA109" t="s">
        <v>1675</v>
      </c>
      <c r="HB109" t="s">
        <v>334</v>
      </c>
      <c r="HC109" t="s">
        <v>346</v>
      </c>
      <c r="HD109" t="s">
        <v>1675</v>
      </c>
      <c r="HE109" t="s">
        <v>678</v>
      </c>
      <c r="HF109">
        <v>1</v>
      </c>
      <c r="HG109" s="13">
        <v>0.5</v>
      </c>
      <c r="HH109" s="13">
        <v>25</v>
      </c>
      <c r="HI109" s="14">
        <f>(HH109/(HF109*HG109))*(5*3.785)</f>
        <v>946.25</v>
      </c>
      <c r="HJ109" t="s">
        <v>346</v>
      </c>
      <c r="HK109" t="s">
        <v>346</v>
      </c>
      <c r="HL109" t="s">
        <v>1675</v>
      </c>
      <c r="HM109" t="s">
        <v>689</v>
      </c>
      <c r="HN109" s="13">
        <v>1</v>
      </c>
      <c r="HO109" s="13">
        <v>400</v>
      </c>
      <c r="HP109" s="14">
        <f>HO109/(HN109*3.765)</f>
        <v>106.24169986719787</v>
      </c>
      <c r="HQ109" t="s">
        <v>334</v>
      </c>
      <c r="HR109" t="s">
        <v>334</v>
      </c>
      <c r="HS109" s="13">
        <v>30</v>
      </c>
      <c r="HT109" t="s">
        <v>1675</v>
      </c>
      <c r="HU109" t="s">
        <v>1675</v>
      </c>
      <c r="HV109">
        <f t="shared" si="47"/>
        <v>30</v>
      </c>
      <c r="HW109" t="s">
        <v>346</v>
      </c>
      <c r="HX109" t="s">
        <v>334</v>
      </c>
      <c r="HY109" t="s">
        <v>353</v>
      </c>
      <c r="HZ109" t="s">
        <v>336</v>
      </c>
      <c r="IA109" t="s">
        <v>337</v>
      </c>
      <c r="IB109" t="s">
        <v>337</v>
      </c>
      <c r="IC109" t="s">
        <v>337</v>
      </c>
      <c r="ID109" t="s">
        <v>337</v>
      </c>
      <c r="IE109" t="s">
        <v>337</v>
      </c>
      <c r="IF109" t="s">
        <v>337</v>
      </c>
      <c r="IG109" t="s">
        <v>337</v>
      </c>
      <c r="IH109" t="s">
        <v>337</v>
      </c>
      <c r="II109" t="s">
        <v>337</v>
      </c>
      <c r="IJ109" t="s">
        <v>337</v>
      </c>
      <c r="IK109" t="s">
        <v>337</v>
      </c>
      <c r="IL109" t="s">
        <v>337</v>
      </c>
      <c r="IM109" t="s">
        <v>337</v>
      </c>
      <c r="IN109" t="s">
        <v>337</v>
      </c>
      <c r="IO109" t="s">
        <v>337</v>
      </c>
      <c r="IP109" t="s">
        <v>1675</v>
      </c>
      <c r="IQ109" t="s">
        <v>734</v>
      </c>
      <c r="IR109" t="s">
        <v>336</v>
      </c>
      <c r="IS109" t="s">
        <v>336</v>
      </c>
      <c r="IT109" t="s">
        <v>336</v>
      </c>
      <c r="IU109" t="s">
        <v>336</v>
      </c>
      <c r="IV109" t="s">
        <v>336</v>
      </c>
      <c r="IW109" t="s">
        <v>336</v>
      </c>
      <c r="IX109" t="s">
        <v>336</v>
      </c>
      <c r="IY109" t="s">
        <v>336</v>
      </c>
      <c r="IZ109" t="s">
        <v>337</v>
      </c>
      <c r="JA109" t="s">
        <v>334</v>
      </c>
      <c r="JB109" t="s">
        <v>384</v>
      </c>
      <c r="JC109" t="s">
        <v>763</v>
      </c>
      <c r="JD109" t="s">
        <v>346</v>
      </c>
      <c r="JE109" t="s">
        <v>334</v>
      </c>
      <c r="JF109" t="s">
        <v>1502</v>
      </c>
      <c r="JG109" t="s">
        <v>1675</v>
      </c>
      <c r="JH109">
        <v>141488987</v>
      </c>
      <c r="JI109" t="s">
        <v>1503</v>
      </c>
      <c r="JJ109" t="s">
        <v>1504</v>
      </c>
      <c r="JK109" t="s">
        <v>1675</v>
      </c>
      <c r="JL109">
        <v>142</v>
      </c>
    </row>
    <row r="110" spans="1:272" x14ac:dyDescent="0.2">
      <c r="A110" t="s">
        <v>839</v>
      </c>
      <c r="B110" t="str">
        <f t="shared" si="44"/>
        <v>09ef1344-0542-4a18-8c28-40643520502e</v>
      </c>
      <c r="C110" t="s">
        <v>1506</v>
      </c>
      <c r="D110" t="s">
        <v>1027</v>
      </c>
      <c r="E110" t="s">
        <v>324</v>
      </c>
      <c r="F110" t="s">
        <v>945</v>
      </c>
      <c r="G110" t="s">
        <v>1675</v>
      </c>
      <c r="H110" t="s">
        <v>1027</v>
      </c>
      <c r="I110" t="s">
        <v>946</v>
      </c>
      <c r="J110" t="s">
        <v>948</v>
      </c>
      <c r="K110" t="s">
        <v>1675</v>
      </c>
      <c r="L110" t="s">
        <v>949</v>
      </c>
      <c r="M110" t="s">
        <v>1483</v>
      </c>
      <c r="N110" t="s">
        <v>1483</v>
      </c>
      <c r="O110" t="s">
        <v>1705</v>
      </c>
      <c r="P110" t="s">
        <v>1494</v>
      </c>
      <c r="Q110" t="s">
        <v>334</v>
      </c>
      <c r="R110" t="s">
        <v>1675</v>
      </c>
      <c r="S110" t="s">
        <v>334</v>
      </c>
      <c r="T110" t="s">
        <v>1675</v>
      </c>
      <c r="U110" t="s">
        <v>977</v>
      </c>
      <c r="V110" t="s">
        <v>336</v>
      </c>
      <c r="W110" t="s">
        <v>336</v>
      </c>
      <c r="X110" t="s">
        <v>336</v>
      </c>
      <c r="Y110" t="s">
        <v>336</v>
      </c>
      <c r="Z110" t="s">
        <v>337</v>
      </c>
      <c r="AA110" t="s">
        <v>340</v>
      </c>
      <c r="AB110" t="s">
        <v>336</v>
      </c>
      <c r="AC110" t="s">
        <v>337</v>
      </c>
      <c r="AD110" t="s">
        <v>337</v>
      </c>
      <c r="AE110" t="s">
        <v>337</v>
      </c>
      <c r="AF110" t="s">
        <v>337</v>
      </c>
      <c r="AG110" t="s">
        <v>337</v>
      </c>
      <c r="AH110" t="s">
        <v>337</v>
      </c>
      <c r="AI110" t="s">
        <v>1675</v>
      </c>
      <c r="AJ110" t="s">
        <v>675</v>
      </c>
      <c r="AK110" t="s">
        <v>342</v>
      </c>
      <c r="AL110" t="s">
        <v>1508</v>
      </c>
      <c r="AM110">
        <v>1</v>
      </c>
      <c r="AN110">
        <v>1</v>
      </c>
      <c r="AO110">
        <v>1</v>
      </c>
      <c r="AP110">
        <v>1</v>
      </c>
      <c r="AQ110">
        <v>1</v>
      </c>
      <c r="AR110">
        <v>1</v>
      </c>
      <c r="AS110">
        <v>1</v>
      </c>
      <c r="AT110">
        <v>0</v>
      </c>
      <c r="AU110" t="s">
        <v>334</v>
      </c>
      <c r="AV110" t="s">
        <v>1675</v>
      </c>
      <c r="AW110" t="s">
        <v>1675</v>
      </c>
      <c r="AY110" t="s">
        <v>1675</v>
      </c>
      <c r="AZ110" t="s">
        <v>1675</v>
      </c>
      <c r="BB110" t="s">
        <v>334</v>
      </c>
      <c r="BC110" t="s">
        <v>346</v>
      </c>
      <c r="BD110" t="s">
        <v>1675</v>
      </c>
      <c r="BF110" t="s">
        <v>1675</v>
      </c>
      <c r="BG110" t="s">
        <v>1675</v>
      </c>
      <c r="BH110" t="s">
        <v>1675</v>
      </c>
      <c r="BI110" t="s">
        <v>334</v>
      </c>
      <c r="BJ110" t="s">
        <v>1675</v>
      </c>
      <c r="BK110" t="s">
        <v>1675</v>
      </c>
      <c r="BL110" s="15"/>
      <c r="BM110" t="s">
        <v>1675</v>
      </c>
      <c r="BN110" t="s">
        <v>1675</v>
      </c>
      <c r="BP110" t="s">
        <v>334</v>
      </c>
      <c r="BQ110" t="s">
        <v>346</v>
      </c>
      <c r="BR110" t="s">
        <v>1675</v>
      </c>
      <c r="BT110" t="s">
        <v>1675</v>
      </c>
      <c r="BU110" t="s">
        <v>1675</v>
      </c>
      <c r="BV110" t="s">
        <v>1675</v>
      </c>
      <c r="BW110" t="s">
        <v>334</v>
      </c>
      <c r="BX110" t="s">
        <v>1675</v>
      </c>
      <c r="BY110" t="s">
        <v>1675</v>
      </c>
      <c r="CA110" t="s">
        <v>1675</v>
      </c>
      <c r="CB110" t="s">
        <v>1675</v>
      </c>
      <c r="CC110" s="14"/>
      <c r="CD110" t="s">
        <v>334</v>
      </c>
      <c r="CE110" t="s">
        <v>346</v>
      </c>
      <c r="CF110" t="s">
        <v>1675</v>
      </c>
      <c r="CH110" t="s">
        <v>1675</v>
      </c>
      <c r="CI110" t="s">
        <v>1675</v>
      </c>
      <c r="CJ110" t="s">
        <v>1675</v>
      </c>
      <c r="CK110" t="s">
        <v>334</v>
      </c>
      <c r="CL110" t="s">
        <v>1675</v>
      </c>
      <c r="CM110" t="s">
        <v>1675</v>
      </c>
      <c r="CO110" t="s">
        <v>1675</v>
      </c>
      <c r="CP110" t="s">
        <v>1675</v>
      </c>
      <c r="CQ110" s="14"/>
      <c r="CR110" t="s">
        <v>334</v>
      </c>
      <c r="CS110" t="s">
        <v>346</v>
      </c>
      <c r="CT110" t="s">
        <v>1675</v>
      </c>
      <c r="CV110" t="s">
        <v>1675</v>
      </c>
      <c r="CW110" t="s">
        <v>1675</v>
      </c>
      <c r="CX110" t="s">
        <v>1675</v>
      </c>
      <c r="CY110" t="s">
        <v>334</v>
      </c>
      <c r="CZ110" t="s">
        <v>1675</v>
      </c>
      <c r="DA110" t="s">
        <v>1675</v>
      </c>
      <c r="DC110" t="s">
        <v>1675</v>
      </c>
      <c r="DD110" t="s">
        <v>1675</v>
      </c>
      <c r="DF110" t="s">
        <v>334</v>
      </c>
      <c r="DG110" t="s">
        <v>346</v>
      </c>
      <c r="DH110" t="s">
        <v>1675</v>
      </c>
      <c r="DI110" s="14"/>
      <c r="DJ110" t="s">
        <v>1675</v>
      </c>
      <c r="DK110" t="s">
        <v>1675</v>
      </c>
      <c r="DL110" t="s">
        <v>1675</v>
      </c>
      <c r="DM110" t="s">
        <v>334</v>
      </c>
      <c r="DN110" t="s">
        <v>1675</v>
      </c>
      <c r="DO110" t="s">
        <v>1675</v>
      </c>
      <c r="DQ110" t="s">
        <v>1675</v>
      </c>
      <c r="DR110" t="s">
        <v>1675</v>
      </c>
      <c r="DT110" t="s">
        <v>334</v>
      </c>
      <c r="DU110" t="s">
        <v>346</v>
      </c>
      <c r="DV110" t="s">
        <v>1675</v>
      </c>
      <c r="DW110" s="14"/>
      <c r="DX110" t="s">
        <v>1675</v>
      </c>
      <c r="DY110" t="s">
        <v>1675</v>
      </c>
      <c r="DZ110" t="s">
        <v>1675</v>
      </c>
      <c r="EA110" t="s">
        <v>334</v>
      </c>
      <c r="EB110" s="13">
        <v>400</v>
      </c>
      <c r="EC110" t="s">
        <v>1675</v>
      </c>
      <c r="ED110" t="s">
        <v>1675</v>
      </c>
      <c r="EE110" t="s">
        <v>1675</v>
      </c>
      <c r="EF110">
        <f t="shared" si="45"/>
        <v>400</v>
      </c>
      <c r="EG110" t="s">
        <v>334</v>
      </c>
      <c r="EH110" t="s">
        <v>334</v>
      </c>
      <c r="EI110" t="s">
        <v>353</v>
      </c>
      <c r="EJ110" t="s">
        <v>336</v>
      </c>
      <c r="EK110" t="s">
        <v>337</v>
      </c>
      <c r="EL110" t="s">
        <v>337</v>
      </c>
      <c r="EM110" t="s">
        <v>337</v>
      </c>
      <c r="EN110" t="s">
        <v>337</v>
      </c>
      <c r="EO110" t="s">
        <v>337</v>
      </c>
      <c r="EP110" t="s">
        <v>337</v>
      </c>
      <c r="EQ110" t="s">
        <v>337</v>
      </c>
      <c r="ER110" t="s">
        <v>337</v>
      </c>
      <c r="ES110" t="s">
        <v>337</v>
      </c>
      <c r="ET110" t="s">
        <v>337</v>
      </c>
      <c r="EU110" t="s">
        <v>337</v>
      </c>
      <c r="EV110" t="s">
        <v>337</v>
      </c>
      <c r="EW110" t="s">
        <v>337</v>
      </c>
      <c r="EX110" t="s">
        <v>337</v>
      </c>
      <c r="EY110" t="s">
        <v>337</v>
      </c>
      <c r="EZ110" t="s">
        <v>337</v>
      </c>
      <c r="FA110" t="s">
        <v>1675</v>
      </c>
      <c r="FB110" t="s">
        <v>1035</v>
      </c>
      <c r="FC110" t="s">
        <v>336</v>
      </c>
      <c r="FD110" t="s">
        <v>336</v>
      </c>
      <c r="FE110" t="s">
        <v>336</v>
      </c>
      <c r="FF110" t="s">
        <v>336</v>
      </c>
      <c r="FG110" t="s">
        <v>336</v>
      </c>
      <c r="FH110" t="s">
        <v>336</v>
      </c>
      <c r="FI110" t="s">
        <v>336</v>
      </c>
      <c r="FJ110" t="s">
        <v>337</v>
      </c>
      <c r="FK110" t="s">
        <v>334</v>
      </c>
      <c r="FL110" t="s">
        <v>384</v>
      </c>
      <c r="FM110" t="s">
        <v>763</v>
      </c>
      <c r="FN110" t="s">
        <v>334</v>
      </c>
      <c r="FO110" t="s">
        <v>346</v>
      </c>
      <c r="FP110" t="s">
        <v>346</v>
      </c>
      <c r="FQ110" t="s">
        <v>1675</v>
      </c>
      <c r="FR110" t="s">
        <v>734</v>
      </c>
      <c r="FS110">
        <v>1</v>
      </c>
      <c r="FT110">
        <v>1</v>
      </c>
      <c r="FU110">
        <v>1</v>
      </c>
      <c r="FV110">
        <v>1</v>
      </c>
      <c r="FW110">
        <v>1</v>
      </c>
      <c r="FX110">
        <v>1</v>
      </c>
      <c r="FY110">
        <v>1</v>
      </c>
      <c r="FZ110">
        <v>1</v>
      </c>
      <c r="GA110">
        <v>0</v>
      </c>
      <c r="GB110" t="s">
        <v>334</v>
      </c>
      <c r="GC110" s="13">
        <v>25</v>
      </c>
      <c r="GD110" t="s">
        <v>1675</v>
      </c>
      <c r="GE110" t="s">
        <v>1675</v>
      </c>
      <c r="GF110">
        <f t="shared" si="25"/>
        <v>25</v>
      </c>
      <c r="GG110" t="s">
        <v>346</v>
      </c>
      <c r="GH110" t="s">
        <v>334</v>
      </c>
      <c r="GI110" s="13">
        <v>25</v>
      </c>
      <c r="GJ110" t="s">
        <v>1675</v>
      </c>
      <c r="GK110" t="s">
        <v>1675</v>
      </c>
      <c r="GL110" t="s">
        <v>334</v>
      </c>
      <c r="GM110" t="s">
        <v>334</v>
      </c>
      <c r="GN110" s="13">
        <v>25</v>
      </c>
      <c r="GO110" t="s">
        <v>1675</v>
      </c>
      <c r="GP110" t="s">
        <v>1675</v>
      </c>
      <c r="GQ110">
        <f t="shared" si="46"/>
        <v>25</v>
      </c>
      <c r="GR110" t="s">
        <v>346</v>
      </c>
      <c r="GS110" t="s">
        <v>334</v>
      </c>
      <c r="GT110" s="13">
        <v>35</v>
      </c>
      <c r="GU110" t="s">
        <v>1675</v>
      </c>
      <c r="GV110" t="s">
        <v>1675</v>
      </c>
      <c r="GW110" t="s">
        <v>334</v>
      </c>
      <c r="GX110" t="s">
        <v>334</v>
      </c>
      <c r="GY110" s="13">
        <v>75</v>
      </c>
      <c r="GZ110" t="s">
        <v>1675</v>
      </c>
      <c r="HA110" t="s">
        <v>1675</v>
      </c>
      <c r="HB110" t="s">
        <v>334</v>
      </c>
      <c r="HC110" t="s">
        <v>346</v>
      </c>
      <c r="HD110" t="s">
        <v>1675</v>
      </c>
      <c r="HE110" t="s">
        <v>678</v>
      </c>
      <c r="HF110">
        <v>1</v>
      </c>
      <c r="HG110" s="13">
        <v>0.5</v>
      </c>
      <c r="HH110" s="13">
        <v>25</v>
      </c>
      <c r="HI110" s="14">
        <f>(HH110/(HF110*HG110))*(5*3.785)</f>
        <v>946.25</v>
      </c>
      <c r="HJ110" t="s">
        <v>346</v>
      </c>
      <c r="HK110" t="s">
        <v>346</v>
      </c>
      <c r="HL110" t="s">
        <v>1675</v>
      </c>
      <c r="HM110" t="s">
        <v>689</v>
      </c>
      <c r="HN110" s="13">
        <v>1</v>
      </c>
      <c r="HO110" s="13">
        <v>400</v>
      </c>
      <c r="HP110" s="14">
        <f>HO110/(HN110*3.765)</f>
        <v>106.24169986719787</v>
      </c>
      <c r="HQ110" t="s">
        <v>334</v>
      </c>
      <c r="HR110" t="s">
        <v>334</v>
      </c>
      <c r="HS110" s="13">
        <v>30</v>
      </c>
      <c r="HT110" t="s">
        <v>1675</v>
      </c>
      <c r="HU110" t="s">
        <v>1675</v>
      </c>
      <c r="HV110">
        <f t="shared" si="47"/>
        <v>30</v>
      </c>
      <c r="HW110" t="s">
        <v>346</v>
      </c>
      <c r="HX110" t="s">
        <v>334</v>
      </c>
      <c r="HY110" t="s">
        <v>353</v>
      </c>
      <c r="HZ110" t="s">
        <v>336</v>
      </c>
      <c r="IA110" t="s">
        <v>337</v>
      </c>
      <c r="IB110" t="s">
        <v>337</v>
      </c>
      <c r="IC110" t="s">
        <v>337</v>
      </c>
      <c r="ID110" t="s">
        <v>337</v>
      </c>
      <c r="IE110" t="s">
        <v>337</v>
      </c>
      <c r="IF110" t="s">
        <v>337</v>
      </c>
      <c r="IG110" t="s">
        <v>337</v>
      </c>
      <c r="IH110" t="s">
        <v>337</v>
      </c>
      <c r="II110" t="s">
        <v>337</v>
      </c>
      <c r="IJ110" t="s">
        <v>337</v>
      </c>
      <c r="IK110" t="s">
        <v>337</v>
      </c>
      <c r="IL110" t="s">
        <v>337</v>
      </c>
      <c r="IM110" t="s">
        <v>337</v>
      </c>
      <c r="IN110" t="s">
        <v>337</v>
      </c>
      <c r="IO110" t="s">
        <v>337</v>
      </c>
      <c r="IP110" t="s">
        <v>1675</v>
      </c>
      <c r="IQ110" t="s">
        <v>734</v>
      </c>
      <c r="IR110" t="s">
        <v>336</v>
      </c>
      <c r="IS110" t="s">
        <v>336</v>
      </c>
      <c r="IT110" t="s">
        <v>336</v>
      </c>
      <c r="IU110" t="s">
        <v>336</v>
      </c>
      <c r="IV110" t="s">
        <v>336</v>
      </c>
      <c r="IW110" t="s">
        <v>336</v>
      </c>
      <c r="IX110" t="s">
        <v>336</v>
      </c>
      <c r="IY110" t="s">
        <v>336</v>
      </c>
      <c r="IZ110" t="s">
        <v>337</v>
      </c>
      <c r="JA110" t="s">
        <v>334</v>
      </c>
      <c r="JB110" t="s">
        <v>384</v>
      </c>
      <c r="JC110" t="s">
        <v>763</v>
      </c>
      <c r="JD110" t="s">
        <v>334</v>
      </c>
      <c r="JE110" t="s">
        <v>334</v>
      </c>
      <c r="JF110" t="s">
        <v>1675</v>
      </c>
      <c r="JG110" t="s">
        <v>1675</v>
      </c>
      <c r="JH110">
        <v>141488996</v>
      </c>
      <c r="JI110" t="s">
        <v>1509</v>
      </c>
      <c r="JJ110" t="s">
        <v>1504</v>
      </c>
      <c r="JK110" t="s">
        <v>1675</v>
      </c>
      <c r="JL110">
        <v>143</v>
      </c>
    </row>
    <row r="111" spans="1:272" x14ac:dyDescent="0.2">
      <c r="A111" t="s">
        <v>855</v>
      </c>
      <c r="B111" t="str">
        <f t="shared" si="44"/>
        <v>e5cbd657-2e0e-4bad-8e3f-7d18abc9fec4</v>
      </c>
      <c r="C111" t="s">
        <v>751</v>
      </c>
      <c r="D111" t="s">
        <v>740</v>
      </c>
      <c r="E111" t="s">
        <v>324</v>
      </c>
      <c r="F111" t="s">
        <v>1675</v>
      </c>
      <c r="G111" t="s">
        <v>337</v>
      </c>
      <c r="H111" t="s">
        <v>740</v>
      </c>
      <c r="I111" t="s">
        <v>325</v>
      </c>
      <c r="J111" t="s">
        <v>391</v>
      </c>
      <c r="K111" t="s">
        <v>1675</v>
      </c>
      <c r="L111" t="s">
        <v>328</v>
      </c>
      <c r="M111" t="s">
        <v>329</v>
      </c>
      <c r="N111" t="s">
        <v>1634</v>
      </c>
      <c r="O111" t="s">
        <v>1705</v>
      </c>
      <c r="P111" t="s">
        <v>753</v>
      </c>
      <c r="Q111" t="s">
        <v>334</v>
      </c>
      <c r="R111" t="s">
        <v>1675</v>
      </c>
      <c r="S111" t="s">
        <v>334</v>
      </c>
      <c r="T111" t="s">
        <v>1675</v>
      </c>
      <c r="U111" t="s">
        <v>493</v>
      </c>
      <c r="V111" t="s">
        <v>337</v>
      </c>
      <c r="W111" t="s">
        <v>336</v>
      </c>
      <c r="X111" t="s">
        <v>337</v>
      </c>
      <c r="Y111" t="s">
        <v>337</v>
      </c>
      <c r="Z111" t="s">
        <v>337</v>
      </c>
      <c r="AA111" t="s">
        <v>394</v>
      </c>
      <c r="AB111" t="s">
        <v>336</v>
      </c>
      <c r="AC111" t="s">
        <v>337</v>
      </c>
      <c r="AD111" t="s">
        <v>337</v>
      </c>
      <c r="AE111" t="s">
        <v>336</v>
      </c>
      <c r="AF111" t="s">
        <v>337</v>
      </c>
      <c r="AG111" t="s">
        <v>337</v>
      </c>
      <c r="AH111" t="s">
        <v>337</v>
      </c>
      <c r="AI111" t="s">
        <v>1675</v>
      </c>
      <c r="AJ111" t="s">
        <v>341</v>
      </c>
      <c r="AK111" t="s">
        <v>342</v>
      </c>
      <c r="AL111" t="s">
        <v>1675</v>
      </c>
      <c r="AM111" t="s">
        <v>1675</v>
      </c>
      <c r="AN111" t="s">
        <v>1675</v>
      </c>
      <c r="AO111" t="s">
        <v>1675</v>
      </c>
      <c r="AP111" t="s">
        <v>1675</v>
      </c>
      <c r="AQ111" t="s">
        <v>1675</v>
      </c>
      <c r="AR111" t="s">
        <v>1675</v>
      </c>
      <c r="AS111" t="s">
        <v>1675</v>
      </c>
      <c r="AT111" t="s">
        <v>1675</v>
      </c>
      <c r="AU111" t="s">
        <v>1675</v>
      </c>
      <c r="AV111" t="s">
        <v>1675</v>
      </c>
      <c r="AW111" t="s">
        <v>1675</v>
      </c>
      <c r="AY111" t="s">
        <v>1675</v>
      </c>
      <c r="AZ111" t="s">
        <v>1675</v>
      </c>
      <c r="BB111" t="s">
        <v>1675</v>
      </c>
      <c r="BC111" t="s">
        <v>1675</v>
      </c>
      <c r="BD111" t="s">
        <v>1675</v>
      </c>
      <c r="BF111" t="s">
        <v>1675</v>
      </c>
      <c r="BG111" t="s">
        <v>1675</v>
      </c>
      <c r="BH111" t="s">
        <v>1675</v>
      </c>
      <c r="BI111" t="s">
        <v>1675</v>
      </c>
      <c r="BJ111" t="s">
        <v>1675</v>
      </c>
      <c r="BK111" t="s">
        <v>1675</v>
      </c>
      <c r="BL111" s="15"/>
      <c r="BM111" t="s">
        <v>1675</v>
      </c>
      <c r="BN111" t="s">
        <v>1675</v>
      </c>
      <c r="BP111" t="s">
        <v>1675</v>
      </c>
      <c r="BQ111" t="s">
        <v>1675</v>
      </c>
      <c r="BR111" t="s">
        <v>1675</v>
      </c>
      <c r="BT111" t="s">
        <v>1675</v>
      </c>
      <c r="BU111" t="s">
        <v>1675</v>
      </c>
      <c r="BV111" t="s">
        <v>1675</v>
      </c>
      <c r="BW111" t="s">
        <v>1675</v>
      </c>
      <c r="BX111" t="s">
        <v>1675</v>
      </c>
      <c r="BY111" t="s">
        <v>1675</v>
      </c>
      <c r="CA111" t="s">
        <v>1675</v>
      </c>
      <c r="CB111" t="s">
        <v>1675</v>
      </c>
      <c r="CC111" s="14"/>
      <c r="CD111" t="s">
        <v>1675</v>
      </c>
      <c r="CE111" t="s">
        <v>1675</v>
      </c>
      <c r="CF111" t="s">
        <v>1675</v>
      </c>
      <c r="CH111" t="s">
        <v>1675</v>
      </c>
      <c r="CI111" t="s">
        <v>1675</v>
      </c>
      <c r="CJ111" t="s">
        <v>1675</v>
      </c>
      <c r="CK111" t="s">
        <v>1675</v>
      </c>
      <c r="CL111" t="s">
        <v>1675</v>
      </c>
      <c r="CM111" t="s">
        <v>1675</v>
      </c>
      <c r="CO111" t="s">
        <v>1675</v>
      </c>
      <c r="CP111" t="s">
        <v>1675</v>
      </c>
      <c r="CQ111" s="14"/>
      <c r="CR111" t="s">
        <v>1675</v>
      </c>
      <c r="CS111" t="s">
        <v>1675</v>
      </c>
      <c r="CT111" t="s">
        <v>1675</v>
      </c>
      <c r="CV111" t="s">
        <v>1675</v>
      </c>
      <c r="CW111" t="s">
        <v>1675</v>
      </c>
      <c r="CX111" t="s">
        <v>1675</v>
      </c>
      <c r="CY111" t="s">
        <v>1675</v>
      </c>
      <c r="CZ111" t="s">
        <v>1675</v>
      </c>
      <c r="DA111" t="s">
        <v>1675</v>
      </c>
      <c r="DC111" t="s">
        <v>1675</v>
      </c>
      <c r="DD111" t="s">
        <v>1675</v>
      </c>
      <c r="DF111" t="s">
        <v>1675</v>
      </c>
      <c r="DG111" t="s">
        <v>1675</v>
      </c>
      <c r="DH111" t="s">
        <v>1675</v>
      </c>
      <c r="DI111" s="14"/>
      <c r="DJ111" t="s">
        <v>1675</v>
      </c>
      <c r="DK111" t="s">
        <v>1675</v>
      </c>
      <c r="DL111" t="s">
        <v>1675</v>
      </c>
      <c r="DM111" t="s">
        <v>1675</v>
      </c>
      <c r="DN111" t="s">
        <v>1675</v>
      </c>
      <c r="DO111" t="s">
        <v>1675</v>
      </c>
      <c r="DQ111" t="s">
        <v>1675</v>
      </c>
      <c r="DR111" t="s">
        <v>1675</v>
      </c>
      <c r="DT111" t="s">
        <v>1675</v>
      </c>
      <c r="DU111" t="s">
        <v>1675</v>
      </c>
      <c r="DV111" t="s">
        <v>1675</v>
      </c>
      <c r="DW111" s="14"/>
      <c r="DX111" t="s">
        <v>1675</v>
      </c>
      <c r="DY111" t="s">
        <v>1675</v>
      </c>
      <c r="DZ111" t="s">
        <v>1675</v>
      </c>
      <c r="EA111" t="s">
        <v>1675</v>
      </c>
      <c r="EB111" t="s">
        <v>1675</v>
      </c>
      <c r="EC111" t="s">
        <v>1675</v>
      </c>
      <c r="ED111" t="s">
        <v>1675</v>
      </c>
      <c r="EE111" t="s">
        <v>1675</v>
      </c>
      <c r="EG111" t="s">
        <v>1675</v>
      </c>
      <c r="EH111" t="s">
        <v>1675</v>
      </c>
      <c r="EI111" t="s">
        <v>1675</v>
      </c>
      <c r="EJ111" t="s">
        <v>1675</v>
      </c>
      <c r="EK111" t="s">
        <v>1675</v>
      </c>
      <c r="EL111" t="s">
        <v>1675</v>
      </c>
      <c r="EM111" t="s">
        <v>1675</v>
      </c>
      <c r="EN111" t="s">
        <v>1675</v>
      </c>
      <c r="EO111" t="s">
        <v>1675</v>
      </c>
      <c r="EP111" t="s">
        <v>1675</v>
      </c>
      <c r="EQ111" t="s">
        <v>1675</v>
      </c>
      <c r="ER111" t="s">
        <v>1675</v>
      </c>
      <c r="ES111" t="s">
        <v>1675</v>
      </c>
      <c r="ET111" t="s">
        <v>1675</v>
      </c>
      <c r="EU111" t="s">
        <v>1675</v>
      </c>
      <c r="EV111" t="s">
        <v>1675</v>
      </c>
      <c r="EW111" t="s">
        <v>1675</v>
      </c>
      <c r="EX111" t="s">
        <v>1675</v>
      </c>
      <c r="EY111" t="s">
        <v>1675</v>
      </c>
      <c r="EZ111" t="s">
        <v>1675</v>
      </c>
      <c r="FA111" t="s">
        <v>1675</v>
      </c>
      <c r="FB111" t="s">
        <v>1675</v>
      </c>
      <c r="FC111" t="s">
        <v>1675</v>
      </c>
      <c r="FD111" t="s">
        <v>1675</v>
      </c>
      <c r="FE111" t="s">
        <v>1675</v>
      </c>
      <c r="FF111" t="s">
        <v>1675</v>
      </c>
      <c r="FG111" t="s">
        <v>1675</v>
      </c>
      <c r="FH111" t="s">
        <v>1675</v>
      </c>
      <c r="FI111" t="s">
        <v>1675</v>
      </c>
      <c r="FJ111" t="s">
        <v>1675</v>
      </c>
      <c r="FK111" t="s">
        <v>1675</v>
      </c>
      <c r="FL111" t="s">
        <v>1675</v>
      </c>
      <c r="FM111" t="s">
        <v>1675</v>
      </c>
      <c r="FN111" t="s">
        <v>1675</v>
      </c>
      <c r="FO111" t="s">
        <v>1675</v>
      </c>
      <c r="FP111" t="s">
        <v>1675</v>
      </c>
      <c r="FQ111" t="s">
        <v>1675</v>
      </c>
      <c r="FR111" t="s">
        <v>611</v>
      </c>
      <c r="FS111">
        <v>0</v>
      </c>
      <c r="FT111">
        <v>1</v>
      </c>
      <c r="FU111">
        <v>1</v>
      </c>
      <c r="FV111">
        <v>1</v>
      </c>
      <c r="FW111">
        <v>1</v>
      </c>
      <c r="FX111">
        <v>0</v>
      </c>
      <c r="FY111">
        <v>0</v>
      </c>
      <c r="FZ111">
        <v>1</v>
      </c>
      <c r="GA111">
        <v>0</v>
      </c>
      <c r="GB111" t="s">
        <v>1675</v>
      </c>
      <c r="GC111" t="s">
        <v>1675</v>
      </c>
      <c r="GD111" t="s">
        <v>1675</v>
      </c>
      <c r="GE111" t="s">
        <v>1675</v>
      </c>
      <c r="GF111" t="str">
        <f t="shared" ref="GF111:GF142" si="48">GC111</f>
        <v/>
      </c>
      <c r="GG111" t="s">
        <v>1675</v>
      </c>
      <c r="GH111" t="s">
        <v>334</v>
      </c>
      <c r="GI111" s="13">
        <v>20</v>
      </c>
      <c r="GJ111" t="s">
        <v>1675</v>
      </c>
      <c r="GK111" t="s">
        <v>1675</v>
      </c>
      <c r="GL111" t="s">
        <v>334</v>
      </c>
      <c r="GM111" t="s">
        <v>334</v>
      </c>
      <c r="GN111" s="13">
        <v>125</v>
      </c>
      <c r="GO111" t="s">
        <v>1675</v>
      </c>
      <c r="GP111" t="s">
        <v>1675</v>
      </c>
      <c r="GQ111">
        <f t="shared" si="46"/>
        <v>125</v>
      </c>
      <c r="GR111" t="s">
        <v>334</v>
      </c>
      <c r="GS111" t="s">
        <v>334</v>
      </c>
      <c r="GT111" s="13">
        <v>50</v>
      </c>
      <c r="GU111" t="s">
        <v>1675</v>
      </c>
      <c r="GV111" t="s">
        <v>1675</v>
      </c>
      <c r="GW111" t="s">
        <v>334</v>
      </c>
      <c r="GX111" t="s">
        <v>334</v>
      </c>
      <c r="GY111" s="13">
        <v>75</v>
      </c>
      <c r="GZ111" t="s">
        <v>1675</v>
      </c>
      <c r="HA111" t="s">
        <v>1675</v>
      </c>
      <c r="HB111" t="s">
        <v>334</v>
      </c>
      <c r="HC111" t="s">
        <v>1675</v>
      </c>
      <c r="HD111" t="s">
        <v>1675</v>
      </c>
      <c r="HE111" t="s">
        <v>1675</v>
      </c>
      <c r="HG111" t="s">
        <v>1675</v>
      </c>
      <c r="HH111" t="s">
        <v>1675</v>
      </c>
      <c r="HI111" s="14" t="str">
        <f t="shared" ref="HI111:HI154" si="49">HD111</f>
        <v/>
      </c>
      <c r="HJ111" t="s">
        <v>1675</v>
      </c>
      <c r="HK111" t="s">
        <v>1675</v>
      </c>
      <c r="HL111" t="s">
        <v>1675</v>
      </c>
      <c r="HM111" t="s">
        <v>1675</v>
      </c>
      <c r="HN111" t="s">
        <v>1675</v>
      </c>
      <c r="HO111" t="s">
        <v>1675</v>
      </c>
      <c r="HQ111" t="s">
        <v>1675</v>
      </c>
      <c r="HR111" t="s">
        <v>334</v>
      </c>
      <c r="HS111" s="13">
        <v>25</v>
      </c>
      <c r="HT111" t="s">
        <v>1675</v>
      </c>
      <c r="HU111" t="s">
        <v>1675</v>
      </c>
      <c r="HV111">
        <f t="shared" si="47"/>
        <v>25</v>
      </c>
      <c r="HW111" t="s">
        <v>334</v>
      </c>
      <c r="HX111" t="s">
        <v>346</v>
      </c>
      <c r="HY111" t="s">
        <v>1675</v>
      </c>
      <c r="HZ111" t="s">
        <v>1675</v>
      </c>
      <c r="IA111" t="s">
        <v>1675</v>
      </c>
      <c r="IB111" t="s">
        <v>1675</v>
      </c>
      <c r="IC111" t="s">
        <v>1675</v>
      </c>
      <c r="ID111" t="s">
        <v>1675</v>
      </c>
      <c r="IE111" t="s">
        <v>1675</v>
      </c>
      <c r="IF111" t="s">
        <v>1675</v>
      </c>
      <c r="IG111" t="s">
        <v>1675</v>
      </c>
      <c r="IH111" t="s">
        <v>1675</v>
      </c>
      <c r="II111" t="s">
        <v>1675</v>
      </c>
      <c r="IJ111" t="s">
        <v>1675</v>
      </c>
      <c r="IK111" t="s">
        <v>1675</v>
      </c>
      <c r="IL111" t="s">
        <v>1675</v>
      </c>
      <c r="IM111" t="s">
        <v>1675</v>
      </c>
      <c r="IN111" t="s">
        <v>1675</v>
      </c>
      <c r="IO111" t="s">
        <v>1675</v>
      </c>
      <c r="IP111" t="s">
        <v>1675</v>
      </c>
      <c r="IQ111" t="s">
        <v>1675</v>
      </c>
      <c r="IR111" t="s">
        <v>1675</v>
      </c>
      <c r="IS111" t="s">
        <v>1675</v>
      </c>
      <c r="IT111" t="s">
        <v>1675</v>
      </c>
      <c r="IU111" t="s">
        <v>1675</v>
      </c>
      <c r="IV111" t="s">
        <v>1675</v>
      </c>
      <c r="IW111" t="s">
        <v>1675</v>
      </c>
      <c r="IX111" t="s">
        <v>1675</v>
      </c>
      <c r="IY111" t="s">
        <v>1675</v>
      </c>
      <c r="IZ111" t="s">
        <v>1675</v>
      </c>
      <c r="JA111" t="s">
        <v>334</v>
      </c>
      <c r="JB111" t="s">
        <v>384</v>
      </c>
      <c r="JC111" t="s">
        <v>755</v>
      </c>
      <c r="JD111" t="s">
        <v>334</v>
      </c>
      <c r="JE111" t="s">
        <v>334</v>
      </c>
      <c r="JF111" t="s">
        <v>408</v>
      </c>
      <c r="JG111" t="s">
        <v>1675</v>
      </c>
      <c r="JH111">
        <v>139993343</v>
      </c>
      <c r="JI111" t="s">
        <v>756</v>
      </c>
      <c r="JJ111" t="s">
        <v>757</v>
      </c>
      <c r="JK111" t="s">
        <v>1675</v>
      </c>
      <c r="JL111">
        <v>55</v>
      </c>
    </row>
    <row r="112" spans="1:272" x14ac:dyDescent="0.2">
      <c r="A112" t="s">
        <v>876</v>
      </c>
      <c r="B112" t="str">
        <f t="shared" si="44"/>
        <v>6c9d7e30-fef3-4e55-9000-c60652805d7d</v>
      </c>
      <c r="C112" t="s">
        <v>322</v>
      </c>
      <c r="D112" t="s">
        <v>323</v>
      </c>
      <c r="E112" t="s">
        <v>324</v>
      </c>
      <c r="F112" t="s">
        <v>1675</v>
      </c>
      <c r="G112" t="s">
        <v>1675</v>
      </c>
      <c r="H112" t="s">
        <v>323</v>
      </c>
      <c r="I112" t="s">
        <v>325</v>
      </c>
      <c r="J112" t="s">
        <v>327</v>
      </c>
      <c r="K112" t="s">
        <v>1675</v>
      </c>
      <c r="L112" t="s">
        <v>328</v>
      </c>
      <c r="M112" t="s">
        <v>329</v>
      </c>
      <c r="N112" t="s">
        <v>331</v>
      </c>
      <c r="O112" t="s">
        <v>1705</v>
      </c>
      <c r="P112" t="s">
        <v>1678</v>
      </c>
      <c r="Q112" t="s">
        <v>334</v>
      </c>
      <c r="R112" t="s">
        <v>1675</v>
      </c>
      <c r="S112" t="s">
        <v>334</v>
      </c>
      <c r="T112" t="s">
        <v>1675</v>
      </c>
      <c r="U112" t="s">
        <v>335</v>
      </c>
      <c r="V112" t="s">
        <v>336</v>
      </c>
      <c r="W112" t="s">
        <v>336</v>
      </c>
      <c r="X112" t="s">
        <v>337</v>
      </c>
      <c r="Y112" t="s">
        <v>337</v>
      </c>
      <c r="Z112" t="s">
        <v>337</v>
      </c>
      <c r="AA112" t="s">
        <v>340</v>
      </c>
      <c r="AB112" t="s">
        <v>336</v>
      </c>
      <c r="AC112" t="s">
        <v>337</v>
      </c>
      <c r="AD112" t="s">
        <v>337</v>
      </c>
      <c r="AE112" t="s">
        <v>337</v>
      </c>
      <c r="AF112" t="s">
        <v>337</v>
      </c>
      <c r="AG112" t="s">
        <v>337</v>
      </c>
      <c r="AH112" t="s">
        <v>337</v>
      </c>
      <c r="AI112" t="s">
        <v>1675</v>
      </c>
      <c r="AJ112" t="s">
        <v>341</v>
      </c>
      <c r="AK112" t="s">
        <v>342</v>
      </c>
      <c r="AL112" t="s">
        <v>343</v>
      </c>
      <c r="AM112">
        <v>1</v>
      </c>
      <c r="AN112">
        <v>1</v>
      </c>
      <c r="AO112">
        <v>1</v>
      </c>
      <c r="AP112">
        <v>1</v>
      </c>
      <c r="AQ112">
        <v>1</v>
      </c>
      <c r="AR112">
        <v>1</v>
      </c>
      <c r="AS112">
        <v>1</v>
      </c>
      <c r="AT112">
        <v>0</v>
      </c>
      <c r="AU112" t="s">
        <v>334</v>
      </c>
      <c r="AV112" t="s">
        <v>1675</v>
      </c>
      <c r="AW112" t="s">
        <v>1675</v>
      </c>
      <c r="AY112" t="s">
        <v>1675</v>
      </c>
      <c r="AZ112" t="s">
        <v>1675</v>
      </c>
      <c r="BB112" t="s">
        <v>334</v>
      </c>
      <c r="BC112" t="s">
        <v>334</v>
      </c>
      <c r="BD112" s="13">
        <v>100</v>
      </c>
      <c r="BE112" s="14">
        <f t="shared" ref="BE112:BE118" si="50">BD112/2</f>
        <v>50</v>
      </c>
      <c r="BF112" t="s">
        <v>346</v>
      </c>
      <c r="BG112" t="s">
        <v>1675</v>
      </c>
      <c r="BH112" t="s">
        <v>1675</v>
      </c>
      <c r="BI112" t="s">
        <v>346</v>
      </c>
      <c r="BJ112" t="s">
        <v>1675</v>
      </c>
      <c r="BK112" t="s">
        <v>347</v>
      </c>
      <c r="BL112" s="15">
        <v>2.6</v>
      </c>
      <c r="BM112" s="13">
        <v>1</v>
      </c>
      <c r="BN112" s="13">
        <v>250</v>
      </c>
      <c r="BO112" s="14">
        <f t="shared" ref="BO112:BO118" si="51">BN112/(BL112*BM112)</f>
        <v>96.153846153846146</v>
      </c>
      <c r="BP112" t="s">
        <v>334</v>
      </c>
      <c r="BQ112" t="s">
        <v>334</v>
      </c>
      <c r="BR112" s="13">
        <v>250</v>
      </c>
      <c r="BS112">
        <f t="shared" ref="BS112:BS118" si="52">BR112/2.6</f>
        <v>96.153846153846146</v>
      </c>
      <c r="BT112" t="s">
        <v>346</v>
      </c>
      <c r="BU112" t="s">
        <v>1675</v>
      </c>
      <c r="BV112" t="s">
        <v>1675</v>
      </c>
      <c r="BW112" t="s">
        <v>346</v>
      </c>
      <c r="BX112" t="s">
        <v>1675</v>
      </c>
      <c r="BY112" t="s">
        <v>347</v>
      </c>
      <c r="BZ112">
        <v>2.2999999999999998</v>
      </c>
      <c r="CA112" s="13">
        <v>1</v>
      </c>
      <c r="CB112" s="13">
        <v>200</v>
      </c>
      <c r="CC112" s="14">
        <f t="shared" ref="CC112:CC118" si="53">CB112/(BZ112*CA112)</f>
        <v>86.956521739130437</v>
      </c>
      <c r="CD112" t="s">
        <v>346</v>
      </c>
      <c r="CE112" t="s">
        <v>334</v>
      </c>
      <c r="CF112" s="13">
        <v>200</v>
      </c>
      <c r="CG112" s="14">
        <f t="shared" ref="CG112:CG118" si="54">CF112/2.3</f>
        <v>86.956521739130437</v>
      </c>
      <c r="CH112" t="s">
        <v>346</v>
      </c>
      <c r="CI112" t="s">
        <v>1675</v>
      </c>
      <c r="CJ112" t="s">
        <v>1675</v>
      </c>
      <c r="CK112" t="s">
        <v>346</v>
      </c>
      <c r="CL112" t="s">
        <v>1675</v>
      </c>
      <c r="CM112" t="s">
        <v>347</v>
      </c>
      <c r="CN112">
        <v>2.9</v>
      </c>
      <c r="CO112" s="13">
        <v>1</v>
      </c>
      <c r="CP112" s="13">
        <v>200</v>
      </c>
      <c r="CQ112" s="14">
        <f t="shared" ref="CQ112:CQ118" si="55">CP112/(CN112*CO112)</f>
        <v>68.965517241379317</v>
      </c>
      <c r="CR112" t="s">
        <v>346</v>
      </c>
      <c r="CS112" t="s">
        <v>334</v>
      </c>
      <c r="CT112" s="13">
        <v>200</v>
      </c>
      <c r="CU112" s="14">
        <f t="shared" ref="CU112:CU118" si="56">CT112/2.9</f>
        <v>68.965517241379317</v>
      </c>
      <c r="CV112" t="s">
        <v>346</v>
      </c>
      <c r="CW112" t="s">
        <v>1675</v>
      </c>
      <c r="CX112" t="s">
        <v>1675</v>
      </c>
      <c r="CY112" t="s">
        <v>334</v>
      </c>
      <c r="CZ112" s="13">
        <v>60</v>
      </c>
      <c r="DA112" t="s">
        <v>1675</v>
      </c>
      <c r="DC112" t="s">
        <v>1675</v>
      </c>
      <c r="DD112" t="s">
        <v>1675</v>
      </c>
      <c r="DE112">
        <f>CZ112</f>
        <v>60</v>
      </c>
      <c r="DF112" t="s">
        <v>346</v>
      </c>
      <c r="DG112" t="s">
        <v>334</v>
      </c>
      <c r="DH112" s="13">
        <v>600</v>
      </c>
      <c r="DI112" s="14">
        <f>DH112/2.4</f>
        <v>250</v>
      </c>
      <c r="DJ112" t="s">
        <v>346</v>
      </c>
      <c r="DK112" t="s">
        <v>1675</v>
      </c>
      <c r="DL112" t="s">
        <v>1675</v>
      </c>
      <c r="DM112" t="s">
        <v>346</v>
      </c>
      <c r="DN112" t="s">
        <v>1675</v>
      </c>
      <c r="DO112" t="s">
        <v>347</v>
      </c>
      <c r="DP112">
        <v>2.4</v>
      </c>
      <c r="DQ112" s="13">
        <v>1</v>
      </c>
      <c r="DR112" s="13">
        <v>600</v>
      </c>
      <c r="DS112">
        <f>DR112/(DP112*DQ112)</f>
        <v>250</v>
      </c>
      <c r="DT112" t="s">
        <v>346</v>
      </c>
      <c r="DU112" t="s">
        <v>346</v>
      </c>
      <c r="DV112" t="s">
        <v>1675</v>
      </c>
      <c r="DW112" s="14"/>
      <c r="DX112" t="s">
        <v>1675</v>
      </c>
      <c r="DY112" t="s">
        <v>1675</v>
      </c>
      <c r="DZ112" t="s">
        <v>1675</v>
      </c>
      <c r="EA112" t="s">
        <v>334</v>
      </c>
      <c r="EB112" t="s">
        <v>1675</v>
      </c>
      <c r="EC112" t="s">
        <v>1675</v>
      </c>
      <c r="ED112" t="s">
        <v>1675</v>
      </c>
      <c r="EE112" t="s">
        <v>1675</v>
      </c>
      <c r="EG112" t="s">
        <v>334</v>
      </c>
      <c r="EH112" t="s">
        <v>334</v>
      </c>
      <c r="EI112" t="s">
        <v>353</v>
      </c>
      <c r="EJ112" t="s">
        <v>336</v>
      </c>
      <c r="EK112" t="s">
        <v>337</v>
      </c>
      <c r="EL112" t="s">
        <v>337</v>
      </c>
      <c r="EM112" t="s">
        <v>337</v>
      </c>
      <c r="EN112" t="s">
        <v>337</v>
      </c>
      <c r="EO112" t="s">
        <v>337</v>
      </c>
      <c r="EP112" t="s">
        <v>337</v>
      </c>
      <c r="EQ112" t="s">
        <v>337</v>
      </c>
      <c r="ER112" t="s">
        <v>337</v>
      </c>
      <c r="ES112" t="s">
        <v>337</v>
      </c>
      <c r="ET112" t="s">
        <v>337</v>
      </c>
      <c r="EU112" t="s">
        <v>337</v>
      </c>
      <c r="EV112" t="s">
        <v>337</v>
      </c>
      <c r="EW112" t="s">
        <v>337</v>
      </c>
      <c r="EX112" t="s">
        <v>337</v>
      </c>
      <c r="EY112" t="s">
        <v>337</v>
      </c>
      <c r="EZ112" t="s">
        <v>337</v>
      </c>
      <c r="FA112" t="s">
        <v>1675</v>
      </c>
      <c r="FB112" t="s">
        <v>354</v>
      </c>
      <c r="FC112" t="s">
        <v>337</v>
      </c>
      <c r="FD112" t="s">
        <v>336</v>
      </c>
      <c r="FE112" t="s">
        <v>337</v>
      </c>
      <c r="FF112" t="s">
        <v>336</v>
      </c>
      <c r="FG112" t="s">
        <v>337</v>
      </c>
      <c r="FH112" t="s">
        <v>337</v>
      </c>
      <c r="FI112" t="s">
        <v>336</v>
      </c>
      <c r="FJ112" t="s">
        <v>337</v>
      </c>
      <c r="FK112" t="s">
        <v>334</v>
      </c>
      <c r="FL112" t="s">
        <v>355</v>
      </c>
      <c r="FM112" t="s">
        <v>356</v>
      </c>
      <c r="FN112" t="s">
        <v>334</v>
      </c>
      <c r="FO112" t="s">
        <v>334</v>
      </c>
      <c r="FP112" t="s">
        <v>346</v>
      </c>
      <c r="FQ112" t="s">
        <v>357</v>
      </c>
      <c r="FR112" t="s">
        <v>358</v>
      </c>
      <c r="FS112">
        <v>1</v>
      </c>
      <c r="FT112">
        <v>0</v>
      </c>
      <c r="FU112">
        <v>1</v>
      </c>
      <c r="FV112">
        <v>1</v>
      </c>
      <c r="FW112">
        <v>1</v>
      </c>
      <c r="FX112">
        <v>0</v>
      </c>
      <c r="FY112">
        <v>0</v>
      </c>
      <c r="FZ112">
        <v>1</v>
      </c>
      <c r="GA112">
        <v>0</v>
      </c>
      <c r="GB112" t="s">
        <v>334</v>
      </c>
      <c r="GC112" s="13">
        <v>25</v>
      </c>
      <c r="GD112" t="s">
        <v>1675</v>
      </c>
      <c r="GE112" t="s">
        <v>1675</v>
      </c>
      <c r="GF112">
        <f t="shared" si="48"/>
        <v>25</v>
      </c>
      <c r="GG112" t="s">
        <v>346</v>
      </c>
      <c r="GH112" t="s">
        <v>1675</v>
      </c>
      <c r="GI112" t="s">
        <v>1675</v>
      </c>
      <c r="GJ112" t="s">
        <v>1675</v>
      </c>
      <c r="GK112" t="s">
        <v>1675</v>
      </c>
      <c r="GL112" t="s">
        <v>1675</v>
      </c>
      <c r="GM112" t="s">
        <v>334</v>
      </c>
      <c r="GN112" s="13">
        <v>50</v>
      </c>
      <c r="GO112" t="s">
        <v>1675</v>
      </c>
      <c r="GP112" t="s">
        <v>1675</v>
      </c>
      <c r="GQ112">
        <f t="shared" si="46"/>
        <v>50</v>
      </c>
      <c r="GR112" t="s">
        <v>334</v>
      </c>
      <c r="GS112" t="s">
        <v>334</v>
      </c>
      <c r="GT112" s="13">
        <v>50</v>
      </c>
      <c r="GU112" t="s">
        <v>1675</v>
      </c>
      <c r="GV112" t="s">
        <v>1675</v>
      </c>
      <c r="GW112" t="s">
        <v>334</v>
      </c>
      <c r="GX112" t="s">
        <v>334</v>
      </c>
      <c r="GY112" s="13">
        <v>75</v>
      </c>
      <c r="GZ112" t="s">
        <v>1675</v>
      </c>
      <c r="HA112" t="s">
        <v>1675</v>
      </c>
      <c r="HB112" t="s">
        <v>334</v>
      </c>
      <c r="HC112" t="s">
        <v>1675</v>
      </c>
      <c r="HD112" t="s">
        <v>1675</v>
      </c>
      <c r="HE112" t="s">
        <v>1675</v>
      </c>
      <c r="HG112" t="s">
        <v>1675</v>
      </c>
      <c r="HH112" t="s">
        <v>1675</v>
      </c>
      <c r="HI112" s="14" t="str">
        <f t="shared" si="49"/>
        <v/>
      </c>
      <c r="HJ112" t="s">
        <v>1675</v>
      </c>
      <c r="HK112" t="s">
        <v>1675</v>
      </c>
      <c r="HL112" t="s">
        <v>1675</v>
      </c>
      <c r="HM112" t="s">
        <v>1675</v>
      </c>
      <c r="HN112" t="s">
        <v>1675</v>
      </c>
      <c r="HO112" t="s">
        <v>1675</v>
      </c>
      <c r="HQ112" t="s">
        <v>1675</v>
      </c>
      <c r="HR112" t="s">
        <v>334</v>
      </c>
      <c r="HS112" s="13">
        <v>25</v>
      </c>
      <c r="HT112" t="s">
        <v>1675</v>
      </c>
      <c r="HU112" t="s">
        <v>1675</v>
      </c>
      <c r="HV112">
        <f t="shared" si="47"/>
        <v>25</v>
      </c>
      <c r="HW112" t="s">
        <v>334</v>
      </c>
      <c r="HX112" t="s">
        <v>346</v>
      </c>
      <c r="HY112" t="s">
        <v>1675</v>
      </c>
      <c r="HZ112" t="s">
        <v>1675</v>
      </c>
      <c r="IA112" t="s">
        <v>1675</v>
      </c>
      <c r="IB112" t="s">
        <v>1675</v>
      </c>
      <c r="IC112" t="s">
        <v>1675</v>
      </c>
      <c r="ID112" t="s">
        <v>1675</v>
      </c>
      <c r="IE112" t="s">
        <v>1675</v>
      </c>
      <c r="IF112" t="s">
        <v>1675</v>
      </c>
      <c r="IG112" t="s">
        <v>1675</v>
      </c>
      <c r="IH112" t="s">
        <v>1675</v>
      </c>
      <c r="II112" t="s">
        <v>1675</v>
      </c>
      <c r="IJ112" t="s">
        <v>1675</v>
      </c>
      <c r="IK112" t="s">
        <v>1675</v>
      </c>
      <c r="IL112" t="s">
        <v>1675</v>
      </c>
      <c r="IM112" t="s">
        <v>1675</v>
      </c>
      <c r="IN112" t="s">
        <v>1675</v>
      </c>
      <c r="IO112" t="s">
        <v>1675</v>
      </c>
      <c r="IP112" t="s">
        <v>1675</v>
      </c>
      <c r="IQ112" t="s">
        <v>1675</v>
      </c>
      <c r="IR112" t="s">
        <v>1675</v>
      </c>
      <c r="IS112" t="s">
        <v>1675</v>
      </c>
      <c r="IT112" t="s">
        <v>1675</v>
      </c>
      <c r="IU112" t="s">
        <v>1675</v>
      </c>
      <c r="IV112" t="s">
        <v>1675</v>
      </c>
      <c r="IW112" t="s">
        <v>1675</v>
      </c>
      <c r="IX112" t="s">
        <v>1675</v>
      </c>
      <c r="IY112" t="s">
        <v>1675</v>
      </c>
      <c r="IZ112" t="s">
        <v>1675</v>
      </c>
      <c r="JA112" t="s">
        <v>334</v>
      </c>
      <c r="JB112" t="s">
        <v>355</v>
      </c>
      <c r="JC112" t="s">
        <v>362</v>
      </c>
      <c r="JD112" t="s">
        <v>334</v>
      </c>
      <c r="JE112" t="s">
        <v>334</v>
      </c>
      <c r="JF112" t="s">
        <v>363</v>
      </c>
      <c r="JG112" t="s">
        <v>1675</v>
      </c>
      <c r="JH112">
        <v>139064314</v>
      </c>
      <c r="JI112" t="s">
        <v>364</v>
      </c>
      <c r="JJ112" t="s">
        <v>365</v>
      </c>
      <c r="JK112" t="s">
        <v>1675</v>
      </c>
      <c r="JL112">
        <v>1</v>
      </c>
    </row>
    <row r="113" spans="1:272" x14ac:dyDescent="0.2">
      <c r="A113" t="s">
        <v>867</v>
      </c>
      <c r="B113" t="str">
        <f t="shared" si="44"/>
        <v>cf653dce-424d-4394-8c8e-446d8b5a8aca</v>
      </c>
      <c r="C113" t="s">
        <v>422</v>
      </c>
      <c r="D113" t="s">
        <v>323</v>
      </c>
      <c r="E113" t="s">
        <v>324</v>
      </c>
      <c r="F113" t="s">
        <v>1675</v>
      </c>
      <c r="G113" t="s">
        <v>337</v>
      </c>
      <c r="H113" t="s">
        <v>323</v>
      </c>
      <c r="I113" t="s">
        <v>325</v>
      </c>
      <c r="J113" t="s">
        <v>391</v>
      </c>
      <c r="K113" t="s">
        <v>1675</v>
      </c>
      <c r="L113" t="s">
        <v>328</v>
      </c>
      <c r="M113" t="s">
        <v>329</v>
      </c>
      <c r="N113" t="s">
        <v>331</v>
      </c>
      <c r="O113" t="s">
        <v>1705</v>
      </c>
      <c r="P113" t="s">
        <v>1678</v>
      </c>
      <c r="Q113" t="s">
        <v>334</v>
      </c>
      <c r="R113" t="s">
        <v>1675</v>
      </c>
      <c r="S113" t="s">
        <v>334</v>
      </c>
      <c r="T113" t="s">
        <v>1675</v>
      </c>
      <c r="U113" t="s">
        <v>335</v>
      </c>
      <c r="V113" t="s">
        <v>336</v>
      </c>
      <c r="W113" t="s">
        <v>336</v>
      </c>
      <c r="X113" t="s">
        <v>337</v>
      </c>
      <c r="Y113" t="s">
        <v>337</v>
      </c>
      <c r="Z113" t="s">
        <v>337</v>
      </c>
      <c r="AA113" t="s">
        <v>394</v>
      </c>
      <c r="AB113" t="s">
        <v>336</v>
      </c>
      <c r="AC113" t="s">
        <v>337</v>
      </c>
      <c r="AD113" t="s">
        <v>337</v>
      </c>
      <c r="AE113" t="s">
        <v>336</v>
      </c>
      <c r="AF113" t="s">
        <v>337</v>
      </c>
      <c r="AG113" t="s">
        <v>337</v>
      </c>
      <c r="AH113" t="s">
        <v>337</v>
      </c>
      <c r="AI113" t="s">
        <v>1675</v>
      </c>
      <c r="AJ113" t="s">
        <v>341</v>
      </c>
      <c r="AK113" t="s">
        <v>342</v>
      </c>
      <c r="AL113" t="s">
        <v>413</v>
      </c>
      <c r="AM113">
        <v>1</v>
      </c>
      <c r="AN113">
        <v>1</v>
      </c>
      <c r="AO113">
        <v>1</v>
      </c>
      <c r="AP113">
        <v>1</v>
      </c>
      <c r="AQ113">
        <v>1</v>
      </c>
      <c r="AR113">
        <v>0</v>
      </c>
      <c r="AS113">
        <v>1</v>
      </c>
      <c r="AT113">
        <v>0</v>
      </c>
      <c r="AU113" t="s">
        <v>346</v>
      </c>
      <c r="AV113" t="s">
        <v>1675</v>
      </c>
      <c r="AW113" t="s">
        <v>396</v>
      </c>
      <c r="AX113">
        <v>0.453592</v>
      </c>
      <c r="AY113" s="13">
        <v>1</v>
      </c>
      <c r="AZ113" s="13">
        <v>25</v>
      </c>
      <c r="BA113" s="14">
        <f>AZ113/(AX113*AY113)</f>
        <v>55.115610504594436</v>
      </c>
      <c r="BB113" t="s">
        <v>334</v>
      </c>
      <c r="BC113" t="s">
        <v>334</v>
      </c>
      <c r="BD113" s="13">
        <v>100</v>
      </c>
      <c r="BE113" s="14">
        <f t="shared" si="50"/>
        <v>50</v>
      </c>
      <c r="BF113" t="s">
        <v>346</v>
      </c>
      <c r="BG113" t="s">
        <v>1675</v>
      </c>
      <c r="BH113" t="s">
        <v>1675</v>
      </c>
      <c r="BI113" t="s">
        <v>346</v>
      </c>
      <c r="BJ113" t="s">
        <v>1675</v>
      </c>
      <c r="BK113" t="s">
        <v>396</v>
      </c>
      <c r="BL113" s="15">
        <v>0.453592</v>
      </c>
      <c r="BM113" s="13">
        <v>1</v>
      </c>
      <c r="BN113" s="13">
        <v>50</v>
      </c>
      <c r="BO113" s="14">
        <f t="shared" si="51"/>
        <v>110.23122100918887</v>
      </c>
      <c r="BP113" t="s">
        <v>334</v>
      </c>
      <c r="BQ113" t="s">
        <v>334</v>
      </c>
      <c r="BR113" s="13">
        <v>250</v>
      </c>
      <c r="BS113">
        <f t="shared" si="52"/>
        <v>96.153846153846146</v>
      </c>
      <c r="BT113" t="s">
        <v>346</v>
      </c>
      <c r="BU113" t="s">
        <v>1675</v>
      </c>
      <c r="BV113" t="s">
        <v>1675</v>
      </c>
      <c r="BW113" t="s">
        <v>346</v>
      </c>
      <c r="BX113" t="s">
        <v>1675</v>
      </c>
      <c r="BY113" t="s">
        <v>396</v>
      </c>
      <c r="BZ113">
        <v>0.453592</v>
      </c>
      <c r="CA113" s="13">
        <v>1</v>
      </c>
      <c r="CB113" s="13">
        <v>25</v>
      </c>
      <c r="CC113" s="14">
        <f t="shared" si="53"/>
        <v>55.115610504594436</v>
      </c>
      <c r="CD113" t="s">
        <v>334</v>
      </c>
      <c r="CE113" t="s">
        <v>334</v>
      </c>
      <c r="CF113" s="13">
        <v>250</v>
      </c>
      <c r="CG113" s="14">
        <f t="shared" si="54"/>
        <v>108.69565217391305</v>
      </c>
      <c r="CH113" t="s">
        <v>346</v>
      </c>
      <c r="CI113" t="s">
        <v>1675</v>
      </c>
      <c r="CJ113" t="s">
        <v>1675</v>
      </c>
      <c r="CK113" t="s">
        <v>346</v>
      </c>
      <c r="CL113" t="s">
        <v>1675</v>
      </c>
      <c r="CM113" t="s">
        <v>396</v>
      </c>
      <c r="CN113">
        <v>0.453592</v>
      </c>
      <c r="CO113" s="13">
        <v>1</v>
      </c>
      <c r="CP113" s="13">
        <v>40</v>
      </c>
      <c r="CQ113" s="14">
        <f t="shared" si="55"/>
        <v>88.184976807351106</v>
      </c>
      <c r="CR113" t="s">
        <v>334</v>
      </c>
      <c r="CS113" t="s">
        <v>334</v>
      </c>
      <c r="CT113" s="13">
        <v>175</v>
      </c>
      <c r="CU113" s="14">
        <f t="shared" si="56"/>
        <v>60.344827586206897</v>
      </c>
      <c r="CV113" t="s">
        <v>346</v>
      </c>
      <c r="CW113" t="s">
        <v>1675</v>
      </c>
      <c r="CX113" t="s">
        <v>1675</v>
      </c>
      <c r="CY113" t="s">
        <v>346</v>
      </c>
      <c r="CZ113" t="s">
        <v>1675</v>
      </c>
      <c r="DA113" t="s">
        <v>396</v>
      </c>
      <c r="DB113">
        <v>0.453592</v>
      </c>
      <c r="DC113" s="13">
        <v>1</v>
      </c>
      <c r="DD113" s="13">
        <v>50</v>
      </c>
      <c r="DE113" s="14">
        <f t="shared" ref="DE113:DE118" si="57">DD113/(DB113*DC113)</f>
        <v>110.23122100918887</v>
      </c>
      <c r="DF113" t="s">
        <v>346</v>
      </c>
      <c r="DG113" t="s">
        <v>346</v>
      </c>
      <c r="DH113" t="s">
        <v>1675</v>
      </c>
      <c r="DI113" s="14"/>
      <c r="DJ113" t="s">
        <v>1675</v>
      </c>
      <c r="DK113" t="s">
        <v>1675</v>
      </c>
      <c r="DL113" t="s">
        <v>1675</v>
      </c>
      <c r="DM113" t="s">
        <v>1675</v>
      </c>
      <c r="DN113" t="s">
        <v>1675</v>
      </c>
      <c r="DO113" t="s">
        <v>1675</v>
      </c>
      <c r="DQ113" t="s">
        <v>1675</v>
      </c>
      <c r="DR113" t="s">
        <v>1675</v>
      </c>
      <c r="DT113" t="s">
        <v>1675</v>
      </c>
      <c r="DU113" t="s">
        <v>1675</v>
      </c>
      <c r="DV113" t="s">
        <v>1675</v>
      </c>
      <c r="DW113" s="14"/>
      <c r="DX113" t="s">
        <v>1675</v>
      </c>
      <c r="DY113" t="s">
        <v>1675</v>
      </c>
      <c r="DZ113" t="s">
        <v>1675</v>
      </c>
      <c r="EA113" t="s">
        <v>346</v>
      </c>
      <c r="EB113" t="s">
        <v>1675</v>
      </c>
      <c r="EC113" t="s">
        <v>380</v>
      </c>
      <c r="ED113" s="13">
        <v>591</v>
      </c>
      <c r="EE113" s="13">
        <v>60</v>
      </c>
      <c r="EF113" s="14">
        <f>(EE113/(ED113/1000))*3.785</f>
        <v>384.26395939086302</v>
      </c>
      <c r="EG113" t="s">
        <v>334</v>
      </c>
      <c r="EH113" t="s">
        <v>334</v>
      </c>
      <c r="EI113" t="s">
        <v>403</v>
      </c>
      <c r="EJ113" t="s">
        <v>337</v>
      </c>
      <c r="EK113" t="s">
        <v>337</v>
      </c>
      <c r="EL113" t="s">
        <v>337</v>
      </c>
      <c r="EM113" t="s">
        <v>337</v>
      </c>
      <c r="EN113" t="s">
        <v>337</v>
      </c>
      <c r="EO113" t="s">
        <v>337</v>
      </c>
      <c r="EP113" t="s">
        <v>337</v>
      </c>
      <c r="EQ113" t="s">
        <v>337</v>
      </c>
      <c r="ER113" t="s">
        <v>337</v>
      </c>
      <c r="ES113" t="s">
        <v>337</v>
      </c>
      <c r="ET113" t="s">
        <v>337</v>
      </c>
      <c r="EU113" t="s">
        <v>337</v>
      </c>
      <c r="EV113" t="s">
        <v>337</v>
      </c>
      <c r="EW113" t="s">
        <v>337</v>
      </c>
      <c r="EX113" t="s">
        <v>337</v>
      </c>
      <c r="EY113" t="s">
        <v>336</v>
      </c>
      <c r="EZ113" t="s">
        <v>337</v>
      </c>
      <c r="FA113" t="s">
        <v>1673</v>
      </c>
      <c r="FB113" t="s">
        <v>413</v>
      </c>
      <c r="FC113" t="s">
        <v>336</v>
      </c>
      <c r="FD113" t="s">
        <v>336</v>
      </c>
      <c r="FE113" t="s">
        <v>336</v>
      </c>
      <c r="FF113" t="s">
        <v>336</v>
      </c>
      <c r="FG113" t="s">
        <v>336</v>
      </c>
      <c r="FH113" t="s">
        <v>337</v>
      </c>
      <c r="FI113" t="s">
        <v>336</v>
      </c>
      <c r="FJ113" t="s">
        <v>337</v>
      </c>
      <c r="FK113" t="s">
        <v>334</v>
      </c>
      <c r="FL113" t="s">
        <v>328</v>
      </c>
      <c r="FM113" t="s">
        <v>329</v>
      </c>
      <c r="FN113" t="s">
        <v>334</v>
      </c>
      <c r="FO113" t="s">
        <v>346</v>
      </c>
      <c r="FP113" t="s">
        <v>334</v>
      </c>
      <c r="FQ113" t="s">
        <v>424</v>
      </c>
      <c r="FR113" t="s">
        <v>373</v>
      </c>
      <c r="FS113">
        <v>1</v>
      </c>
      <c r="FT113">
        <v>0</v>
      </c>
      <c r="FU113">
        <v>0</v>
      </c>
      <c r="FV113">
        <v>0</v>
      </c>
      <c r="FW113">
        <v>0</v>
      </c>
      <c r="FX113">
        <v>0</v>
      </c>
      <c r="FY113">
        <v>0</v>
      </c>
      <c r="FZ113">
        <v>0</v>
      </c>
      <c r="GA113">
        <v>0</v>
      </c>
      <c r="GB113" t="s">
        <v>334</v>
      </c>
      <c r="GC113" s="13">
        <v>25</v>
      </c>
      <c r="GD113" t="s">
        <v>1675</v>
      </c>
      <c r="GE113" t="s">
        <v>1675</v>
      </c>
      <c r="GF113">
        <f t="shared" si="48"/>
        <v>25</v>
      </c>
      <c r="GG113" t="s">
        <v>334</v>
      </c>
      <c r="GH113" t="s">
        <v>1675</v>
      </c>
      <c r="GI113" t="s">
        <v>1675</v>
      </c>
      <c r="GJ113" t="s">
        <v>1675</v>
      </c>
      <c r="GK113" t="s">
        <v>1675</v>
      </c>
      <c r="GL113" t="s">
        <v>1675</v>
      </c>
      <c r="GM113" t="s">
        <v>1675</v>
      </c>
      <c r="GN113" t="s">
        <v>1675</v>
      </c>
      <c r="GO113" t="s">
        <v>1675</v>
      </c>
      <c r="GP113" t="s">
        <v>1675</v>
      </c>
      <c r="GR113" t="s">
        <v>1675</v>
      </c>
      <c r="GS113" t="s">
        <v>1675</v>
      </c>
      <c r="GT113" t="s">
        <v>1675</v>
      </c>
      <c r="GU113" t="s">
        <v>1675</v>
      </c>
      <c r="GV113" t="s">
        <v>1675</v>
      </c>
      <c r="GW113" t="s">
        <v>1675</v>
      </c>
      <c r="GX113" t="s">
        <v>1675</v>
      </c>
      <c r="GY113" t="s">
        <v>1675</v>
      </c>
      <c r="GZ113" t="s">
        <v>1675</v>
      </c>
      <c r="HA113" t="s">
        <v>1675</v>
      </c>
      <c r="HB113" t="s">
        <v>1675</v>
      </c>
      <c r="HC113" t="s">
        <v>1675</v>
      </c>
      <c r="HD113" t="s">
        <v>1675</v>
      </c>
      <c r="HE113" t="s">
        <v>1675</v>
      </c>
      <c r="HG113" t="s">
        <v>1675</v>
      </c>
      <c r="HH113" t="s">
        <v>1675</v>
      </c>
      <c r="HI113" s="14" t="str">
        <f t="shared" si="49"/>
        <v/>
      </c>
      <c r="HJ113" t="s">
        <v>1675</v>
      </c>
      <c r="HK113" t="s">
        <v>1675</v>
      </c>
      <c r="HL113" t="s">
        <v>1675</v>
      </c>
      <c r="HM113" t="s">
        <v>1675</v>
      </c>
      <c r="HN113" t="s">
        <v>1675</v>
      </c>
      <c r="HO113" t="s">
        <v>1675</v>
      </c>
      <c r="HQ113" t="s">
        <v>1675</v>
      </c>
      <c r="HR113" t="s">
        <v>1675</v>
      </c>
      <c r="HS113" t="s">
        <v>1675</v>
      </c>
      <c r="HT113" t="s">
        <v>1675</v>
      </c>
      <c r="HU113" t="s">
        <v>1675</v>
      </c>
      <c r="HW113" t="s">
        <v>1675</v>
      </c>
      <c r="HX113" t="s">
        <v>334</v>
      </c>
      <c r="HY113" t="s">
        <v>403</v>
      </c>
      <c r="HZ113" t="s">
        <v>337</v>
      </c>
      <c r="IA113" t="s">
        <v>337</v>
      </c>
      <c r="IB113" t="s">
        <v>337</v>
      </c>
      <c r="IC113" t="s">
        <v>337</v>
      </c>
      <c r="ID113" t="s">
        <v>337</v>
      </c>
      <c r="IE113" t="s">
        <v>337</v>
      </c>
      <c r="IF113" t="s">
        <v>337</v>
      </c>
      <c r="IG113" t="s">
        <v>337</v>
      </c>
      <c r="IH113" t="s">
        <v>337</v>
      </c>
      <c r="II113" t="s">
        <v>337</v>
      </c>
      <c r="IJ113" t="s">
        <v>337</v>
      </c>
      <c r="IK113" t="s">
        <v>337</v>
      </c>
      <c r="IL113" t="s">
        <v>337</v>
      </c>
      <c r="IM113" t="s">
        <v>337</v>
      </c>
      <c r="IN113" t="s">
        <v>336</v>
      </c>
      <c r="IO113" t="s">
        <v>337</v>
      </c>
      <c r="IP113" t="s">
        <v>1673</v>
      </c>
      <c r="IQ113" t="s">
        <v>373</v>
      </c>
      <c r="IR113" t="s">
        <v>336</v>
      </c>
      <c r="IS113" t="s">
        <v>337</v>
      </c>
      <c r="IT113" t="s">
        <v>337</v>
      </c>
      <c r="IU113" t="s">
        <v>337</v>
      </c>
      <c r="IV113" t="s">
        <v>337</v>
      </c>
      <c r="IW113" t="s">
        <v>337</v>
      </c>
      <c r="IX113" t="s">
        <v>337</v>
      </c>
      <c r="IY113" t="s">
        <v>337</v>
      </c>
      <c r="IZ113" t="s">
        <v>337</v>
      </c>
      <c r="JA113" t="s">
        <v>334</v>
      </c>
      <c r="JB113" t="s">
        <v>328</v>
      </c>
      <c r="JC113" t="s">
        <v>329</v>
      </c>
      <c r="JD113" t="s">
        <v>346</v>
      </c>
      <c r="JE113" t="s">
        <v>346</v>
      </c>
      <c r="JF113" t="s">
        <v>408</v>
      </c>
      <c r="JG113" t="s">
        <v>1675</v>
      </c>
      <c r="JH113">
        <v>139069652</v>
      </c>
      <c r="JI113" t="s">
        <v>426</v>
      </c>
      <c r="JJ113" t="s">
        <v>427</v>
      </c>
      <c r="JK113" t="s">
        <v>1675</v>
      </c>
      <c r="JL113">
        <v>6</v>
      </c>
    </row>
    <row r="114" spans="1:272" x14ac:dyDescent="0.2">
      <c r="A114" t="s">
        <v>909</v>
      </c>
      <c r="B114" t="str">
        <f t="shared" si="44"/>
        <v>3c7841e0-7358-449e-aaf5-267e031c07aa</v>
      </c>
      <c r="C114" t="s">
        <v>412</v>
      </c>
      <c r="D114" t="s">
        <v>323</v>
      </c>
      <c r="E114" t="s">
        <v>324</v>
      </c>
      <c r="F114" t="s">
        <v>1675</v>
      </c>
      <c r="G114" t="s">
        <v>337</v>
      </c>
      <c r="H114" t="s">
        <v>323</v>
      </c>
      <c r="I114" t="s">
        <v>325</v>
      </c>
      <c r="J114" t="s">
        <v>391</v>
      </c>
      <c r="K114" t="s">
        <v>1675</v>
      </c>
      <c r="L114" t="s">
        <v>328</v>
      </c>
      <c r="M114" t="s">
        <v>329</v>
      </c>
      <c r="N114" t="s">
        <v>331</v>
      </c>
      <c r="O114" t="s">
        <v>1705</v>
      </c>
      <c r="P114" t="s">
        <v>1678</v>
      </c>
      <c r="Q114" t="s">
        <v>334</v>
      </c>
      <c r="R114" t="s">
        <v>1675</v>
      </c>
      <c r="S114" t="s">
        <v>334</v>
      </c>
      <c r="T114" t="s">
        <v>1675</v>
      </c>
      <c r="U114" t="s">
        <v>339</v>
      </c>
      <c r="V114" t="s">
        <v>336</v>
      </c>
      <c r="W114" t="s">
        <v>337</v>
      </c>
      <c r="X114" t="s">
        <v>337</v>
      </c>
      <c r="Y114" t="s">
        <v>337</v>
      </c>
      <c r="Z114" t="s">
        <v>337</v>
      </c>
      <c r="AA114" t="s">
        <v>394</v>
      </c>
      <c r="AB114" t="s">
        <v>336</v>
      </c>
      <c r="AC114" t="s">
        <v>337</v>
      </c>
      <c r="AD114" t="s">
        <v>337</v>
      </c>
      <c r="AE114" t="s">
        <v>336</v>
      </c>
      <c r="AF114" t="s">
        <v>337</v>
      </c>
      <c r="AG114" t="s">
        <v>337</v>
      </c>
      <c r="AH114" t="s">
        <v>337</v>
      </c>
      <c r="AI114" t="s">
        <v>1675</v>
      </c>
      <c r="AJ114" t="s">
        <v>341</v>
      </c>
      <c r="AK114" t="s">
        <v>342</v>
      </c>
      <c r="AL114" t="s">
        <v>413</v>
      </c>
      <c r="AM114">
        <v>1</v>
      </c>
      <c r="AN114">
        <v>1</v>
      </c>
      <c r="AO114">
        <v>1</v>
      </c>
      <c r="AP114">
        <v>1</v>
      </c>
      <c r="AQ114">
        <v>1</v>
      </c>
      <c r="AR114">
        <v>0</v>
      </c>
      <c r="AS114">
        <v>1</v>
      </c>
      <c r="AT114">
        <v>0</v>
      </c>
      <c r="AU114" t="s">
        <v>346</v>
      </c>
      <c r="AV114" t="s">
        <v>1675</v>
      </c>
      <c r="AW114" t="s">
        <v>396</v>
      </c>
      <c r="AX114">
        <v>0.453592</v>
      </c>
      <c r="AY114" s="13">
        <v>1</v>
      </c>
      <c r="AZ114" s="13">
        <v>25</v>
      </c>
      <c r="BA114" s="14">
        <f>AZ114/(AX114*AY114)</f>
        <v>55.115610504594436</v>
      </c>
      <c r="BB114" t="s">
        <v>334</v>
      </c>
      <c r="BC114" t="s">
        <v>334</v>
      </c>
      <c r="BD114" s="13">
        <v>100</v>
      </c>
      <c r="BE114" s="14">
        <f t="shared" si="50"/>
        <v>50</v>
      </c>
      <c r="BF114" t="s">
        <v>346</v>
      </c>
      <c r="BG114" t="s">
        <v>1675</v>
      </c>
      <c r="BH114" t="s">
        <v>1675</v>
      </c>
      <c r="BI114" t="s">
        <v>346</v>
      </c>
      <c r="BJ114" t="s">
        <v>1675</v>
      </c>
      <c r="BK114" t="s">
        <v>396</v>
      </c>
      <c r="BL114" s="15">
        <v>0.453592</v>
      </c>
      <c r="BM114" s="13">
        <v>1</v>
      </c>
      <c r="BN114" s="13">
        <v>40</v>
      </c>
      <c r="BO114" s="14">
        <f t="shared" si="51"/>
        <v>88.184976807351106</v>
      </c>
      <c r="BP114" t="s">
        <v>334</v>
      </c>
      <c r="BQ114" t="s">
        <v>334</v>
      </c>
      <c r="BR114" s="13">
        <v>200</v>
      </c>
      <c r="BS114">
        <f t="shared" si="52"/>
        <v>76.92307692307692</v>
      </c>
      <c r="BT114" t="s">
        <v>346</v>
      </c>
      <c r="BU114" t="s">
        <v>1675</v>
      </c>
      <c r="BV114" t="s">
        <v>1675</v>
      </c>
      <c r="BW114" t="s">
        <v>346</v>
      </c>
      <c r="BX114" t="s">
        <v>1675</v>
      </c>
      <c r="BY114" t="s">
        <v>396</v>
      </c>
      <c r="BZ114">
        <v>0.453592</v>
      </c>
      <c r="CA114" s="13">
        <v>1</v>
      </c>
      <c r="CB114" s="13">
        <v>30</v>
      </c>
      <c r="CC114" s="14">
        <f t="shared" si="53"/>
        <v>66.138732605513326</v>
      </c>
      <c r="CD114" t="s">
        <v>346</v>
      </c>
      <c r="CE114" t="s">
        <v>334</v>
      </c>
      <c r="CF114" s="13">
        <v>150</v>
      </c>
      <c r="CG114" s="14">
        <f t="shared" si="54"/>
        <v>65.217391304347828</v>
      </c>
      <c r="CH114" t="s">
        <v>346</v>
      </c>
      <c r="CI114" t="s">
        <v>1675</v>
      </c>
      <c r="CJ114" t="s">
        <v>1675</v>
      </c>
      <c r="CK114" t="s">
        <v>346</v>
      </c>
      <c r="CL114" t="s">
        <v>1675</v>
      </c>
      <c r="CM114" t="s">
        <v>396</v>
      </c>
      <c r="CN114">
        <v>0.453592</v>
      </c>
      <c r="CO114" s="13">
        <v>1</v>
      </c>
      <c r="CP114" s="13">
        <v>35</v>
      </c>
      <c r="CQ114" s="14">
        <f t="shared" si="55"/>
        <v>77.161854706432209</v>
      </c>
      <c r="CR114" t="s">
        <v>334</v>
      </c>
      <c r="CS114" t="s">
        <v>334</v>
      </c>
      <c r="CT114" s="13">
        <v>150</v>
      </c>
      <c r="CU114" s="14">
        <f t="shared" si="56"/>
        <v>51.724137931034484</v>
      </c>
      <c r="CV114" t="s">
        <v>346</v>
      </c>
      <c r="CW114" t="s">
        <v>1675</v>
      </c>
      <c r="CX114" t="s">
        <v>1675</v>
      </c>
      <c r="CY114" t="s">
        <v>346</v>
      </c>
      <c r="CZ114" t="s">
        <v>1675</v>
      </c>
      <c r="DA114" t="s">
        <v>396</v>
      </c>
      <c r="DB114">
        <v>0.453592</v>
      </c>
      <c r="DC114" s="13">
        <v>1</v>
      </c>
      <c r="DD114" s="13">
        <v>100</v>
      </c>
      <c r="DE114" s="14">
        <f t="shared" si="57"/>
        <v>220.46244201837774</v>
      </c>
      <c r="DF114" t="s">
        <v>346</v>
      </c>
      <c r="DG114" t="s">
        <v>334</v>
      </c>
      <c r="DH114" s="13">
        <v>300</v>
      </c>
      <c r="DI114" s="14">
        <f>DH114/2.4</f>
        <v>125</v>
      </c>
      <c r="DJ114" t="s">
        <v>346</v>
      </c>
      <c r="DK114" t="s">
        <v>1675</v>
      </c>
      <c r="DL114" t="s">
        <v>1675</v>
      </c>
      <c r="DM114" t="s">
        <v>1675</v>
      </c>
      <c r="DN114" t="s">
        <v>1675</v>
      </c>
      <c r="DO114" t="s">
        <v>1675</v>
      </c>
      <c r="DQ114" t="s">
        <v>1675</v>
      </c>
      <c r="DR114" t="s">
        <v>1675</v>
      </c>
      <c r="DT114" t="s">
        <v>1675</v>
      </c>
      <c r="DU114" t="s">
        <v>1675</v>
      </c>
      <c r="DV114" t="s">
        <v>1675</v>
      </c>
      <c r="DW114" s="14"/>
      <c r="DX114" t="s">
        <v>1675</v>
      </c>
      <c r="DY114" t="s">
        <v>1675</v>
      </c>
      <c r="DZ114" t="s">
        <v>1675</v>
      </c>
      <c r="EA114" t="s">
        <v>346</v>
      </c>
      <c r="EB114" t="s">
        <v>1675</v>
      </c>
      <c r="EC114" t="s">
        <v>380</v>
      </c>
      <c r="ED114" s="13">
        <v>591</v>
      </c>
      <c r="EE114" s="13">
        <v>60</v>
      </c>
      <c r="EF114" s="14">
        <f>(EE114/(ED114/1000))*3.785</f>
        <v>384.26395939086302</v>
      </c>
      <c r="EG114" t="s">
        <v>334</v>
      </c>
      <c r="EH114" t="s">
        <v>334</v>
      </c>
      <c r="EI114" t="s">
        <v>403</v>
      </c>
      <c r="EJ114" t="s">
        <v>337</v>
      </c>
      <c r="EK114" t="s">
        <v>337</v>
      </c>
      <c r="EL114" t="s">
        <v>337</v>
      </c>
      <c r="EM114" t="s">
        <v>337</v>
      </c>
      <c r="EN114" t="s">
        <v>337</v>
      </c>
      <c r="EO114" t="s">
        <v>337</v>
      </c>
      <c r="EP114" t="s">
        <v>337</v>
      </c>
      <c r="EQ114" t="s">
        <v>337</v>
      </c>
      <c r="ER114" t="s">
        <v>337</v>
      </c>
      <c r="ES114" t="s">
        <v>337</v>
      </c>
      <c r="ET114" t="s">
        <v>337</v>
      </c>
      <c r="EU114" t="s">
        <v>337</v>
      </c>
      <c r="EV114" t="s">
        <v>337</v>
      </c>
      <c r="EW114" t="s">
        <v>337</v>
      </c>
      <c r="EX114" t="s">
        <v>337</v>
      </c>
      <c r="EY114" t="s">
        <v>336</v>
      </c>
      <c r="EZ114" t="s">
        <v>337</v>
      </c>
      <c r="FA114" t="s">
        <v>1672</v>
      </c>
      <c r="FB114" t="s">
        <v>417</v>
      </c>
      <c r="FC114" t="s">
        <v>337</v>
      </c>
      <c r="FD114" t="s">
        <v>337</v>
      </c>
      <c r="FE114" t="s">
        <v>337</v>
      </c>
      <c r="FF114" t="s">
        <v>337</v>
      </c>
      <c r="FG114" t="s">
        <v>337</v>
      </c>
      <c r="FH114" t="s">
        <v>337</v>
      </c>
      <c r="FI114" t="s">
        <v>336</v>
      </c>
      <c r="FJ114" t="s">
        <v>337</v>
      </c>
      <c r="FK114" t="s">
        <v>334</v>
      </c>
      <c r="FL114" t="s">
        <v>328</v>
      </c>
      <c r="FM114" t="s">
        <v>329</v>
      </c>
      <c r="FN114" t="s">
        <v>334</v>
      </c>
      <c r="FO114" t="s">
        <v>346</v>
      </c>
      <c r="FP114" t="s">
        <v>334</v>
      </c>
      <c r="FQ114" t="s">
        <v>418</v>
      </c>
      <c r="FR114" t="s">
        <v>1675</v>
      </c>
      <c r="FS114" t="s">
        <v>1675</v>
      </c>
      <c r="FT114" t="s">
        <v>1675</v>
      </c>
      <c r="FU114" t="s">
        <v>1675</v>
      </c>
      <c r="FV114" t="s">
        <v>1675</v>
      </c>
      <c r="FW114" t="s">
        <v>1675</v>
      </c>
      <c r="FX114" t="s">
        <v>1675</v>
      </c>
      <c r="FY114" t="s">
        <v>1675</v>
      </c>
      <c r="FZ114" t="s">
        <v>1675</v>
      </c>
      <c r="GA114" t="s">
        <v>1675</v>
      </c>
      <c r="GB114" t="s">
        <v>1675</v>
      </c>
      <c r="GC114" t="s">
        <v>1675</v>
      </c>
      <c r="GD114" t="s">
        <v>1675</v>
      </c>
      <c r="GE114" t="s">
        <v>1675</v>
      </c>
      <c r="GF114" t="str">
        <f t="shared" si="48"/>
        <v/>
      </c>
      <c r="GG114" t="s">
        <v>1675</v>
      </c>
      <c r="GH114" t="s">
        <v>1675</v>
      </c>
      <c r="GI114" t="s">
        <v>1675</v>
      </c>
      <c r="GJ114" t="s">
        <v>1675</v>
      </c>
      <c r="GK114" t="s">
        <v>1675</v>
      </c>
      <c r="GL114" t="s">
        <v>1675</v>
      </c>
      <c r="GM114" t="s">
        <v>1675</v>
      </c>
      <c r="GN114" t="s">
        <v>1675</v>
      </c>
      <c r="GO114" t="s">
        <v>1675</v>
      </c>
      <c r="GP114" t="s">
        <v>1675</v>
      </c>
      <c r="GR114" t="s">
        <v>1675</v>
      </c>
      <c r="GS114" t="s">
        <v>1675</v>
      </c>
      <c r="GT114" t="s">
        <v>1675</v>
      </c>
      <c r="GU114" t="s">
        <v>1675</v>
      </c>
      <c r="GV114" t="s">
        <v>1675</v>
      </c>
      <c r="GW114" t="s">
        <v>1675</v>
      </c>
      <c r="GX114" t="s">
        <v>1675</v>
      </c>
      <c r="GY114" t="s">
        <v>1675</v>
      </c>
      <c r="GZ114" t="s">
        <v>1675</v>
      </c>
      <c r="HA114" t="s">
        <v>1675</v>
      </c>
      <c r="HB114" t="s">
        <v>1675</v>
      </c>
      <c r="HC114" t="s">
        <v>1675</v>
      </c>
      <c r="HD114" t="s">
        <v>1675</v>
      </c>
      <c r="HE114" t="s">
        <v>1675</v>
      </c>
      <c r="HG114" t="s">
        <v>1675</v>
      </c>
      <c r="HH114" t="s">
        <v>1675</v>
      </c>
      <c r="HI114" s="14" t="str">
        <f t="shared" si="49"/>
        <v/>
      </c>
      <c r="HJ114" t="s">
        <v>1675</v>
      </c>
      <c r="HK114" t="s">
        <v>1675</v>
      </c>
      <c r="HL114" t="s">
        <v>1675</v>
      </c>
      <c r="HM114" t="s">
        <v>1675</v>
      </c>
      <c r="HN114" t="s">
        <v>1675</v>
      </c>
      <c r="HO114" t="s">
        <v>1675</v>
      </c>
      <c r="HQ114" t="s">
        <v>1675</v>
      </c>
      <c r="HR114" t="s">
        <v>1675</v>
      </c>
      <c r="HS114" t="s">
        <v>1675</v>
      </c>
      <c r="HT114" t="s">
        <v>1675</v>
      </c>
      <c r="HU114" t="s">
        <v>1675</v>
      </c>
      <c r="HW114" t="s">
        <v>1675</v>
      </c>
      <c r="HX114" t="s">
        <v>1675</v>
      </c>
      <c r="HY114" t="s">
        <v>1675</v>
      </c>
      <c r="HZ114" t="s">
        <v>1675</v>
      </c>
      <c r="IA114" t="s">
        <v>1675</v>
      </c>
      <c r="IB114" t="s">
        <v>1675</v>
      </c>
      <c r="IC114" t="s">
        <v>1675</v>
      </c>
      <c r="ID114" t="s">
        <v>1675</v>
      </c>
      <c r="IE114" t="s">
        <v>1675</v>
      </c>
      <c r="IF114" t="s">
        <v>1675</v>
      </c>
      <c r="IG114" t="s">
        <v>1675</v>
      </c>
      <c r="IH114" t="s">
        <v>1675</v>
      </c>
      <c r="II114" t="s">
        <v>1675</v>
      </c>
      <c r="IJ114" t="s">
        <v>1675</v>
      </c>
      <c r="IK114" t="s">
        <v>1675</v>
      </c>
      <c r="IL114" t="s">
        <v>1675</v>
      </c>
      <c r="IM114" t="s">
        <v>1675</v>
      </c>
      <c r="IN114" t="s">
        <v>1675</v>
      </c>
      <c r="IO114" t="s">
        <v>1675</v>
      </c>
      <c r="IP114" t="s">
        <v>1675</v>
      </c>
      <c r="IQ114" t="s">
        <v>1675</v>
      </c>
      <c r="IR114" t="s">
        <v>1675</v>
      </c>
      <c r="IS114" t="s">
        <v>1675</v>
      </c>
      <c r="IT114" t="s">
        <v>1675</v>
      </c>
      <c r="IU114" t="s">
        <v>1675</v>
      </c>
      <c r="IV114" t="s">
        <v>1675</v>
      </c>
      <c r="IW114" t="s">
        <v>1675</v>
      </c>
      <c r="IX114" t="s">
        <v>1675</v>
      </c>
      <c r="IY114" t="s">
        <v>1675</v>
      </c>
      <c r="IZ114" t="s">
        <v>1675</v>
      </c>
      <c r="JA114" t="s">
        <v>1675</v>
      </c>
      <c r="JB114" t="s">
        <v>1675</v>
      </c>
      <c r="JC114" t="s">
        <v>1675</v>
      </c>
      <c r="JD114" t="s">
        <v>1675</v>
      </c>
      <c r="JE114" t="s">
        <v>1675</v>
      </c>
      <c r="JF114" t="s">
        <v>408</v>
      </c>
      <c r="JG114" t="s">
        <v>1675</v>
      </c>
      <c r="JH114">
        <v>139069599</v>
      </c>
      <c r="JI114" t="s">
        <v>419</v>
      </c>
      <c r="JJ114" t="s">
        <v>420</v>
      </c>
      <c r="JK114" t="s">
        <v>1675</v>
      </c>
      <c r="JL114">
        <v>5</v>
      </c>
    </row>
    <row r="115" spans="1:272" x14ac:dyDescent="0.2">
      <c r="A115" t="s">
        <v>758</v>
      </c>
      <c r="B115" t="str">
        <f t="shared" si="44"/>
        <v>146e9cd7-8f2d-40ed-b29c-8cf22da5de32</v>
      </c>
      <c r="C115" t="s">
        <v>390</v>
      </c>
      <c r="D115" t="s">
        <v>323</v>
      </c>
      <c r="E115" t="s">
        <v>324</v>
      </c>
      <c r="F115" t="s">
        <v>1675</v>
      </c>
      <c r="G115" t="s">
        <v>337</v>
      </c>
      <c r="H115" t="s">
        <v>323</v>
      </c>
      <c r="I115" t="s">
        <v>325</v>
      </c>
      <c r="J115" t="s">
        <v>391</v>
      </c>
      <c r="K115" t="s">
        <v>1675</v>
      </c>
      <c r="L115" t="s">
        <v>328</v>
      </c>
      <c r="M115" t="s">
        <v>329</v>
      </c>
      <c r="N115" t="s">
        <v>331</v>
      </c>
      <c r="O115" t="s">
        <v>1705</v>
      </c>
      <c r="P115" t="s">
        <v>1678</v>
      </c>
      <c r="Q115" t="s">
        <v>334</v>
      </c>
      <c r="R115" t="s">
        <v>1675</v>
      </c>
      <c r="S115" t="s">
        <v>334</v>
      </c>
      <c r="T115" t="s">
        <v>1675</v>
      </c>
      <c r="U115" t="s">
        <v>335</v>
      </c>
      <c r="V115" t="s">
        <v>336</v>
      </c>
      <c r="W115" t="s">
        <v>336</v>
      </c>
      <c r="X115" t="s">
        <v>337</v>
      </c>
      <c r="Y115" t="s">
        <v>337</v>
      </c>
      <c r="Z115" t="s">
        <v>337</v>
      </c>
      <c r="AA115" t="s">
        <v>394</v>
      </c>
      <c r="AB115" t="s">
        <v>336</v>
      </c>
      <c r="AC115" t="s">
        <v>337</v>
      </c>
      <c r="AD115" t="s">
        <v>337</v>
      </c>
      <c r="AE115" t="s">
        <v>336</v>
      </c>
      <c r="AF115" t="s">
        <v>337</v>
      </c>
      <c r="AG115" t="s">
        <v>337</v>
      </c>
      <c r="AH115" t="s">
        <v>337</v>
      </c>
      <c r="AI115" t="s">
        <v>1675</v>
      </c>
      <c r="AJ115" t="s">
        <v>341</v>
      </c>
      <c r="AK115" t="s">
        <v>342</v>
      </c>
      <c r="AL115" t="s">
        <v>395</v>
      </c>
      <c r="AM115">
        <v>1</v>
      </c>
      <c r="AN115">
        <v>1</v>
      </c>
      <c r="AO115">
        <v>1</v>
      </c>
      <c r="AP115">
        <v>1</v>
      </c>
      <c r="AQ115">
        <v>1</v>
      </c>
      <c r="AR115">
        <v>0</v>
      </c>
      <c r="AS115">
        <v>1</v>
      </c>
      <c r="AT115">
        <v>0</v>
      </c>
      <c r="AU115" t="s">
        <v>346</v>
      </c>
      <c r="AV115" t="s">
        <v>1675</v>
      </c>
      <c r="AW115" t="s">
        <v>396</v>
      </c>
      <c r="AX115">
        <v>0.453592</v>
      </c>
      <c r="AY115" s="13">
        <v>1</v>
      </c>
      <c r="AZ115" s="13">
        <v>25</v>
      </c>
      <c r="BA115" s="14">
        <f>AZ115/(AX115*AY115)</f>
        <v>55.115610504594436</v>
      </c>
      <c r="BB115" t="s">
        <v>334</v>
      </c>
      <c r="BC115" t="s">
        <v>334</v>
      </c>
      <c r="BD115" s="13">
        <v>125</v>
      </c>
      <c r="BE115" s="14">
        <f t="shared" si="50"/>
        <v>62.5</v>
      </c>
      <c r="BF115" t="s">
        <v>346</v>
      </c>
      <c r="BG115" t="s">
        <v>1675</v>
      </c>
      <c r="BH115" t="s">
        <v>1675</v>
      </c>
      <c r="BI115" t="s">
        <v>346</v>
      </c>
      <c r="BJ115" t="s">
        <v>1675</v>
      </c>
      <c r="BK115" t="s">
        <v>396</v>
      </c>
      <c r="BL115" s="15">
        <v>0.453592</v>
      </c>
      <c r="BM115" s="13">
        <v>1</v>
      </c>
      <c r="BN115" s="13">
        <v>35</v>
      </c>
      <c r="BO115" s="14">
        <f t="shared" si="51"/>
        <v>77.161854706432209</v>
      </c>
      <c r="BP115" t="s">
        <v>334</v>
      </c>
      <c r="BQ115" t="s">
        <v>334</v>
      </c>
      <c r="BR115" s="13">
        <v>200</v>
      </c>
      <c r="BS115">
        <f t="shared" si="52"/>
        <v>76.92307692307692</v>
      </c>
      <c r="BT115" t="s">
        <v>346</v>
      </c>
      <c r="BU115" t="s">
        <v>1675</v>
      </c>
      <c r="BV115" t="s">
        <v>1675</v>
      </c>
      <c r="BW115" t="s">
        <v>346</v>
      </c>
      <c r="BX115" t="s">
        <v>1675</v>
      </c>
      <c r="BY115" t="s">
        <v>396</v>
      </c>
      <c r="BZ115">
        <v>0.453592</v>
      </c>
      <c r="CA115" s="13">
        <v>1</v>
      </c>
      <c r="CB115" s="13">
        <v>40</v>
      </c>
      <c r="CC115" s="14">
        <f t="shared" si="53"/>
        <v>88.184976807351106</v>
      </c>
      <c r="CD115" t="s">
        <v>334</v>
      </c>
      <c r="CE115" t="s">
        <v>334</v>
      </c>
      <c r="CF115" s="13">
        <v>200</v>
      </c>
      <c r="CG115" s="14">
        <f t="shared" si="54"/>
        <v>86.956521739130437</v>
      </c>
      <c r="CH115" t="s">
        <v>346</v>
      </c>
      <c r="CI115" t="s">
        <v>1675</v>
      </c>
      <c r="CJ115" t="s">
        <v>1675</v>
      </c>
      <c r="CK115" t="s">
        <v>346</v>
      </c>
      <c r="CL115" t="s">
        <v>1675</v>
      </c>
      <c r="CM115" t="s">
        <v>396</v>
      </c>
      <c r="CN115">
        <v>0.453592</v>
      </c>
      <c r="CO115" s="13">
        <v>1</v>
      </c>
      <c r="CP115" s="13">
        <v>35</v>
      </c>
      <c r="CQ115" s="14">
        <f t="shared" si="55"/>
        <v>77.161854706432209</v>
      </c>
      <c r="CR115" t="s">
        <v>334</v>
      </c>
      <c r="CS115" t="s">
        <v>334</v>
      </c>
      <c r="CT115" s="13">
        <v>175</v>
      </c>
      <c r="CU115" s="14">
        <f t="shared" si="56"/>
        <v>60.344827586206897</v>
      </c>
      <c r="CV115" t="s">
        <v>346</v>
      </c>
      <c r="CW115" t="s">
        <v>1675</v>
      </c>
      <c r="CX115" t="s">
        <v>1675</v>
      </c>
      <c r="CY115" t="s">
        <v>346</v>
      </c>
      <c r="CZ115" t="s">
        <v>1675</v>
      </c>
      <c r="DA115" t="s">
        <v>396</v>
      </c>
      <c r="DB115">
        <v>0.453592</v>
      </c>
      <c r="DC115" s="13">
        <v>1</v>
      </c>
      <c r="DD115" s="13">
        <v>100</v>
      </c>
      <c r="DE115" s="14">
        <f t="shared" si="57"/>
        <v>220.46244201837774</v>
      </c>
      <c r="DF115" t="s">
        <v>346</v>
      </c>
      <c r="DG115" t="s">
        <v>334</v>
      </c>
      <c r="DH115" s="13">
        <v>500</v>
      </c>
      <c r="DI115" s="14">
        <f>DH115/2.4</f>
        <v>208.33333333333334</v>
      </c>
      <c r="DJ115" t="s">
        <v>346</v>
      </c>
      <c r="DK115" t="s">
        <v>1675</v>
      </c>
      <c r="DL115" t="s">
        <v>1675</v>
      </c>
      <c r="DM115" t="s">
        <v>1675</v>
      </c>
      <c r="DN115" t="s">
        <v>1675</v>
      </c>
      <c r="DO115" t="s">
        <v>1675</v>
      </c>
      <c r="DQ115" t="s">
        <v>1675</v>
      </c>
      <c r="DR115" t="s">
        <v>1675</v>
      </c>
      <c r="DT115" t="s">
        <v>1675</v>
      </c>
      <c r="DU115" t="s">
        <v>1675</v>
      </c>
      <c r="DV115" t="s">
        <v>1675</v>
      </c>
      <c r="DW115" s="14"/>
      <c r="DX115" t="s">
        <v>1675</v>
      </c>
      <c r="DY115" t="s">
        <v>1675</v>
      </c>
      <c r="DZ115" t="s">
        <v>1675</v>
      </c>
      <c r="EA115" t="s">
        <v>334</v>
      </c>
      <c r="EB115" s="13">
        <v>400</v>
      </c>
      <c r="EC115" t="s">
        <v>1675</v>
      </c>
      <c r="ED115" t="s">
        <v>1675</v>
      </c>
      <c r="EE115" t="s">
        <v>1675</v>
      </c>
      <c r="EF115">
        <f>EB115</f>
        <v>400</v>
      </c>
      <c r="EG115" t="s">
        <v>334</v>
      </c>
      <c r="EH115" t="s">
        <v>334</v>
      </c>
      <c r="EI115" t="s">
        <v>403</v>
      </c>
      <c r="EJ115" t="s">
        <v>337</v>
      </c>
      <c r="EK115" t="s">
        <v>337</v>
      </c>
      <c r="EL115" t="s">
        <v>337</v>
      </c>
      <c r="EM115" t="s">
        <v>337</v>
      </c>
      <c r="EN115" t="s">
        <v>337</v>
      </c>
      <c r="EO115" t="s">
        <v>337</v>
      </c>
      <c r="EP115" t="s">
        <v>337</v>
      </c>
      <c r="EQ115" t="s">
        <v>337</v>
      </c>
      <c r="ER115" t="s">
        <v>337</v>
      </c>
      <c r="ES115" t="s">
        <v>337</v>
      </c>
      <c r="ET115" t="s">
        <v>337</v>
      </c>
      <c r="EU115" t="s">
        <v>337</v>
      </c>
      <c r="EV115" t="s">
        <v>337</v>
      </c>
      <c r="EW115" t="s">
        <v>337</v>
      </c>
      <c r="EX115" t="s">
        <v>337</v>
      </c>
      <c r="EY115" t="s">
        <v>336</v>
      </c>
      <c r="EZ115" t="s">
        <v>337</v>
      </c>
      <c r="FA115" t="s">
        <v>1673</v>
      </c>
      <c r="FB115" t="s">
        <v>405</v>
      </c>
      <c r="FC115" t="s">
        <v>337</v>
      </c>
      <c r="FD115" t="s">
        <v>336</v>
      </c>
      <c r="FE115" t="s">
        <v>337</v>
      </c>
      <c r="FF115" t="s">
        <v>337</v>
      </c>
      <c r="FG115" t="s">
        <v>337</v>
      </c>
      <c r="FH115" t="s">
        <v>337</v>
      </c>
      <c r="FI115" t="s">
        <v>337</v>
      </c>
      <c r="FJ115" t="s">
        <v>337</v>
      </c>
      <c r="FK115" t="s">
        <v>334</v>
      </c>
      <c r="FL115" t="s">
        <v>328</v>
      </c>
      <c r="FM115" t="s">
        <v>329</v>
      </c>
      <c r="FN115" t="s">
        <v>334</v>
      </c>
      <c r="FO115" t="s">
        <v>346</v>
      </c>
      <c r="FP115" t="s">
        <v>334</v>
      </c>
      <c r="FQ115" t="s">
        <v>406</v>
      </c>
      <c r="FR115" t="s">
        <v>373</v>
      </c>
      <c r="FS115">
        <v>1</v>
      </c>
      <c r="FT115">
        <v>0</v>
      </c>
      <c r="FU115">
        <v>0</v>
      </c>
      <c r="FV115">
        <v>0</v>
      </c>
      <c r="FW115">
        <v>0</v>
      </c>
      <c r="FX115">
        <v>0</v>
      </c>
      <c r="FY115">
        <v>0</v>
      </c>
      <c r="FZ115">
        <v>0</v>
      </c>
      <c r="GA115">
        <v>0</v>
      </c>
      <c r="GB115" t="s">
        <v>334</v>
      </c>
      <c r="GC115" s="13">
        <v>25</v>
      </c>
      <c r="GD115" t="s">
        <v>1675</v>
      </c>
      <c r="GE115" t="s">
        <v>1675</v>
      </c>
      <c r="GF115">
        <f t="shared" si="48"/>
        <v>25</v>
      </c>
      <c r="GG115" t="s">
        <v>334</v>
      </c>
      <c r="GH115" t="s">
        <v>1675</v>
      </c>
      <c r="GI115" t="s">
        <v>1675</v>
      </c>
      <c r="GJ115" t="s">
        <v>1675</v>
      </c>
      <c r="GK115" t="s">
        <v>1675</v>
      </c>
      <c r="GL115" t="s">
        <v>1675</v>
      </c>
      <c r="GM115" t="s">
        <v>1675</v>
      </c>
      <c r="GN115" t="s">
        <v>1675</v>
      </c>
      <c r="GO115" t="s">
        <v>1675</v>
      </c>
      <c r="GP115" t="s">
        <v>1675</v>
      </c>
      <c r="GR115" t="s">
        <v>1675</v>
      </c>
      <c r="GS115" t="s">
        <v>1675</v>
      </c>
      <c r="GT115" t="s">
        <v>1675</v>
      </c>
      <c r="GU115" t="s">
        <v>1675</v>
      </c>
      <c r="GV115" t="s">
        <v>1675</v>
      </c>
      <c r="GW115" t="s">
        <v>1675</v>
      </c>
      <c r="GX115" t="s">
        <v>1675</v>
      </c>
      <c r="GY115" t="s">
        <v>1675</v>
      </c>
      <c r="GZ115" t="s">
        <v>1675</v>
      </c>
      <c r="HA115" t="s">
        <v>1675</v>
      </c>
      <c r="HB115" t="s">
        <v>1675</v>
      </c>
      <c r="HC115" t="s">
        <v>1675</v>
      </c>
      <c r="HD115" t="s">
        <v>1675</v>
      </c>
      <c r="HE115" t="s">
        <v>1675</v>
      </c>
      <c r="HG115" t="s">
        <v>1675</v>
      </c>
      <c r="HH115" t="s">
        <v>1675</v>
      </c>
      <c r="HI115" s="14" t="str">
        <f t="shared" si="49"/>
        <v/>
      </c>
      <c r="HJ115" t="s">
        <v>1675</v>
      </c>
      <c r="HK115" t="s">
        <v>1675</v>
      </c>
      <c r="HL115" t="s">
        <v>1675</v>
      </c>
      <c r="HM115" t="s">
        <v>1675</v>
      </c>
      <c r="HN115" t="s">
        <v>1675</v>
      </c>
      <c r="HO115" t="s">
        <v>1675</v>
      </c>
      <c r="HQ115" t="s">
        <v>1675</v>
      </c>
      <c r="HR115" t="s">
        <v>1675</v>
      </c>
      <c r="HS115" t="s">
        <v>1675</v>
      </c>
      <c r="HT115" t="s">
        <v>1675</v>
      </c>
      <c r="HU115" t="s">
        <v>1675</v>
      </c>
      <c r="HW115" t="s">
        <v>1675</v>
      </c>
      <c r="HX115" t="s">
        <v>334</v>
      </c>
      <c r="HY115" t="s">
        <v>403</v>
      </c>
      <c r="HZ115" t="s">
        <v>337</v>
      </c>
      <c r="IA115" t="s">
        <v>337</v>
      </c>
      <c r="IB115" t="s">
        <v>337</v>
      </c>
      <c r="IC115" t="s">
        <v>337</v>
      </c>
      <c r="ID115" t="s">
        <v>337</v>
      </c>
      <c r="IE115" t="s">
        <v>337</v>
      </c>
      <c r="IF115" t="s">
        <v>337</v>
      </c>
      <c r="IG115" t="s">
        <v>337</v>
      </c>
      <c r="IH115" t="s">
        <v>337</v>
      </c>
      <c r="II115" t="s">
        <v>337</v>
      </c>
      <c r="IJ115" t="s">
        <v>337</v>
      </c>
      <c r="IK115" t="s">
        <v>337</v>
      </c>
      <c r="IL115" t="s">
        <v>337</v>
      </c>
      <c r="IM115" t="s">
        <v>337</v>
      </c>
      <c r="IN115" t="s">
        <v>336</v>
      </c>
      <c r="IO115" t="s">
        <v>337</v>
      </c>
      <c r="IP115" t="s">
        <v>1673</v>
      </c>
      <c r="IQ115" t="s">
        <v>373</v>
      </c>
      <c r="IR115" t="s">
        <v>336</v>
      </c>
      <c r="IS115" t="s">
        <v>337</v>
      </c>
      <c r="IT115" t="s">
        <v>337</v>
      </c>
      <c r="IU115" t="s">
        <v>337</v>
      </c>
      <c r="IV115" t="s">
        <v>337</v>
      </c>
      <c r="IW115" t="s">
        <v>337</v>
      </c>
      <c r="IX115" t="s">
        <v>337</v>
      </c>
      <c r="IY115" t="s">
        <v>337</v>
      </c>
      <c r="IZ115" t="s">
        <v>337</v>
      </c>
      <c r="JA115" t="s">
        <v>334</v>
      </c>
      <c r="JB115" t="s">
        <v>328</v>
      </c>
      <c r="JC115" t="s">
        <v>329</v>
      </c>
      <c r="JD115" t="s">
        <v>334</v>
      </c>
      <c r="JE115" t="s">
        <v>346</v>
      </c>
      <c r="JF115" t="s">
        <v>408</v>
      </c>
      <c r="JG115" t="s">
        <v>1675</v>
      </c>
      <c r="JH115">
        <v>139069545</v>
      </c>
      <c r="JI115" t="s">
        <v>409</v>
      </c>
      <c r="JJ115" t="s">
        <v>410</v>
      </c>
      <c r="JK115" t="s">
        <v>1675</v>
      </c>
      <c r="JL115">
        <v>4</v>
      </c>
    </row>
    <row r="116" spans="1:272" x14ac:dyDescent="0.2">
      <c r="A116" t="s">
        <v>1278</v>
      </c>
      <c r="B116" t="str">
        <f t="shared" si="44"/>
        <v>b9862e7e-e036-424b-984b-bf1bf6b9c659</v>
      </c>
      <c r="C116" t="s">
        <v>429</v>
      </c>
      <c r="D116" t="s">
        <v>323</v>
      </c>
      <c r="E116" t="s">
        <v>324</v>
      </c>
      <c r="F116" t="s">
        <v>1675</v>
      </c>
      <c r="G116" t="s">
        <v>337</v>
      </c>
      <c r="H116" t="s">
        <v>323</v>
      </c>
      <c r="I116" t="s">
        <v>325</v>
      </c>
      <c r="J116" t="s">
        <v>391</v>
      </c>
      <c r="K116" t="s">
        <v>1675</v>
      </c>
      <c r="L116" t="s">
        <v>328</v>
      </c>
      <c r="M116" t="s">
        <v>329</v>
      </c>
      <c r="N116" t="s">
        <v>331</v>
      </c>
      <c r="O116" t="s">
        <v>1705</v>
      </c>
      <c r="P116" t="s">
        <v>1678</v>
      </c>
      <c r="Q116" t="s">
        <v>334</v>
      </c>
      <c r="R116" t="s">
        <v>1675</v>
      </c>
      <c r="S116" t="s">
        <v>334</v>
      </c>
      <c r="T116" t="s">
        <v>1675</v>
      </c>
      <c r="U116" t="s">
        <v>335</v>
      </c>
      <c r="V116" t="s">
        <v>336</v>
      </c>
      <c r="W116" t="s">
        <v>336</v>
      </c>
      <c r="X116" t="s">
        <v>337</v>
      </c>
      <c r="Y116" t="s">
        <v>337</v>
      </c>
      <c r="Z116" t="s">
        <v>337</v>
      </c>
      <c r="AA116" t="s">
        <v>394</v>
      </c>
      <c r="AB116" t="s">
        <v>336</v>
      </c>
      <c r="AC116" t="s">
        <v>337</v>
      </c>
      <c r="AD116" t="s">
        <v>337</v>
      </c>
      <c r="AE116" t="s">
        <v>336</v>
      </c>
      <c r="AF116" t="s">
        <v>337</v>
      </c>
      <c r="AG116" t="s">
        <v>337</v>
      </c>
      <c r="AH116" t="s">
        <v>337</v>
      </c>
      <c r="AI116" t="s">
        <v>1675</v>
      </c>
      <c r="AJ116" t="s">
        <v>341</v>
      </c>
      <c r="AK116" t="s">
        <v>342</v>
      </c>
      <c r="AL116" t="s">
        <v>430</v>
      </c>
      <c r="AM116">
        <v>1</v>
      </c>
      <c r="AN116">
        <v>1</v>
      </c>
      <c r="AO116">
        <v>1</v>
      </c>
      <c r="AP116">
        <v>1</v>
      </c>
      <c r="AQ116">
        <v>1</v>
      </c>
      <c r="AR116">
        <v>1</v>
      </c>
      <c r="AS116">
        <v>1</v>
      </c>
      <c r="AT116">
        <v>0</v>
      </c>
      <c r="AU116" t="s">
        <v>346</v>
      </c>
      <c r="AV116" t="s">
        <v>1675</v>
      </c>
      <c r="AW116" t="s">
        <v>396</v>
      </c>
      <c r="AX116">
        <v>0.453592</v>
      </c>
      <c r="AY116" s="13">
        <v>1</v>
      </c>
      <c r="AZ116" s="13">
        <v>25</v>
      </c>
      <c r="BA116" s="14">
        <f>AZ116/(AX116*AY116)</f>
        <v>55.115610504594436</v>
      </c>
      <c r="BB116" t="s">
        <v>334</v>
      </c>
      <c r="BC116" t="s">
        <v>334</v>
      </c>
      <c r="BD116" s="13">
        <v>125</v>
      </c>
      <c r="BE116" s="14">
        <f t="shared" si="50"/>
        <v>62.5</v>
      </c>
      <c r="BF116" t="s">
        <v>346</v>
      </c>
      <c r="BG116" t="s">
        <v>1675</v>
      </c>
      <c r="BH116" t="s">
        <v>1675</v>
      </c>
      <c r="BI116" t="s">
        <v>346</v>
      </c>
      <c r="BJ116" t="s">
        <v>1675</v>
      </c>
      <c r="BK116" t="s">
        <v>396</v>
      </c>
      <c r="BL116" s="15">
        <v>0.453592</v>
      </c>
      <c r="BM116" s="13">
        <v>1</v>
      </c>
      <c r="BN116" s="13">
        <v>40</v>
      </c>
      <c r="BO116" s="14">
        <f t="shared" si="51"/>
        <v>88.184976807351106</v>
      </c>
      <c r="BP116" t="s">
        <v>334</v>
      </c>
      <c r="BQ116" t="s">
        <v>334</v>
      </c>
      <c r="BR116" s="13">
        <v>200</v>
      </c>
      <c r="BS116">
        <f t="shared" si="52"/>
        <v>76.92307692307692</v>
      </c>
      <c r="BT116" t="s">
        <v>346</v>
      </c>
      <c r="BU116" t="s">
        <v>1675</v>
      </c>
      <c r="BV116" t="s">
        <v>1675</v>
      </c>
      <c r="BW116" t="s">
        <v>346</v>
      </c>
      <c r="BX116" t="s">
        <v>1675</v>
      </c>
      <c r="BY116" t="s">
        <v>396</v>
      </c>
      <c r="BZ116">
        <v>0.453592</v>
      </c>
      <c r="CA116" s="13">
        <v>1</v>
      </c>
      <c r="CB116" s="13">
        <v>50</v>
      </c>
      <c r="CC116" s="14">
        <f t="shared" si="53"/>
        <v>110.23122100918887</v>
      </c>
      <c r="CD116" t="s">
        <v>334</v>
      </c>
      <c r="CE116" t="s">
        <v>334</v>
      </c>
      <c r="CF116" s="13">
        <v>250</v>
      </c>
      <c r="CG116" s="14">
        <f t="shared" si="54"/>
        <v>108.69565217391305</v>
      </c>
      <c r="CH116" t="s">
        <v>346</v>
      </c>
      <c r="CI116" t="s">
        <v>1675</v>
      </c>
      <c r="CJ116" t="s">
        <v>1675</v>
      </c>
      <c r="CK116" t="s">
        <v>346</v>
      </c>
      <c r="CL116" t="s">
        <v>1675</v>
      </c>
      <c r="CM116" t="s">
        <v>396</v>
      </c>
      <c r="CN116">
        <v>0.453592</v>
      </c>
      <c r="CO116" s="13">
        <v>1</v>
      </c>
      <c r="CP116" s="13">
        <v>40</v>
      </c>
      <c r="CQ116" s="14">
        <f t="shared" si="55"/>
        <v>88.184976807351106</v>
      </c>
      <c r="CR116" t="s">
        <v>334</v>
      </c>
      <c r="CS116" t="s">
        <v>334</v>
      </c>
      <c r="CT116" s="13">
        <v>200</v>
      </c>
      <c r="CU116" s="14">
        <f t="shared" si="56"/>
        <v>68.965517241379317</v>
      </c>
      <c r="CV116" t="s">
        <v>346</v>
      </c>
      <c r="CW116" t="s">
        <v>1675</v>
      </c>
      <c r="CX116" t="s">
        <v>1675</v>
      </c>
      <c r="CY116" t="s">
        <v>346</v>
      </c>
      <c r="CZ116" t="s">
        <v>1675</v>
      </c>
      <c r="DA116" t="s">
        <v>396</v>
      </c>
      <c r="DB116">
        <v>0.453592</v>
      </c>
      <c r="DC116" s="13">
        <v>1</v>
      </c>
      <c r="DD116" s="13">
        <v>124</v>
      </c>
      <c r="DE116" s="14">
        <f t="shared" si="57"/>
        <v>273.37342810278841</v>
      </c>
      <c r="DF116" t="s">
        <v>346</v>
      </c>
      <c r="DG116" t="s">
        <v>334</v>
      </c>
      <c r="DH116" s="13">
        <v>600</v>
      </c>
      <c r="DI116" s="14">
        <f>DH116/2.4</f>
        <v>250</v>
      </c>
      <c r="DJ116" t="s">
        <v>346</v>
      </c>
      <c r="DK116" t="s">
        <v>1675</v>
      </c>
      <c r="DL116" t="s">
        <v>1675</v>
      </c>
      <c r="DM116" t="s">
        <v>346</v>
      </c>
      <c r="DN116" t="s">
        <v>1675</v>
      </c>
      <c r="DO116" t="s">
        <v>396</v>
      </c>
      <c r="DP116">
        <v>0.453592</v>
      </c>
      <c r="DQ116" s="13">
        <v>1</v>
      </c>
      <c r="DR116" s="13">
        <v>124</v>
      </c>
      <c r="DS116">
        <f>DR116/(DP116*DQ116)</f>
        <v>273.37342810278841</v>
      </c>
      <c r="DT116" t="s">
        <v>346</v>
      </c>
      <c r="DU116" t="s">
        <v>334</v>
      </c>
      <c r="DV116" s="13">
        <v>600</v>
      </c>
      <c r="DW116" s="14">
        <f>DV116/2.4</f>
        <v>250</v>
      </c>
      <c r="DX116" t="s">
        <v>346</v>
      </c>
      <c r="DY116" t="s">
        <v>1675</v>
      </c>
      <c r="DZ116" t="s">
        <v>1675</v>
      </c>
      <c r="EA116" t="s">
        <v>346</v>
      </c>
      <c r="EB116" t="s">
        <v>1675</v>
      </c>
      <c r="EC116" t="s">
        <v>380</v>
      </c>
      <c r="ED116" s="13">
        <v>591</v>
      </c>
      <c r="EE116" s="13">
        <v>60</v>
      </c>
      <c r="EF116" s="14">
        <f>(EE116/(ED116/1000))*3.785</f>
        <v>384.26395939086302</v>
      </c>
      <c r="EG116" t="s">
        <v>334</v>
      </c>
      <c r="EH116" t="s">
        <v>346</v>
      </c>
      <c r="EI116" t="s">
        <v>1675</v>
      </c>
      <c r="EJ116" t="s">
        <v>1675</v>
      </c>
      <c r="EK116" t="s">
        <v>1675</v>
      </c>
      <c r="EL116" t="s">
        <v>1675</v>
      </c>
      <c r="EM116" t="s">
        <v>1675</v>
      </c>
      <c r="EN116" t="s">
        <v>1675</v>
      </c>
      <c r="EO116" t="s">
        <v>1675</v>
      </c>
      <c r="EP116" t="s">
        <v>1675</v>
      </c>
      <c r="EQ116" t="s">
        <v>1675</v>
      </c>
      <c r="ER116" t="s">
        <v>1675</v>
      </c>
      <c r="ES116" t="s">
        <v>1675</v>
      </c>
      <c r="ET116" t="s">
        <v>1675</v>
      </c>
      <c r="EU116" t="s">
        <v>1675</v>
      </c>
      <c r="EV116" t="s">
        <v>1675</v>
      </c>
      <c r="EW116" t="s">
        <v>1675</v>
      </c>
      <c r="EX116" t="s">
        <v>1675</v>
      </c>
      <c r="EY116" t="s">
        <v>1675</v>
      </c>
      <c r="EZ116" t="s">
        <v>1675</v>
      </c>
      <c r="FA116" t="s">
        <v>1675</v>
      </c>
      <c r="FB116" t="s">
        <v>1675</v>
      </c>
      <c r="FC116" t="s">
        <v>1675</v>
      </c>
      <c r="FD116" t="s">
        <v>1675</v>
      </c>
      <c r="FE116" t="s">
        <v>1675</v>
      </c>
      <c r="FF116" t="s">
        <v>1675</v>
      </c>
      <c r="FG116" t="s">
        <v>1675</v>
      </c>
      <c r="FH116" t="s">
        <v>1675</v>
      </c>
      <c r="FI116" t="s">
        <v>1675</v>
      </c>
      <c r="FJ116" t="s">
        <v>1675</v>
      </c>
      <c r="FK116" t="s">
        <v>334</v>
      </c>
      <c r="FL116" t="s">
        <v>328</v>
      </c>
      <c r="FM116" t="s">
        <v>329</v>
      </c>
      <c r="FN116" t="s">
        <v>334</v>
      </c>
      <c r="FO116" t="s">
        <v>346</v>
      </c>
      <c r="FP116" t="s">
        <v>334</v>
      </c>
      <c r="FQ116" t="s">
        <v>431</v>
      </c>
      <c r="FR116" t="s">
        <v>373</v>
      </c>
      <c r="FS116">
        <v>1</v>
      </c>
      <c r="FT116">
        <v>0</v>
      </c>
      <c r="FU116">
        <v>0</v>
      </c>
      <c r="FV116">
        <v>0</v>
      </c>
      <c r="FW116">
        <v>0</v>
      </c>
      <c r="FX116">
        <v>0</v>
      </c>
      <c r="FY116">
        <v>0</v>
      </c>
      <c r="FZ116">
        <v>0</v>
      </c>
      <c r="GA116">
        <v>0</v>
      </c>
      <c r="GB116" t="s">
        <v>334</v>
      </c>
      <c r="GC116" s="13">
        <v>25</v>
      </c>
      <c r="GD116" t="s">
        <v>1675</v>
      </c>
      <c r="GE116" t="s">
        <v>1675</v>
      </c>
      <c r="GF116">
        <f t="shared" si="48"/>
        <v>25</v>
      </c>
      <c r="GG116" t="s">
        <v>334</v>
      </c>
      <c r="GH116" t="s">
        <v>1675</v>
      </c>
      <c r="GI116" t="s">
        <v>1675</v>
      </c>
      <c r="GJ116" t="s">
        <v>1675</v>
      </c>
      <c r="GK116" t="s">
        <v>1675</v>
      </c>
      <c r="GL116" t="s">
        <v>1675</v>
      </c>
      <c r="GM116" t="s">
        <v>1675</v>
      </c>
      <c r="GN116" t="s">
        <v>1675</v>
      </c>
      <c r="GO116" t="s">
        <v>1675</v>
      </c>
      <c r="GP116" t="s">
        <v>1675</v>
      </c>
      <c r="GR116" t="s">
        <v>1675</v>
      </c>
      <c r="GS116" t="s">
        <v>1675</v>
      </c>
      <c r="GT116" t="s">
        <v>1675</v>
      </c>
      <c r="GU116" t="s">
        <v>1675</v>
      </c>
      <c r="GV116" t="s">
        <v>1675</v>
      </c>
      <c r="GW116" t="s">
        <v>1675</v>
      </c>
      <c r="GX116" t="s">
        <v>1675</v>
      </c>
      <c r="GY116" t="s">
        <v>1675</v>
      </c>
      <c r="GZ116" t="s">
        <v>1675</v>
      </c>
      <c r="HA116" t="s">
        <v>1675</v>
      </c>
      <c r="HB116" t="s">
        <v>1675</v>
      </c>
      <c r="HC116" t="s">
        <v>1675</v>
      </c>
      <c r="HD116" t="s">
        <v>1675</v>
      </c>
      <c r="HE116" t="s">
        <v>1675</v>
      </c>
      <c r="HG116" t="s">
        <v>1675</v>
      </c>
      <c r="HH116" t="s">
        <v>1675</v>
      </c>
      <c r="HI116" s="14" t="str">
        <f t="shared" si="49"/>
        <v/>
      </c>
      <c r="HJ116" t="s">
        <v>1675</v>
      </c>
      <c r="HK116" t="s">
        <v>1675</v>
      </c>
      <c r="HL116" t="s">
        <v>1675</v>
      </c>
      <c r="HM116" t="s">
        <v>1675</v>
      </c>
      <c r="HN116" t="s">
        <v>1675</v>
      </c>
      <c r="HO116" t="s">
        <v>1675</v>
      </c>
      <c r="HQ116" t="s">
        <v>1675</v>
      </c>
      <c r="HR116" t="s">
        <v>1675</v>
      </c>
      <c r="HS116" t="s">
        <v>1675</v>
      </c>
      <c r="HT116" t="s">
        <v>1675</v>
      </c>
      <c r="HU116" t="s">
        <v>1675</v>
      </c>
      <c r="HW116" t="s">
        <v>1675</v>
      </c>
      <c r="HX116" t="s">
        <v>346</v>
      </c>
      <c r="HY116" t="s">
        <v>1675</v>
      </c>
      <c r="HZ116" t="s">
        <v>1675</v>
      </c>
      <c r="IA116" t="s">
        <v>1675</v>
      </c>
      <c r="IB116" t="s">
        <v>1675</v>
      </c>
      <c r="IC116" t="s">
        <v>1675</v>
      </c>
      <c r="ID116" t="s">
        <v>1675</v>
      </c>
      <c r="IE116" t="s">
        <v>1675</v>
      </c>
      <c r="IF116" t="s">
        <v>1675</v>
      </c>
      <c r="IG116" t="s">
        <v>1675</v>
      </c>
      <c r="IH116" t="s">
        <v>1675</v>
      </c>
      <c r="II116" t="s">
        <v>1675</v>
      </c>
      <c r="IJ116" t="s">
        <v>1675</v>
      </c>
      <c r="IK116" t="s">
        <v>1675</v>
      </c>
      <c r="IL116" t="s">
        <v>1675</v>
      </c>
      <c r="IM116" t="s">
        <v>1675</v>
      </c>
      <c r="IN116" t="s">
        <v>1675</v>
      </c>
      <c r="IO116" t="s">
        <v>1675</v>
      </c>
      <c r="IP116" t="s">
        <v>1675</v>
      </c>
      <c r="IQ116" t="s">
        <v>1675</v>
      </c>
      <c r="IR116" t="s">
        <v>1675</v>
      </c>
      <c r="IS116" t="s">
        <v>1675</v>
      </c>
      <c r="IT116" t="s">
        <v>1675</v>
      </c>
      <c r="IU116" t="s">
        <v>1675</v>
      </c>
      <c r="IV116" t="s">
        <v>1675</v>
      </c>
      <c r="IW116" t="s">
        <v>1675</v>
      </c>
      <c r="IX116" t="s">
        <v>1675</v>
      </c>
      <c r="IY116" t="s">
        <v>1675</v>
      </c>
      <c r="IZ116" t="s">
        <v>1675</v>
      </c>
      <c r="JA116" t="s">
        <v>334</v>
      </c>
      <c r="JB116" t="s">
        <v>328</v>
      </c>
      <c r="JC116" t="s">
        <v>329</v>
      </c>
      <c r="JD116" t="s">
        <v>334</v>
      </c>
      <c r="JE116" t="s">
        <v>346</v>
      </c>
      <c r="JF116" t="s">
        <v>408</v>
      </c>
      <c r="JG116" t="s">
        <v>1675</v>
      </c>
      <c r="JH116">
        <v>139069717</v>
      </c>
      <c r="JI116" t="s">
        <v>432</v>
      </c>
      <c r="JJ116" t="s">
        <v>433</v>
      </c>
      <c r="JK116" t="s">
        <v>1675</v>
      </c>
      <c r="JL116">
        <v>7</v>
      </c>
    </row>
    <row r="117" spans="1:272" x14ac:dyDescent="0.2">
      <c r="A117" t="s">
        <v>1191</v>
      </c>
      <c r="B117" t="str">
        <f t="shared" si="44"/>
        <v>b247fb0e-5fa4-4ccf-b364-2092cf1f2937</v>
      </c>
      <c r="C117" t="s">
        <v>367</v>
      </c>
      <c r="D117" t="s">
        <v>323</v>
      </c>
      <c r="E117" t="s">
        <v>324</v>
      </c>
      <c r="F117" t="s">
        <v>1675</v>
      </c>
      <c r="G117" t="s">
        <v>1675</v>
      </c>
      <c r="H117" t="s">
        <v>323</v>
      </c>
      <c r="I117" t="s">
        <v>325</v>
      </c>
      <c r="J117" t="s">
        <v>327</v>
      </c>
      <c r="K117" t="s">
        <v>1675</v>
      </c>
      <c r="L117" t="s">
        <v>328</v>
      </c>
      <c r="M117" t="s">
        <v>329</v>
      </c>
      <c r="N117" t="s">
        <v>331</v>
      </c>
      <c r="O117" t="s">
        <v>1705</v>
      </c>
      <c r="P117" t="s">
        <v>1678</v>
      </c>
      <c r="Q117" t="s">
        <v>334</v>
      </c>
      <c r="R117" t="s">
        <v>1675</v>
      </c>
      <c r="S117" t="s">
        <v>334</v>
      </c>
      <c r="T117" t="s">
        <v>1675</v>
      </c>
      <c r="U117" t="s">
        <v>335</v>
      </c>
      <c r="V117" t="s">
        <v>336</v>
      </c>
      <c r="W117" t="s">
        <v>336</v>
      </c>
      <c r="X117" t="s">
        <v>337</v>
      </c>
      <c r="Y117" t="s">
        <v>337</v>
      </c>
      <c r="Z117" t="s">
        <v>337</v>
      </c>
      <c r="AA117" t="s">
        <v>340</v>
      </c>
      <c r="AB117" t="s">
        <v>336</v>
      </c>
      <c r="AC117" t="s">
        <v>337</v>
      </c>
      <c r="AD117" t="s">
        <v>337</v>
      </c>
      <c r="AE117" t="s">
        <v>337</v>
      </c>
      <c r="AF117" t="s">
        <v>337</v>
      </c>
      <c r="AG117" t="s">
        <v>337</v>
      </c>
      <c r="AH117" t="s">
        <v>337</v>
      </c>
      <c r="AI117" t="s">
        <v>1675</v>
      </c>
      <c r="AJ117" t="s">
        <v>341</v>
      </c>
      <c r="AK117" t="s">
        <v>342</v>
      </c>
      <c r="AL117" t="s">
        <v>370</v>
      </c>
      <c r="AM117">
        <v>1</v>
      </c>
      <c r="AN117">
        <v>1</v>
      </c>
      <c r="AO117">
        <v>1</v>
      </c>
      <c r="AP117">
        <v>1</v>
      </c>
      <c r="AQ117">
        <v>1</v>
      </c>
      <c r="AR117">
        <v>0</v>
      </c>
      <c r="AS117">
        <v>1</v>
      </c>
      <c r="AT117">
        <v>0</v>
      </c>
      <c r="AU117" t="s">
        <v>346</v>
      </c>
      <c r="AV117" t="s">
        <v>1675</v>
      </c>
      <c r="AW117" t="s">
        <v>347</v>
      </c>
      <c r="AX117">
        <v>2</v>
      </c>
      <c r="AY117" s="13">
        <v>1</v>
      </c>
      <c r="AZ117" s="13">
        <v>125</v>
      </c>
      <c r="BA117" s="14">
        <f>AZ117/(AX117*AY117)</f>
        <v>62.5</v>
      </c>
      <c r="BB117" t="s">
        <v>334</v>
      </c>
      <c r="BC117" t="s">
        <v>334</v>
      </c>
      <c r="BD117" s="13">
        <v>125</v>
      </c>
      <c r="BE117" s="14">
        <f t="shared" si="50"/>
        <v>62.5</v>
      </c>
      <c r="BF117" t="s">
        <v>346</v>
      </c>
      <c r="BG117" t="s">
        <v>1675</v>
      </c>
      <c r="BH117" t="s">
        <v>1675</v>
      </c>
      <c r="BI117" t="s">
        <v>346</v>
      </c>
      <c r="BJ117" t="s">
        <v>1675</v>
      </c>
      <c r="BK117" t="s">
        <v>347</v>
      </c>
      <c r="BL117" s="15">
        <v>2.6</v>
      </c>
      <c r="BM117" s="13">
        <v>1</v>
      </c>
      <c r="BN117" s="13">
        <v>200</v>
      </c>
      <c r="BO117" s="14">
        <f t="shared" si="51"/>
        <v>76.92307692307692</v>
      </c>
      <c r="BP117" t="s">
        <v>334</v>
      </c>
      <c r="BQ117" t="s">
        <v>334</v>
      </c>
      <c r="BR117" s="13">
        <v>200</v>
      </c>
      <c r="BS117">
        <f t="shared" si="52"/>
        <v>76.92307692307692</v>
      </c>
      <c r="BT117" t="s">
        <v>346</v>
      </c>
      <c r="BU117" t="s">
        <v>1675</v>
      </c>
      <c r="BV117" t="s">
        <v>1675</v>
      </c>
      <c r="BW117" t="s">
        <v>346</v>
      </c>
      <c r="BX117" t="s">
        <v>1675</v>
      </c>
      <c r="BY117" t="s">
        <v>347</v>
      </c>
      <c r="BZ117">
        <v>2.2999999999999998</v>
      </c>
      <c r="CA117" s="13">
        <v>1</v>
      </c>
      <c r="CB117" s="13">
        <v>200</v>
      </c>
      <c r="CC117" s="14">
        <f t="shared" si="53"/>
        <v>86.956521739130437</v>
      </c>
      <c r="CD117" t="s">
        <v>334</v>
      </c>
      <c r="CE117" t="s">
        <v>334</v>
      </c>
      <c r="CF117" s="13">
        <v>200</v>
      </c>
      <c r="CG117" s="14">
        <f t="shared" si="54"/>
        <v>86.956521739130437</v>
      </c>
      <c r="CH117" t="s">
        <v>346</v>
      </c>
      <c r="CI117" t="s">
        <v>1675</v>
      </c>
      <c r="CJ117" t="s">
        <v>1675</v>
      </c>
      <c r="CK117" t="s">
        <v>346</v>
      </c>
      <c r="CL117" t="s">
        <v>1675</v>
      </c>
      <c r="CM117" t="s">
        <v>347</v>
      </c>
      <c r="CN117">
        <v>2.9</v>
      </c>
      <c r="CO117" s="13">
        <v>1</v>
      </c>
      <c r="CP117" s="13">
        <v>200</v>
      </c>
      <c r="CQ117" s="14">
        <f t="shared" si="55"/>
        <v>68.965517241379317</v>
      </c>
      <c r="CR117" t="s">
        <v>334</v>
      </c>
      <c r="CS117" t="s">
        <v>334</v>
      </c>
      <c r="CT117" s="13">
        <v>200</v>
      </c>
      <c r="CU117" s="14">
        <f t="shared" si="56"/>
        <v>68.965517241379317</v>
      </c>
      <c r="CV117" t="s">
        <v>346</v>
      </c>
      <c r="CW117" t="s">
        <v>1675</v>
      </c>
      <c r="CX117" t="s">
        <v>1675</v>
      </c>
      <c r="CY117" t="s">
        <v>346</v>
      </c>
      <c r="CZ117" t="s">
        <v>1675</v>
      </c>
      <c r="DA117" t="s">
        <v>347</v>
      </c>
      <c r="DB117">
        <v>2.4</v>
      </c>
      <c r="DC117" s="13">
        <v>1</v>
      </c>
      <c r="DD117" s="13">
        <v>600</v>
      </c>
      <c r="DE117" s="14">
        <f t="shared" si="57"/>
        <v>250</v>
      </c>
      <c r="DF117" t="s">
        <v>334</v>
      </c>
      <c r="DG117" t="s">
        <v>334</v>
      </c>
      <c r="DH117" s="13">
        <v>600</v>
      </c>
      <c r="DI117" s="14">
        <f>DH117/2.4</f>
        <v>250</v>
      </c>
      <c r="DJ117" t="s">
        <v>346</v>
      </c>
      <c r="DK117" t="s">
        <v>1675</v>
      </c>
      <c r="DL117" t="s">
        <v>1675</v>
      </c>
      <c r="DM117" t="s">
        <v>1675</v>
      </c>
      <c r="DN117" t="s">
        <v>1675</v>
      </c>
      <c r="DO117" t="s">
        <v>1675</v>
      </c>
      <c r="DQ117" t="s">
        <v>1675</v>
      </c>
      <c r="DR117" t="s">
        <v>1675</v>
      </c>
      <c r="DT117" t="s">
        <v>1675</v>
      </c>
      <c r="DU117" t="s">
        <v>1675</v>
      </c>
      <c r="DV117" t="s">
        <v>1675</v>
      </c>
      <c r="DW117" s="14"/>
      <c r="DX117" t="s">
        <v>1675</v>
      </c>
      <c r="DY117" t="s">
        <v>1675</v>
      </c>
      <c r="DZ117" t="s">
        <v>1675</v>
      </c>
      <c r="EA117" t="s">
        <v>334</v>
      </c>
      <c r="EB117" t="s">
        <v>1675</v>
      </c>
      <c r="EC117" t="s">
        <v>1675</v>
      </c>
      <c r="ED117" t="s">
        <v>1675</v>
      </c>
      <c r="EE117" t="s">
        <v>1675</v>
      </c>
      <c r="EG117" t="s">
        <v>334</v>
      </c>
      <c r="EH117" t="s">
        <v>346</v>
      </c>
      <c r="EI117" t="s">
        <v>1675</v>
      </c>
      <c r="EJ117" t="s">
        <v>1675</v>
      </c>
      <c r="EK117" t="s">
        <v>1675</v>
      </c>
      <c r="EL117" t="s">
        <v>1675</v>
      </c>
      <c r="EM117" t="s">
        <v>1675</v>
      </c>
      <c r="EN117" t="s">
        <v>1675</v>
      </c>
      <c r="EO117" t="s">
        <v>1675</v>
      </c>
      <c r="EP117" t="s">
        <v>1675</v>
      </c>
      <c r="EQ117" t="s">
        <v>1675</v>
      </c>
      <c r="ER117" t="s">
        <v>1675</v>
      </c>
      <c r="ES117" t="s">
        <v>1675</v>
      </c>
      <c r="ET117" t="s">
        <v>1675</v>
      </c>
      <c r="EU117" t="s">
        <v>1675</v>
      </c>
      <c r="EV117" t="s">
        <v>1675</v>
      </c>
      <c r="EW117" t="s">
        <v>1675</v>
      </c>
      <c r="EX117" t="s">
        <v>1675</v>
      </c>
      <c r="EY117" t="s">
        <v>1675</v>
      </c>
      <c r="EZ117" t="s">
        <v>1675</v>
      </c>
      <c r="FA117" t="s">
        <v>1675</v>
      </c>
      <c r="FB117" t="s">
        <v>1675</v>
      </c>
      <c r="FC117" t="s">
        <v>1675</v>
      </c>
      <c r="FD117" t="s">
        <v>1675</v>
      </c>
      <c r="FE117" t="s">
        <v>1675</v>
      </c>
      <c r="FF117" t="s">
        <v>1675</v>
      </c>
      <c r="FG117" t="s">
        <v>1675</v>
      </c>
      <c r="FH117" t="s">
        <v>1675</v>
      </c>
      <c r="FI117" t="s">
        <v>1675</v>
      </c>
      <c r="FJ117" t="s">
        <v>1675</v>
      </c>
      <c r="FK117" t="s">
        <v>334</v>
      </c>
      <c r="FL117" t="s">
        <v>328</v>
      </c>
      <c r="FM117" t="s">
        <v>329</v>
      </c>
      <c r="FN117" t="s">
        <v>334</v>
      </c>
      <c r="FO117" t="s">
        <v>334</v>
      </c>
      <c r="FP117" t="s">
        <v>334</v>
      </c>
      <c r="FQ117" t="s">
        <v>372</v>
      </c>
      <c r="FR117" t="s">
        <v>373</v>
      </c>
      <c r="FS117">
        <v>1</v>
      </c>
      <c r="FT117">
        <v>0</v>
      </c>
      <c r="FU117">
        <v>0</v>
      </c>
      <c r="FV117">
        <v>0</v>
      </c>
      <c r="FW117">
        <v>0</v>
      </c>
      <c r="FX117">
        <v>0</v>
      </c>
      <c r="FY117">
        <v>0</v>
      </c>
      <c r="FZ117">
        <v>0</v>
      </c>
      <c r="GA117">
        <v>0</v>
      </c>
      <c r="GB117" t="s">
        <v>334</v>
      </c>
      <c r="GC117" s="13">
        <v>25</v>
      </c>
      <c r="GD117" t="s">
        <v>1675</v>
      </c>
      <c r="GE117" t="s">
        <v>1675</v>
      </c>
      <c r="GF117">
        <f t="shared" si="48"/>
        <v>25</v>
      </c>
      <c r="GG117" t="s">
        <v>346</v>
      </c>
      <c r="GH117" t="s">
        <v>1675</v>
      </c>
      <c r="GI117" t="s">
        <v>1675</v>
      </c>
      <c r="GJ117" t="s">
        <v>1675</v>
      </c>
      <c r="GK117" t="s">
        <v>1675</v>
      </c>
      <c r="GL117" t="s">
        <v>1675</v>
      </c>
      <c r="GM117" t="s">
        <v>1675</v>
      </c>
      <c r="GN117" t="s">
        <v>1675</v>
      </c>
      <c r="GO117" t="s">
        <v>1675</v>
      </c>
      <c r="GP117" t="s">
        <v>1675</v>
      </c>
      <c r="GR117" t="s">
        <v>1675</v>
      </c>
      <c r="GS117" t="s">
        <v>1675</v>
      </c>
      <c r="GT117" t="s">
        <v>1675</v>
      </c>
      <c r="GU117" t="s">
        <v>1675</v>
      </c>
      <c r="GV117" t="s">
        <v>1675</v>
      </c>
      <c r="GW117" t="s">
        <v>1675</v>
      </c>
      <c r="GX117" t="s">
        <v>1675</v>
      </c>
      <c r="GY117" t="s">
        <v>1675</v>
      </c>
      <c r="GZ117" t="s">
        <v>1675</v>
      </c>
      <c r="HA117" t="s">
        <v>1675</v>
      </c>
      <c r="HB117" t="s">
        <v>1675</v>
      </c>
      <c r="HC117" t="s">
        <v>1675</v>
      </c>
      <c r="HD117" t="s">
        <v>1675</v>
      </c>
      <c r="HE117" t="s">
        <v>1675</v>
      </c>
      <c r="HG117" t="s">
        <v>1675</v>
      </c>
      <c r="HH117" t="s">
        <v>1675</v>
      </c>
      <c r="HI117" s="14" t="str">
        <f t="shared" si="49"/>
        <v/>
      </c>
      <c r="HJ117" t="s">
        <v>1675</v>
      </c>
      <c r="HK117" t="s">
        <v>1675</v>
      </c>
      <c r="HL117" t="s">
        <v>1675</v>
      </c>
      <c r="HM117" t="s">
        <v>1675</v>
      </c>
      <c r="HN117" t="s">
        <v>1675</v>
      </c>
      <c r="HO117" t="s">
        <v>1675</v>
      </c>
      <c r="HQ117" t="s">
        <v>1675</v>
      </c>
      <c r="HR117" t="s">
        <v>1675</v>
      </c>
      <c r="HS117" t="s">
        <v>1675</v>
      </c>
      <c r="HT117" t="s">
        <v>1675</v>
      </c>
      <c r="HU117" t="s">
        <v>1675</v>
      </c>
      <c r="HW117" t="s">
        <v>1675</v>
      </c>
      <c r="HX117" t="s">
        <v>346</v>
      </c>
      <c r="HY117" t="s">
        <v>1675</v>
      </c>
      <c r="HZ117" t="s">
        <v>1675</v>
      </c>
      <c r="IA117" t="s">
        <v>1675</v>
      </c>
      <c r="IB117" t="s">
        <v>1675</v>
      </c>
      <c r="IC117" t="s">
        <v>1675</v>
      </c>
      <c r="ID117" t="s">
        <v>1675</v>
      </c>
      <c r="IE117" t="s">
        <v>1675</v>
      </c>
      <c r="IF117" t="s">
        <v>1675</v>
      </c>
      <c r="IG117" t="s">
        <v>1675</v>
      </c>
      <c r="IH117" t="s">
        <v>1675</v>
      </c>
      <c r="II117" t="s">
        <v>1675</v>
      </c>
      <c r="IJ117" t="s">
        <v>1675</v>
      </c>
      <c r="IK117" t="s">
        <v>1675</v>
      </c>
      <c r="IL117" t="s">
        <v>1675</v>
      </c>
      <c r="IM117" t="s">
        <v>1675</v>
      </c>
      <c r="IN117" t="s">
        <v>1675</v>
      </c>
      <c r="IO117" t="s">
        <v>1675</v>
      </c>
      <c r="IP117" t="s">
        <v>1675</v>
      </c>
      <c r="IQ117" t="s">
        <v>1675</v>
      </c>
      <c r="IR117" t="s">
        <v>1675</v>
      </c>
      <c r="IS117" t="s">
        <v>1675</v>
      </c>
      <c r="IT117" t="s">
        <v>1675</v>
      </c>
      <c r="IU117" t="s">
        <v>1675</v>
      </c>
      <c r="IV117" t="s">
        <v>1675</v>
      </c>
      <c r="IW117" t="s">
        <v>1675</v>
      </c>
      <c r="IX117" t="s">
        <v>1675</v>
      </c>
      <c r="IY117" t="s">
        <v>1675</v>
      </c>
      <c r="IZ117" t="s">
        <v>1675</v>
      </c>
      <c r="JA117" t="s">
        <v>334</v>
      </c>
      <c r="JB117" t="s">
        <v>328</v>
      </c>
      <c r="JC117" t="s">
        <v>329</v>
      </c>
      <c r="JD117" t="s">
        <v>334</v>
      </c>
      <c r="JE117" t="s">
        <v>334</v>
      </c>
      <c r="JF117" t="s">
        <v>374</v>
      </c>
      <c r="JG117" t="s">
        <v>1675</v>
      </c>
      <c r="JH117">
        <v>139064346</v>
      </c>
      <c r="JI117" t="s">
        <v>375</v>
      </c>
      <c r="JJ117" t="s">
        <v>376</v>
      </c>
      <c r="JK117" t="s">
        <v>1675</v>
      </c>
      <c r="JL117">
        <v>2</v>
      </c>
    </row>
    <row r="118" spans="1:272" x14ac:dyDescent="0.2">
      <c r="A118" t="s">
        <v>1289</v>
      </c>
      <c r="B118" t="str">
        <f t="shared" si="44"/>
        <v>39d69a96-c9e5-4fb4-9035-39b3f4cb26d8</v>
      </c>
      <c r="C118" t="s">
        <v>378</v>
      </c>
      <c r="D118" t="s">
        <v>323</v>
      </c>
      <c r="E118" t="s">
        <v>324</v>
      </c>
      <c r="F118" t="s">
        <v>1675</v>
      </c>
      <c r="G118" t="s">
        <v>1675</v>
      </c>
      <c r="H118" t="s">
        <v>323</v>
      </c>
      <c r="I118" t="s">
        <v>325</v>
      </c>
      <c r="J118" t="s">
        <v>327</v>
      </c>
      <c r="K118" t="s">
        <v>1675</v>
      </c>
      <c r="L118" t="s">
        <v>328</v>
      </c>
      <c r="M118" t="s">
        <v>329</v>
      </c>
      <c r="N118" t="s">
        <v>331</v>
      </c>
      <c r="O118" t="s">
        <v>1705</v>
      </c>
      <c r="P118" t="s">
        <v>1678</v>
      </c>
      <c r="Q118" t="s">
        <v>334</v>
      </c>
      <c r="R118" t="s">
        <v>1675</v>
      </c>
      <c r="S118" t="s">
        <v>334</v>
      </c>
      <c r="T118" t="s">
        <v>1675</v>
      </c>
      <c r="U118" t="s">
        <v>335</v>
      </c>
      <c r="V118" t="s">
        <v>336</v>
      </c>
      <c r="W118" t="s">
        <v>336</v>
      </c>
      <c r="X118" t="s">
        <v>337</v>
      </c>
      <c r="Y118" t="s">
        <v>337</v>
      </c>
      <c r="Z118" t="s">
        <v>337</v>
      </c>
      <c r="AA118" t="s">
        <v>340</v>
      </c>
      <c r="AB118" t="s">
        <v>336</v>
      </c>
      <c r="AC118" t="s">
        <v>337</v>
      </c>
      <c r="AD118" t="s">
        <v>337</v>
      </c>
      <c r="AE118" t="s">
        <v>337</v>
      </c>
      <c r="AF118" t="s">
        <v>337</v>
      </c>
      <c r="AG118" t="s">
        <v>337</v>
      </c>
      <c r="AH118" t="s">
        <v>337</v>
      </c>
      <c r="AI118" t="s">
        <v>1675</v>
      </c>
      <c r="AJ118" t="s">
        <v>341</v>
      </c>
      <c r="AK118" t="s">
        <v>342</v>
      </c>
      <c r="AL118" t="s">
        <v>343</v>
      </c>
      <c r="AM118">
        <v>1</v>
      </c>
      <c r="AN118">
        <v>1</v>
      </c>
      <c r="AO118">
        <v>1</v>
      </c>
      <c r="AP118">
        <v>1</v>
      </c>
      <c r="AQ118">
        <v>1</v>
      </c>
      <c r="AR118">
        <v>1</v>
      </c>
      <c r="AS118">
        <v>1</v>
      </c>
      <c r="AT118">
        <v>0</v>
      </c>
      <c r="AU118" t="s">
        <v>334</v>
      </c>
      <c r="AV118" t="s">
        <v>1675</v>
      </c>
      <c r="AW118" t="s">
        <v>1675</v>
      </c>
      <c r="AY118" t="s">
        <v>1675</v>
      </c>
      <c r="AZ118" t="s">
        <v>1675</v>
      </c>
      <c r="BB118" t="s">
        <v>334</v>
      </c>
      <c r="BC118" t="s">
        <v>334</v>
      </c>
      <c r="BD118" s="13">
        <v>150</v>
      </c>
      <c r="BE118" s="14">
        <f t="shared" si="50"/>
        <v>75</v>
      </c>
      <c r="BF118" t="s">
        <v>346</v>
      </c>
      <c r="BG118" t="s">
        <v>1675</v>
      </c>
      <c r="BH118" t="s">
        <v>1675</v>
      </c>
      <c r="BI118" t="s">
        <v>346</v>
      </c>
      <c r="BJ118" t="s">
        <v>1675</v>
      </c>
      <c r="BK118" t="s">
        <v>347</v>
      </c>
      <c r="BL118" s="15">
        <v>2.6</v>
      </c>
      <c r="BM118" s="13">
        <v>1</v>
      </c>
      <c r="BN118" s="13">
        <v>200</v>
      </c>
      <c r="BO118" s="14">
        <f t="shared" si="51"/>
        <v>76.92307692307692</v>
      </c>
      <c r="BP118" t="s">
        <v>334</v>
      </c>
      <c r="BQ118" t="s">
        <v>334</v>
      </c>
      <c r="BR118" s="13">
        <v>200</v>
      </c>
      <c r="BS118">
        <f t="shared" si="52"/>
        <v>76.92307692307692</v>
      </c>
      <c r="BT118" t="s">
        <v>346</v>
      </c>
      <c r="BU118" t="s">
        <v>1675</v>
      </c>
      <c r="BV118" t="s">
        <v>1675</v>
      </c>
      <c r="BW118" t="s">
        <v>346</v>
      </c>
      <c r="BX118" t="s">
        <v>1675</v>
      </c>
      <c r="BY118" t="s">
        <v>347</v>
      </c>
      <c r="BZ118">
        <v>2.2999999999999998</v>
      </c>
      <c r="CA118" s="13">
        <v>1</v>
      </c>
      <c r="CB118" s="13">
        <v>200</v>
      </c>
      <c r="CC118" s="14">
        <f t="shared" si="53"/>
        <v>86.956521739130437</v>
      </c>
      <c r="CD118" t="s">
        <v>346</v>
      </c>
      <c r="CE118" t="s">
        <v>334</v>
      </c>
      <c r="CF118" s="13">
        <v>200</v>
      </c>
      <c r="CG118" s="14">
        <f t="shared" si="54"/>
        <v>86.956521739130437</v>
      </c>
      <c r="CH118" t="s">
        <v>346</v>
      </c>
      <c r="CI118" t="s">
        <v>1675</v>
      </c>
      <c r="CJ118" t="s">
        <v>1675</v>
      </c>
      <c r="CK118" t="s">
        <v>346</v>
      </c>
      <c r="CL118" t="s">
        <v>1675</v>
      </c>
      <c r="CM118" t="s">
        <v>347</v>
      </c>
      <c r="CN118">
        <v>2.9</v>
      </c>
      <c r="CO118" s="13">
        <v>1</v>
      </c>
      <c r="CP118" s="13">
        <v>200</v>
      </c>
      <c r="CQ118" s="14">
        <f t="shared" si="55"/>
        <v>68.965517241379317</v>
      </c>
      <c r="CR118" t="s">
        <v>346</v>
      </c>
      <c r="CS118" t="s">
        <v>334</v>
      </c>
      <c r="CT118" s="13">
        <v>200</v>
      </c>
      <c r="CU118" s="14">
        <f t="shared" si="56"/>
        <v>68.965517241379317</v>
      </c>
      <c r="CV118" t="s">
        <v>346</v>
      </c>
      <c r="CW118" t="s">
        <v>1675</v>
      </c>
      <c r="CX118" t="s">
        <v>1675</v>
      </c>
      <c r="CY118" t="s">
        <v>346</v>
      </c>
      <c r="CZ118" t="s">
        <v>1675</v>
      </c>
      <c r="DA118" t="s">
        <v>347</v>
      </c>
      <c r="DB118">
        <v>2.4</v>
      </c>
      <c r="DC118" s="13">
        <v>1</v>
      </c>
      <c r="DD118" s="13">
        <v>600</v>
      </c>
      <c r="DE118" s="14">
        <f t="shared" si="57"/>
        <v>250</v>
      </c>
      <c r="DF118" t="s">
        <v>346</v>
      </c>
      <c r="DG118" t="s">
        <v>334</v>
      </c>
      <c r="DH118" s="13">
        <v>600</v>
      </c>
      <c r="DI118" s="14">
        <f>DH118/2.4</f>
        <v>250</v>
      </c>
      <c r="DJ118" t="s">
        <v>346</v>
      </c>
      <c r="DK118" t="s">
        <v>1675</v>
      </c>
      <c r="DL118" t="s">
        <v>1675</v>
      </c>
      <c r="DM118" t="s">
        <v>346</v>
      </c>
      <c r="DN118" t="s">
        <v>1675</v>
      </c>
      <c r="DO118" t="s">
        <v>347</v>
      </c>
      <c r="DP118">
        <v>2.4</v>
      </c>
      <c r="DQ118" s="13">
        <v>1</v>
      </c>
      <c r="DR118" s="13">
        <v>600</v>
      </c>
      <c r="DS118">
        <f>DR118/(DP118*DQ118)</f>
        <v>250</v>
      </c>
      <c r="DT118" t="s">
        <v>334</v>
      </c>
      <c r="DU118" t="s">
        <v>334</v>
      </c>
      <c r="DV118" s="13">
        <v>600</v>
      </c>
      <c r="DW118" s="14">
        <f>DV118/2.4</f>
        <v>250</v>
      </c>
      <c r="DX118" t="s">
        <v>346</v>
      </c>
      <c r="DY118" t="s">
        <v>1675</v>
      </c>
      <c r="DZ118" t="s">
        <v>1675</v>
      </c>
      <c r="EA118" t="s">
        <v>346</v>
      </c>
      <c r="EB118" t="s">
        <v>1675</v>
      </c>
      <c r="EC118" t="s">
        <v>380</v>
      </c>
      <c r="ED118">
        <v>591</v>
      </c>
      <c r="EE118" t="s">
        <v>351</v>
      </c>
      <c r="EG118" t="s">
        <v>334</v>
      </c>
      <c r="EH118" t="s">
        <v>334</v>
      </c>
      <c r="EI118" t="s">
        <v>382</v>
      </c>
      <c r="EJ118" t="s">
        <v>336</v>
      </c>
      <c r="EK118" t="s">
        <v>336</v>
      </c>
      <c r="EL118" t="s">
        <v>337</v>
      </c>
      <c r="EM118" t="s">
        <v>337</v>
      </c>
      <c r="EN118" t="s">
        <v>337</v>
      </c>
      <c r="EO118" t="s">
        <v>337</v>
      </c>
      <c r="EP118" t="s">
        <v>337</v>
      </c>
      <c r="EQ118" t="s">
        <v>337</v>
      </c>
      <c r="ER118" t="s">
        <v>337</v>
      </c>
      <c r="ES118" t="s">
        <v>337</v>
      </c>
      <c r="ET118" t="s">
        <v>337</v>
      </c>
      <c r="EU118" t="s">
        <v>337</v>
      </c>
      <c r="EV118" t="s">
        <v>337</v>
      </c>
      <c r="EW118" t="s">
        <v>337</v>
      </c>
      <c r="EX118" t="s">
        <v>337</v>
      </c>
      <c r="EY118" t="s">
        <v>337</v>
      </c>
      <c r="EZ118" t="s">
        <v>337</v>
      </c>
      <c r="FA118" t="s">
        <v>1675</v>
      </c>
      <c r="FB118" t="s">
        <v>383</v>
      </c>
      <c r="FC118" t="s">
        <v>336</v>
      </c>
      <c r="FD118" t="s">
        <v>337</v>
      </c>
      <c r="FE118" t="s">
        <v>336</v>
      </c>
      <c r="FF118" t="s">
        <v>336</v>
      </c>
      <c r="FG118" t="s">
        <v>337</v>
      </c>
      <c r="FH118" t="s">
        <v>336</v>
      </c>
      <c r="FI118" t="s">
        <v>336</v>
      </c>
      <c r="FJ118" t="s">
        <v>337</v>
      </c>
      <c r="FK118" t="s">
        <v>334</v>
      </c>
      <c r="FL118" t="s">
        <v>384</v>
      </c>
      <c r="FM118" t="s">
        <v>385</v>
      </c>
      <c r="FN118" t="s">
        <v>334</v>
      </c>
      <c r="FO118" t="s">
        <v>334</v>
      </c>
      <c r="FP118" t="s">
        <v>334</v>
      </c>
      <c r="FQ118" t="s">
        <v>386</v>
      </c>
      <c r="FR118" t="s">
        <v>373</v>
      </c>
      <c r="FS118">
        <v>1</v>
      </c>
      <c r="FT118">
        <v>0</v>
      </c>
      <c r="FU118">
        <v>0</v>
      </c>
      <c r="FV118">
        <v>0</v>
      </c>
      <c r="FW118">
        <v>0</v>
      </c>
      <c r="FX118">
        <v>0</v>
      </c>
      <c r="FY118">
        <v>0</v>
      </c>
      <c r="FZ118">
        <v>0</v>
      </c>
      <c r="GA118">
        <v>0</v>
      </c>
      <c r="GB118" t="s">
        <v>334</v>
      </c>
      <c r="GC118" s="13">
        <v>25</v>
      </c>
      <c r="GD118" t="s">
        <v>1675</v>
      </c>
      <c r="GE118" t="s">
        <v>1675</v>
      </c>
      <c r="GF118">
        <f t="shared" si="48"/>
        <v>25</v>
      </c>
      <c r="GG118" t="s">
        <v>346</v>
      </c>
      <c r="GH118" t="s">
        <v>1675</v>
      </c>
      <c r="GI118" t="s">
        <v>1675</v>
      </c>
      <c r="GJ118" t="s">
        <v>1675</v>
      </c>
      <c r="GK118" t="s">
        <v>1675</v>
      </c>
      <c r="GL118" t="s">
        <v>1675</v>
      </c>
      <c r="GM118" t="s">
        <v>1675</v>
      </c>
      <c r="GN118" t="s">
        <v>1675</v>
      </c>
      <c r="GO118" t="s">
        <v>1675</v>
      </c>
      <c r="GP118" t="s">
        <v>1675</v>
      </c>
      <c r="GR118" t="s">
        <v>1675</v>
      </c>
      <c r="GS118" t="s">
        <v>1675</v>
      </c>
      <c r="GT118" t="s">
        <v>1675</v>
      </c>
      <c r="GU118" t="s">
        <v>1675</v>
      </c>
      <c r="GV118" t="s">
        <v>1675</v>
      </c>
      <c r="GW118" t="s">
        <v>1675</v>
      </c>
      <c r="GX118" t="s">
        <v>1675</v>
      </c>
      <c r="GY118" t="s">
        <v>1675</v>
      </c>
      <c r="GZ118" t="s">
        <v>1675</v>
      </c>
      <c r="HA118" t="s">
        <v>1675</v>
      </c>
      <c r="HB118" t="s">
        <v>1675</v>
      </c>
      <c r="HC118" t="s">
        <v>1675</v>
      </c>
      <c r="HD118" t="s">
        <v>1675</v>
      </c>
      <c r="HE118" t="s">
        <v>1675</v>
      </c>
      <c r="HG118" t="s">
        <v>1675</v>
      </c>
      <c r="HH118" t="s">
        <v>1675</v>
      </c>
      <c r="HI118" s="14" t="str">
        <f t="shared" si="49"/>
        <v/>
      </c>
      <c r="HJ118" t="s">
        <v>1675</v>
      </c>
      <c r="HK118" t="s">
        <v>1675</v>
      </c>
      <c r="HL118" t="s">
        <v>1675</v>
      </c>
      <c r="HM118" t="s">
        <v>1675</v>
      </c>
      <c r="HN118" t="s">
        <v>1675</v>
      </c>
      <c r="HO118" t="s">
        <v>1675</v>
      </c>
      <c r="HQ118" t="s">
        <v>1675</v>
      </c>
      <c r="HR118" t="s">
        <v>1675</v>
      </c>
      <c r="HS118" t="s">
        <v>1675</v>
      </c>
      <c r="HT118" t="s">
        <v>1675</v>
      </c>
      <c r="HU118" t="s">
        <v>1675</v>
      </c>
      <c r="HW118" t="s">
        <v>1675</v>
      </c>
      <c r="HX118" t="s">
        <v>346</v>
      </c>
      <c r="HY118" t="s">
        <v>1675</v>
      </c>
      <c r="HZ118" t="s">
        <v>1675</v>
      </c>
      <c r="IA118" t="s">
        <v>1675</v>
      </c>
      <c r="IB118" t="s">
        <v>1675</v>
      </c>
      <c r="IC118" t="s">
        <v>1675</v>
      </c>
      <c r="ID118" t="s">
        <v>1675</v>
      </c>
      <c r="IE118" t="s">
        <v>1675</v>
      </c>
      <c r="IF118" t="s">
        <v>1675</v>
      </c>
      <c r="IG118" t="s">
        <v>1675</v>
      </c>
      <c r="IH118" t="s">
        <v>1675</v>
      </c>
      <c r="II118" t="s">
        <v>1675</v>
      </c>
      <c r="IJ118" t="s">
        <v>1675</v>
      </c>
      <c r="IK118" t="s">
        <v>1675</v>
      </c>
      <c r="IL118" t="s">
        <v>1675</v>
      </c>
      <c r="IM118" t="s">
        <v>1675</v>
      </c>
      <c r="IN118" t="s">
        <v>1675</v>
      </c>
      <c r="IO118" t="s">
        <v>1675</v>
      </c>
      <c r="IP118" t="s">
        <v>1675</v>
      </c>
      <c r="IQ118" t="s">
        <v>1675</v>
      </c>
      <c r="IR118" t="s">
        <v>1675</v>
      </c>
      <c r="IS118" t="s">
        <v>1675</v>
      </c>
      <c r="IT118" t="s">
        <v>1675</v>
      </c>
      <c r="IU118" t="s">
        <v>1675</v>
      </c>
      <c r="IV118" t="s">
        <v>1675</v>
      </c>
      <c r="IW118" t="s">
        <v>1675</v>
      </c>
      <c r="IX118" t="s">
        <v>1675</v>
      </c>
      <c r="IY118" t="s">
        <v>1675</v>
      </c>
      <c r="IZ118" t="s">
        <v>1675</v>
      </c>
      <c r="JA118" t="s">
        <v>334</v>
      </c>
      <c r="JB118" t="s">
        <v>384</v>
      </c>
      <c r="JC118" t="s">
        <v>385</v>
      </c>
      <c r="JD118" t="s">
        <v>346</v>
      </c>
      <c r="JE118" t="s">
        <v>334</v>
      </c>
      <c r="JF118" t="s">
        <v>374</v>
      </c>
      <c r="JG118" t="s">
        <v>1675</v>
      </c>
      <c r="JH118">
        <v>139064405</v>
      </c>
      <c r="JI118" t="s">
        <v>387</v>
      </c>
      <c r="JJ118" t="s">
        <v>388</v>
      </c>
      <c r="JK118" t="s">
        <v>1675</v>
      </c>
      <c r="JL118">
        <v>3</v>
      </c>
    </row>
    <row r="119" spans="1:272" x14ac:dyDescent="0.2">
      <c r="A119" t="s">
        <v>1351</v>
      </c>
      <c r="B119" t="str">
        <f t="shared" si="44"/>
        <v>fad93e10-6ae3-482d-8575-04190e04371c</v>
      </c>
      <c r="C119" t="s">
        <v>505</v>
      </c>
      <c r="D119" t="s">
        <v>436</v>
      </c>
      <c r="E119" t="s">
        <v>324</v>
      </c>
      <c r="F119" t="s">
        <v>1675</v>
      </c>
      <c r="G119" t="s">
        <v>1675</v>
      </c>
      <c r="H119" t="s">
        <v>436</v>
      </c>
      <c r="I119" t="s">
        <v>325</v>
      </c>
      <c r="J119" t="s">
        <v>327</v>
      </c>
      <c r="K119" t="s">
        <v>1675</v>
      </c>
      <c r="L119" t="s">
        <v>328</v>
      </c>
      <c r="M119" t="s">
        <v>329</v>
      </c>
      <c r="N119" t="s">
        <v>329</v>
      </c>
      <c r="O119" t="s">
        <v>1705</v>
      </c>
      <c r="P119" t="s">
        <v>438</v>
      </c>
      <c r="Q119" t="s">
        <v>334</v>
      </c>
      <c r="R119" t="s">
        <v>1675</v>
      </c>
      <c r="S119" t="s">
        <v>334</v>
      </c>
      <c r="T119" t="s">
        <v>1675</v>
      </c>
      <c r="U119" t="s">
        <v>493</v>
      </c>
      <c r="V119" t="s">
        <v>337</v>
      </c>
      <c r="W119" t="s">
        <v>336</v>
      </c>
      <c r="X119" t="s">
        <v>337</v>
      </c>
      <c r="Y119" t="s">
        <v>337</v>
      </c>
      <c r="Z119" t="s">
        <v>337</v>
      </c>
      <c r="AA119" t="s">
        <v>340</v>
      </c>
      <c r="AB119" t="s">
        <v>336</v>
      </c>
      <c r="AC119" t="s">
        <v>337</v>
      </c>
      <c r="AD119" t="s">
        <v>337</v>
      </c>
      <c r="AE119" t="s">
        <v>337</v>
      </c>
      <c r="AF119" t="s">
        <v>337</v>
      </c>
      <c r="AG119" t="s">
        <v>337</v>
      </c>
      <c r="AH119" t="s">
        <v>337</v>
      </c>
      <c r="AI119" t="s">
        <v>1675</v>
      </c>
      <c r="AJ119" t="s">
        <v>341</v>
      </c>
      <c r="AK119" t="s">
        <v>457</v>
      </c>
      <c r="AL119" t="s">
        <v>1675</v>
      </c>
      <c r="AM119" t="s">
        <v>1675</v>
      </c>
      <c r="AN119" t="s">
        <v>1675</v>
      </c>
      <c r="AO119" t="s">
        <v>1675</v>
      </c>
      <c r="AP119" t="s">
        <v>1675</v>
      </c>
      <c r="AQ119" t="s">
        <v>1675</v>
      </c>
      <c r="AR119" t="s">
        <v>1675</v>
      </c>
      <c r="AS119" t="s">
        <v>1675</v>
      </c>
      <c r="AT119" t="s">
        <v>1675</v>
      </c>
      <c r="AU119" t="s">
        <v>1675</v>
      </c>
      <c r="AV119" t="s">
        <v>1675</v>
      </c>
      <c r="AW119" t="s">
        <v>1675</v>
      </c>
      <c r="AY119" t="s">
        <v>1675</v>
      </c>
      <c r="AZ119" t="s">
        <v>1675</v>
      </c>
      <c r="BB119" t="s">
        <v>1675</v>
      </c>
      <c r="BC119" t="s">
        <v>1675</v>
      </c>
      <c r="BD119" t="s">
        <v>1675</v>
      </c>
      <c r="BF119" t="s">
        <v>1675</v>
      </c>
      <c r="BG119" t="s">
        <v>1675</v>
      </c>
      <c r="BH119" t="s">
        <v>1675</v>
      </c>
      <c r="BI119" t="s">
        <v>1675</v>
      </c>
      <c r="BJ119" t="s">
        <v>1675</v>
      </c>
      <c r="BK119" t="s">
        <v>1675</v>
      </c>
      <c r="BL119" s="15"/>
      <c r="BM119" t="s">
        <v>1675</v>
      </c>
      <c r="BN119" t="s">
        <v>1675</v>
      </c>
      <c r="BP119" t="s">
        <v>1675</v>
      </c>
      <c r="BQ119" t="s">
        <v>1675</v>
      </c>
      <c r="BR119" t="s">
        <v>1675</v>
      </c>
      <c r="BT119" t="s">
        <v>1675</v>
      </c>
      <c r="BU119" t="s">
        <v>1675</v>
      </c>
      <c r="BV119" t="s">
        <v>1675</v>
      </c>
      <c r="BW119" t="s">
        <v>1675</v>
      </c>
      <c r="BX119" t="s">
        <v>1675</v>
      </c>
      <c r="BY119" t="s">
        <v>1675</v>
      </c>
      <c r="CA119" t="s">
        <v>1675</v>
      </c>
      <c r="CB119" t="s">
        <v>1675</v>
      </c>
      <c r="CC119" s="14"/>
      <c r="CD119" t="s">
        <v>1675</v>
      </c>
      <c r="CE119" t="s">
        <v>1675</v>
      </c>
      <c r="CF119" t="s">
        <v>1675</v>
      </c>
      <c r="CH119" t="s">
        <v>1675</v>
      </c>
      <c r="CI119" t="s">
        <v>1675</v>
      </c>
      <c r="CJ119" t="s">
        <v>1675</v>
      </c>
      <c r="CK119" t="s">
        <v>1675</v>
      </c>
      <c r="CL119" t="s">
        <v>1675</v>
      </c>
      <c r="CM119" t="s">
        <v>1675</v>
      </c>
      <c r="CO119" t="s">
        <v>1675</v>
      </c>
      <c r="CP119" t="s">
        <v>1675</v>
      </c>
      <c r="CQ119" s="14"/>
      <c r="CR119" t="s">
        <v>1675</v>
      </c>
      <c r="CS119" t="s">
        <v>1675</v>
      </c>
      <c r="CT119" t="s">
        <v>1675</v>
      </c>
      <c r="CV119" t="s">
        <v>1675</v>
      </c>
      <c r="CW119" t="s">
        <v>1675</v>
      </c>
      <c r="CX119" t="s">
        <v>1675</v>
      </c>
      <c r="CY119" t="s">
        <v>1675</v>
      </c>
      <c r="CZ119" t="s">
        <v>1675</v>
      </c>
      <c r="DA119" t="s">
        <v>1675</v>
      </c>
      <c r="DC119" t="s">
        <v>1675</v>
      </c>
      <c r="DD119" t="s">
        <v>1675</v>
      </c>
      <c r="DF119" t="s">
        <v>1675</v>
      </c>
      <c r="DG119" t="s">
        <v>1675</v>
      </c>
      <c r="DH119" t="s">
        <v>1675</v>
      </c>
      <c r="DI119" s="14"/>
      <c r="DJ119" t="s">
        <v>1675</v>
      </c>
      <c r="DK119" t="s">
        <v>1675</v>
      </c>
      <c r="DL119" t="s">
        <v>1675</v>
      </c>
      <c r="DM119" t="s">
        <v>1675</v>
      </c>
      <c r="DN119" t="s">
        <v>1675</v>
      </c>
      <c r="DO119" t="s">
        <v>1675</v>
      </c>
      <c r="DQ119" t="s">
        <v>1675</v>
      </c>
      <c r="DR119" t="s">
        <v>1675</v>
      </c>
      <c r="DT119" t="s">
        <v>1675</v>
      </c>
      <c r="DU119" t="s">
        <v>1675</v>
      </c>
      <c r="DV119" t="s">
        <v>1675</v>
      </c>
      <c r="DW119" s="14"/>
      <c r="DX119" t="s">
        <v>1675</v>
      </c>
      <c r="DY119" t="s">
        <v>1675</v>
      </c>
      <c r="DZ119" t="s">
        <v>1675</v>
      </c>
      <c r="EA119" t="s">
        <v>1675</v>
      </c>
      <c r="EB119" t="s">
        <v>1675</v>
      </c>
      <c r="EC119" t="s">
        <v>1675</v>
      </c>
      <c r="ED119" t="s">
        <v>1675</v>
      </c>
      <c r="EE119" t="s">
        <v>1675</v>
      </c>
      <c r="EG119" t="s">
        <v>1675</v>
      </c>
      <c r="EH119" t="s">
        <v>1675</v>
      </c>
      <c r="EI119" t="s">
        <v>1675</v>
      </c>
      <c r="EJ119" t="s">
        <v>1675</v>
      </c>
      <c r="EK119" t="s">
        <v>1675</v>
      </c>
      <c r="EL119" t="s">
        <v>1675</v>
      </c>
      <c r="EM119" t="s">
        <v>1675</v>
      </c>
      <c r="EN119" t="s">
        <v>1675</v>
      </c>
      <c r="EO119" t="s">
        <v>1675</v>
      </c>
      <c r="EP119" t="s">
        <v>1675</v>
      </c>
      <c r="EQ119" t="s">
        <v>1675</v>
      </c>
      <c r="ER119" t="s">
        <v>1675</v>
      </c>
      <c r="ES119" t="s">
        <v>1675</v>
      </c>
      <c r="ET119" t="s">
        <v>1675</v>
      </c>
      <c r="EU119" t="s">
        <v>1675</v>
      </c>
      <c r="EV119" t="s">
        <v>1675</v>
      </c>
      <c r="EW119" t="s">
        <v>1675</v>
      </c>
      <c r="EX119" t="s">
        <v>1675</v>
      </c>
      <c r="EY119" t="s">
        <v>1675</v>
      </c>
      <c r="EZ119" t="s">
        <v>1675</v>
      </c>
      <c r="FA119" t="s">
        <v>1675</v>
      </c>
      <c r="FB119" t="s">
        <v>1675</v>
      </c>
      <c r="FC119" t="s">
        <v>1675</v>
      </c>
      <c r="FD119" t="s">
        <v>1675</v>
      </c>
      <c r="FE119" t="s">
        <v>1675</v>
      </c>
      <c r="FF119" t="s">
        <v>1675</v>
      </c>
      <c r="FG119" t="s">
        <v>1675</v>
      </c>
      <c r="FH119" t="s">
        <v>1675</v>
      </c>
      <c r="FI119" t="s">
        <v>1675</v>
      </c>
      <c r="FJ119" t="s">
        <v>1675</v>
      </c>
      <c r="FK119" t="s">
        <v>1675</v>
      </c>
      <c r="FL119" t="s">
        <v>1675</v>
      </c>
      <c r="FM119" t="s">
        <v>1675</v>
      </c>
      <c r="FN119" t="s">
        <v>1675</v>
      </c>
      <c r="FO119" t="s">
        <v>1675</v>
      </c>
      <c r="FP119" t="s">
        <v>1675</v>
      </c>
      <c r="FQ119" t="s">
        <v>1675</v>
      </c>
      <c r="FR119" t="s">
        <v>506</v>
      </c>
      <c r="FS119">
        <v>0</v>
      </c>
      <c r="FT119">
        <v>1</v>
      </c>
      <c r="FU119">
        <v>1</v>
      </c>
      <c r="FV119">
        <v>1</v>
      </c>
      <c r="FW119">
        <v>1</v>
      </c>
      <c r="FX119">
        <v>0</v>
      </c>
      <c r="FY119">
        <v>0</v>
      </c>
      <c r="FZ119">
        <v>1</v>
      </c>
      <c r="GA119">
        <v>0</v>
      </c>
      <c r="GB119" t="s">
        <v>1675</v>
      </c>
      <c r="GC119" t="s">
        <v>1675</v>
      </c>
      <c r="GD119" t="s">
        <v>1675</v>
      </c>
      <c r="GE119" t="s">
        <v>1675</v>
      </c>
      <c r="GF119" t="str">
        <f t="shared" si="48"/>
        <v/>
      </c>
      <c r="GG119" t="s">
        <v>1675</v>
      </c>
      <c r="GH119" t="s">
        <v>334</v>
      </c>
      <c r="GI119" s="13">
        <v>25</v>
      </c>
      <c r="GJ119" t="s">
        <v>1675</v>
      </c>
      <c r="GK119" t="s">
        <v>1675</v>
      </c>
      <c r="GL119" t="s">
        <v>334</v>
      </c>
      <c r="GM119" t="s">
        <v>334</v>
      </c>
      <c r="GN119" s="13">
        <v>100</v>
      </c>
      <c r="GO119" t="s">
        <v>1675</v>
      </c>
      <c r="GP119" t="s">
        <v>1675</v>
      </c>
      <c r="GQ119">
        <f>GN119</f>
        <v>100</v>
      </c>
      <c r="GR119" t="s">
        <v>334</v>
      </c>
      <c r="GS119" t="s">
        <v>334</v>
      </c>
      <c r="GT119" s="13">
        <v>40</v>
      </c>
      <c r="GU119" t="s">
        <v>1675</v>
      </c>
      <c r="GV119" t="s">
        <v>1675</v>
      </c>
      <c r="GW119" t="s">
        <v>334</v>
      </c>
      <c r="GX119" t="s">
        <v>334</v>
      </c>
      <c r="GY119" s="13">
        <v>75</v>
      </c>
      <c r="GZ119" t="s">
        <v>1675</v>
      </c>
      <c r="HA119" t="s">
        <v>1675</v>
      </c>
      <c r="HB119" t="s">
        <v>334</v>
      </c>
      <c r="HC119" t="s">
        <v>1675</v>
      </c>
      <c r="HD119" t="s">
        <v>1675</v>
      </c>
      <c r="HE119" t="s">
        <v>1675</v>
      </c>
      <c r="HG119" t="s">
        <v>1675</v>
      </c>
      <c r="HH119" t="s">
        <v>1675</v>
      </c>
      <c r="HI119" s="14" t="str">
        <f t="shared" si="49"/>
        <v/>
      </c>
      <c r="HJ119" t="s">
        <v>1675</v>
      </c>
      <c r="HK119" t="s">
        <v>1675</v>
      </c>
      <c r="HL119" t="s">
        <v>1675</v>
      </c>
      <c r="HM119" t="s">
        <v>1675</v>
      </c>
      <c r="HN119" t="s">
        <v>1675</v>
      </c>
      <c r="HO119" t="s">
        <v>1675</v>
      </c>
      <c r="HQ119" t="s">
        <v>1675</v>
      </c>
      <c r="HR119" t="s">
        <v>334</v>
      </c>
      <c r="HS119" s="13">
        <v>25</v>
      </c>
      <c r="HT119" t="s">
        <v>1675</v>
      </c>
      <c r="HU119" t="s">
        <v>1675</v>
      </c>
      <c r="HV119">
        <f>HS119</f>
        <v>25</v>
      </c>
      <c r="HW119" t="s">
        <v>334</v>
      </c>
      <c r="HX119" t="s">
        <v>334</v>
      </c>
      <c r="HY119" t="s">
        <v>507</v>
      </c>
      <c r="HZ119" t="s">
        <v>336</v>
      </c>
      <c r="IA119" t="s">
        <v>337</v>
      </c>
      <c r="IB119" t="s">
        <v>336</v>
      </c>
      <c r="IC119" t="s">
        <v>336</v>
      </c>
      <c r="ID119" t="s">
        <v>337</v>
      </c>
      <c r="IE119" t="s">
        <v>337</v>
      </c>
      <c r="IF119" t="s">
        <v>337</v>
      </c>
      <c r="IG119" t="s">
        <v>337</v>
      </c>
      <c r="IH119" t="s">
        <v>337</v>
      </c>
      <c r="II119" t="s">
        <v>337</v>
      </c>
      <c r="IJ119" t="s">
        <v>337</v>
      </c>
      <c r="IK119" t="s">
        <v>337</v>
      </c>
      <c r="IL119" t="s">
        <v>337</v>
      </c>
      <c r="IM119" t="s">
        <v>337</v>
      </c>
      <c r="IN119" t="s">
        <v>337</v>
      </c>
      <c r="IO119" t="s">
        <v>337</v>
      </c>
      <c r="IP119" t="s">
        <v>1675</v>
      </c>
      <c r="IQ119" t="s">
        <v>508</v>
      </c>
      <c r="IR119" t="s">
        <v>337</v>
      </c>
      <c r="IS119" t="s">
        <v>336</v>
      </c>
      <c r="IT119" t="s">
        <v>336</v>
      </c>
      <c r="IU119" t="s">
        <v>336</v>
      </c>
      <c r="IV119" t="s">
        <v>336</v>
      </c>
      <c r="IW119" t="s">
        <v>337</v>
      </c>
      <c r="IX119" t="s">
        <v>337</v>
      </c>
      <c r="IY119" t="s">
        <v>336</v>
      </c>
      <c r="IZ119" t="s">
        <v>337</v>
      </c>
      <c r="JA119" t="s">
        <v>334</v>
      </c>
      <c r="JB119" t="s">
        <v>384</v>
      </c>
      <c r="JC119" t="s">
        <v>385</v>
      </c>
      <c r="JD119" t="s">
        <v>346</v>
      </c>
      <c r="JE119" t="s">
        <v>334</v>
      </c>
      <c r="JF119" t="s">
        <v>374</v>
      </c>
      <c r="JG119" t="s">
        <v>1675</v>
      </c>
      <c r="JH119">
        <v>139437882</v>
      </c>
      <c r="JI119" t="s">
        <v>509</v>
      </c>
      <c r="JJ119" t="s">
        <v>510</v>
      </c>
      <c r="JK119" t="s">
        <v>1675</v>
      </c>
      <c r="JL119">
        <v>17</v>
      </c>
    </row>
    <row r="120" spans="1:272" x14ac:dyDescent="0.2">
      <c r="A120" t="s">
        <v>1466</v>
      </c>
      <c r="B120" t="str">
        <f t="shared" si="44"/>
        <v>ecec9acb-1683-4198-a804-87811bb6f698</v>
      </c>
      <c r="C120" t="s">
        <v>500</v>
      </c>
      <c r="D120" t="s">
        <v>436</v>
      </c>
      <c r="E120" t="s">
        <v>324</v>
      </c>
      <c r="F120" t="s">
        <v>1675</v>
      </c>
      <c r="G120" t="s">
        <v>1675</v>
      </c>
      <c r="H120" t="s">
        <v>436</v>
      </c>
      <c r="I120" t="s">
        <v>325</v>
      </c>
      <c r="J120" t="s">
        <v>327</v>
      </c>
      <c r="K120" t="s">
        <v>1675</v>
      </c>
      <c r="L120" t="s">
        <v>328</v>
      </c>
      <c r="M120" t="s">
        <v>329</v>
      </c>
      <c r="N120" t="s">
        <v>329</v>
      </c>
      <c r="O120" t="s">
        <v>1705</v>
      </c>
      <c r="P120" t="s">
        <v>438</v>
      </c>
      <c r="Q120" t="s">
        <v>334</v>
      </c>
      <c r="R120" t="s">
        <v>1675</v>
      </c>
      <c r="S120" t="s">
        <v>334</v>
      </c>
      <c r="T120" t="s">
        <v>1675</v>
      </c>
      <c r="U120" t="s">
        <v>493</v>
      </c>
      <c r="V120" t="s">
        <v>337</v>
      </c>
      <c r="W120" t="s">
        <v>336</v>
      </c>
      <c r="X120" t="s">
        <v>337</v>
      </c>
      <c r="Y120" t="s">
        <v>337</v>
      </c>
      <c r="Z120" t="s">
        <v>337</v>
      </c>
      <c r="AA120" t="s">
        <v>340</v>
      </c>
      <c r="AB120" t="s">
        <v>336</v>
      </c>
      <c r="AC120" t="s">
        <v>337</v>
      </c>
      <c r="AD120" t="s">
        <v>337</v>
      </c>
      <c r="AE120" t="s">
        <v>337</v>
      </c>
      <c r="AF120" t="s">
        <v>337</v>
      </c>
      <c r="AG120" t="s">
        <v>337</v>
      </c>
      <c r="AH120" t="s">
        <v>337</v>
      </c>
      <c r="AI120" t="s">
        <v>1675</v>
      </c>
      <c r="AJ120" t="s">
        <v>341</v>
      </c>
      <c r="AK120" t="s">
        <v>457</v>
      </c>
      <c r="AL120" t="s">
        <v>1675</v>
      </c>
      <c r="AM120" t="s">
        <v>1675</v>
      </c>
      <c r="AN120" t="s">
        <v>1675</v>
      </c>
      <c r="AO120" t="s">
        <v>1675</v>
      </c>
      <c r="AP120" t="s">
        <v>1675</v>
      </c>
      <c r="AQ120" t="s">
        <v>1675</v>
      </c>
      <c r="AR120" t="s">
        <v>1675</v>
      </c>
      <c r="AS120" t="s">
        <v>1675</v>
      </c>
      <c r="AT120" t="s">
        <v>1675</v>
      </c>
      <c r="AU120" t="s">
        <v>1675</v>
      </c>
      <c r="AV120" t="s">
        <v>1675</v>
      </c>
      <c r="AW120" t="s">
        <v>1675</v>
      </c>
      <c r="AY120" t="s">
        <v>1675</v>
      </c>
      <c r="AZ120" t="s">
        <v>1675</v>
      </c>
      <c r="BB120" t="s">
        <v>1675</v>
      </c>
      <c r="BC120" t="s">
        <v>1675</v>
      </c>
      <c r="BD120" t="s">
        <v>1675</v>
      </c>
      <c r="BF120" t="s">
        <v>1675</v>
      </c>
      <c r="BG120" t="s">
        <v>1675</v>
      </c>
      <c r="BH120" t="s">
        <v>1675</v>
      </c>
      <c r="BI120" t="s">
        <v>1675</v>
      </c>
      <c r="BJ120" t="s">
        <v>1675</v>
      </c>
      <c r="BK120" t="s">
        <v>1675</v>
      </c>
      <c r="BL120" s="15"/>
      <c r="BM120" t="s">
        <v>1675</v>
      </c>
      <c r="BN120" t="s">
        <v>1675</v>
      </c>
      <c r="BP120" t="s">
        <v>1675</v>
      </c>
      <c r="BQ120" t="s">
        <v>1675</v>
      </c>
      <c r="BR120" t="s">
        <v>1675</v>
      </c>
      <c r="BT120" t="s">
        <v>1675</v>
      </c>
      <c r="BU120" t="s">
        <v>1675</v>
      </c>
      <c r="BV120" t="s">
        <v>1675</v>
      </c>
      <c r="BW120" t="s">
        <v>1675</v>
      </c>
      <c r="BX120" t="s">
        <v>1675</v>
      </c>
      <c r="BY120" t="s">
        <v>1675</v>
      </c>
      <c r="CA120" t="s">
        <v>1675</v>
      </c>
      <c r="CB120" t="s">
        <v>1675</v>
      </c>
      <c r="CC120" s="14"/>
      <c r="CD120" t="s">
        <v>1675</v>
      </c>
      <c r="CE120" t="s">
        <v>1675</v>
      </c>
      <c r="CF120" t="s">
        <v>1675</v>
      </c>
      <c r="CH120" t="s">
        <v>1675</v>
      </c>
      <c r="CI120" t="s">
        <v>1675</v>
      </c>
      <c r="CJ120" t="s">
        <v>1675</v>
      </c>
      <c r="CK120" t="s">
        <v>1675</v>
      </c>
      <c r="CL120" t="s">
        <v>1675</v>
      </c>
      <c r="CM120" t="s">
        <v>1675</v>
      </c>
      <c r="CO120" t="s">
        <v>1675</v>
      </c>
      <c r="CP120" t="s">
        <v>1675</v>
      </c>
      <c r="CQ120" s="14"/>
      <c r="CR120" t="s">
        <v>1675</v>
      </c>
      <c r="CS120" t="s">
        <v>1675</v>
      </c>
      <c r="CT120" t="s">
        <v>1675</v>
      </c>
      <c r="CV120" t="s">
        <v>1675</v>
      </c>
      <c r="CW120" t="s">
        <v>1675</v>
      </c>
      <c r="CX120" t="s">
        <v>1675</v>
      </c>
      <c r="CY120" t="s">
        <v>1675</v>
      </c>
      <c r="CZ120" t="s">
        <v>1675</v>
      </c>
      <c r="DA120" t="s">
        <v>1675</v>
      </c>
      <c r="DC120" t="s">
        <v>1675</v>
      </c>
      <c r="DD120" t="s">
        <v>1675</v>
      </c>
      <c r="DF120" t="s">
        <v>1675</v>
      </c>
      <c r="DG120" t="s">
        <v>1675</v>
      </c>
      <c r="DH120" t="s">
        <v>1675</v>
      </c>
      <c r="DI120" s="14"/>
      <c r="DJ120" t="s">
        <v>1675</v>
      </c>
      <c r="DK120" t="s">
        <v>1675</v>
      </c>
      <c r="DL120" t="s">
        <v>1675</v>
      </c>
      <c r="DM120" t="s">
        <v>1675</v>
      </c>
      <c r="DN120" t="s">
        <v>1675</v>
      </c>
      <c r="DO120" t="s">
        <v>1675</v>
      </c>
      <c r="DQ120" t="s">
        <v>1675</v>
      </c>
      <c r="DR120" t="s">
        <v>1675</v>
      </c>
      <c r="DT120" t="s">
        <v>1675</v>
      </c>
      <c r="DU120" t="s">
        <v>1675</v>
      </c>
      <c r="DV120" t="s">
        <v>1675</v>
      </c>
      <c r="DW120" s="14"/>
      <c r="DX120" t="s">
        <v>1675</v>
      </c>
      <c r="DY120" t="s">
        <v>1675</v>
      </c>
      <c r="DZ120" t="s">
        <v>1675</v>
      </c>
      <c r="EA120" t="s">
        <v>1675</v>
      </c>
      <c r="EB120" t="s">
        <v>1675</v>
      </c>
      <c r="EC120" t="s">
        <v>1675</v>
      </c>
      <c r="ED120" t="s">
        <v>1675</v>
      </c>
      <c r="EE120" t="s">
        <v>1675</v>
      </c>
      <c r="EG120" t="s">
        <v>1675</v>
      </c>
      <c r="EH120" t="s">
        <v>1675</v>
      </c>
      <c r="EI120" t="s">
        <v>1675</v>
      </c>
      <c r="EJ120" t="s">
        <v>1675</v>
      </c>
      <c r="EK120" t="s">
        <v>1675</v>
      </c>
      <c r="EL120" t="s">
        <v>1675</v>
      </c>
      <c r="EM120" t="s">
        <v>1675</v>
      </c>
      <c r="EN120" t="s">
        <v>1675</v>
      </c>
      <c r="EO120" t="s">
        <v>1675</v>
      </c>
      <c r="EP120" t="s">
        <v>1675</v>
      </c>
      <c r="EQ120" t="s">
        <v>1675</v>
      </c>
      <c r="ER120" t="s">
        <v>1675</v>
      </c>
      <c r="ES120" t="s">
        <v>1675</v>
      </c>
      <c r="ET120" t="s">
        <v>1675</v>
      </c>
      <c r="EU120" t="s">
        <v>1675</v>
      </c>
      <c r="EV120" t="s">
        <v>1675</v>
      </c>
      <c r="EW120" t="s">
        <v>1675</v>
      </c>
      <c r="EX120" t="s">
        <v>1675</v>
      </c>
      <c r="EY120" t="s">
        <v>1675</v>
      </c>
      <c r="EZ120" t="s">
        <v>1675</v>
      </c>
      <c r="FA120" t="s">
        <v>1675</v>
      </c>
      <c r="FB120" t="s">
        <v>1675</v>
      </c>
      <c r="FC120" t="s">
        <v>1675</v>
      </c>
      <c r="FD120" t="s">
        <v>1675</v>
      </c>
      <c r="FE120" t="s">
        <v>1675</v>
      </c>
      <c r="FF120" t="s">
        <v>1675</v>
      </c>
      <c r="FG120" t="s">
        <v>1675</v>
      </c>
      <c r="FH120" t="s">
        <v>1675</v>
      </c>
      <c r="FI120" t="s">
        <v>1675</v>
      </c>
      <c r="FJ120" t="s">
        <v>1675</v>
      </c>
      <c r="FK120" t="s">
        <v>1675</v>
      </c>
      <c r="FL120" t="s">
        <v>1675</v>
      </c>
      <c r="FM120" t="s">
        <v>1675</v>
      </c>
      <c r="FN120" t="s">
        <v>1675</v>
      </c>
      <c r="FO120" t="s">
        <v>1675</v>
      </c>
      <c r="FP120" t="s">
        <v>1675</v>
      </c>
      <c r="FQ120" t="s">
        <v>1675</v>
      </c>
      <c r="FR120" t="s">
        <v>501</v>
      </c>
      <c r="FS120">
        <v>0</v>
      </c>
      <c r="FT120">
        <v>1</v>
      </c>
      <c r="FU120">
        <v>1</v>
      </c>
      <c r="FV120">
        <v>1</v>
      </c>
      <c r="FW120">
        <v>1</v>
      </c>
      <c r="FX120">
        <v>0</v>
      </c>
      <c r="FY120">
        <v>0</v>
      </c>
      <c r="FZ120">
        <v>1</v>
      </c>
      <c r="GA120">
        <v>0</v>
      </c>
      <c r="GB120" t="s">
        <v>1675</v>
      </c>
      <c r="GC120" t="s">
        <v>1675</v>
      </c>
      <c r="GD120" t="s">
        <v>1675</v>
      </c>
      <c r="GE120" t="s">
        <v>1675</v>
      </c>
      <c r="GF120" t="str">
        <f t="shared" si="48"/>
        <v/>
      </c>
      <c r="GG120" t="s">
        <v>1675</v>
      </c>
      <c r="GH120" t="s">
        <v>334</v>
      </c>
      <c r="GI120" s="13">
        <v>25</v>
      </c>
      <c r="GJ120" t="s">
        <v>1675</v>
      </c>
      <c r="GK120" t="s">
        <v>1675</v>
      </c>
      <c r="GL120" t="s">
        <v>334</v>
      </c>
      <c r="GM120" t="s">
        <v>334</v>
      </c>
      <c r="GN120" s="13">
        <v>100</v>
      </c>
      <c r="GO120" t="s">
        <v>1675</v>
      </c>
      <c r="GP120" t="s">
        <v>1675</v>
      </c>
      <c r="GQ120">
        <f>GN120</f>
        <v>100</v>
      </c>
      <c r="GR120" t="s">
        <v>334</v>
      </c>
      <c r="GS120" t="s">
        <v>334</v>
      </c>
      <c r="GT120" s="13">
        <v>50</v>
      </c>
      <c r="GU120" t="s">
        <v>1675</v>
      </c>
      <c r="GV120" t="s">
        <v>1675</v>
      </c>
      <c r="GW120" t="s">
        <v>334</v>
      </c>
      <c r="GX120" t="s">
        <v>334</v>
      </c>
      <c r="GY120" s="13">
        <v>75</v>
      </c>
      <c r="GZ120" t="s">
        <v>1675</v>
      </c>
      <c r="HA120" t="s">
        <v>1675</v>
      </c>
      <c r="HB120" t="s">
        <v>334</v>
      </c>
      <c r="HC120" t="s">
        <v>1675</v>
      </c>
      <c r="HD120" t="s">
        <v>1675</v>
      </c>
      <c r="HE120" t="s">
        <v>1675</v>
      </c>
      <c r="HG120" t="s">
        <v>1675</v>
      </c>
      <c r="HH120" t="s">
        <v>1675</v>
      </c>
      <c r="HI120" s="14" t="str">
        <f t="shared" si="49"/>
        <v/>
      </c>
      <c r="HJ120" t="s">
        <v>1675</v>
      </c>
      <c r="HK120" t="s">
        <v>1675</v>
      </c>
      <c r="HL120" t="s">
        <v>1675</v>
      </c>
      <c r="HM120" t="s">
        <v>1675</v>
      </c>
      <c r="HN120" t="s">
        <v>1675</v>
      </c>
      <c r="HO120" t="s">
        <v>1675</v>
      </c>
      <c r="HQ120" t="s">
        <v>1675</v>
      </c>
      <c r="HR120" t="s">
        <v>334</v>
      </c>
      <c r="HS120" s="13">
        <v>25</v>
      </c>
      <c r="HT120" t="s">
        <v>1675</v>
      </c>
      <c r="HU120" t="s">
        <v>1675</v>
      </c>
      <c r="HV120">
        <f>HS120</f>
        <v>25</v>
      </c>
      <c r="HW120" t="s">
        <v>334</v>
      </c>
      <c r="HX120" t="s">
        <v>346</v>
      </c>
      <c r="HY120" t="s">
        <v>1675</v>
      </c>
      <c r="HZ120" t="s">
        <v>1675</v>
      </c>
      <c r="IA120" t="s">
        <v>1675</v>
      </c>
      <c r="IB120" t="s">
        <v>1675</v>
      </c>
      <c r="IC120" t="s">
        <v>1675</v>
      </c>
      <c r="ID120" t="s">
        <v>1675</v>
      </c>
      <c r="IE120" t="s">
        <v>1675</v>
      </c>
      <c r="IF120" t="s">
        <v>1675</v>
      </c>
      <c r="IG120" t="s">
        <v>1675</v>
      </c>
      <c r="IH120" t="s">
        <v>1675</v>
      </c>
      <c r="II120" t="s">
        <v>1675</v>
      </c>
      <c r="IJ120" t="s">
        <v>1675</v>
      </c>
      <c r="IK120" t="s">
        <v>1675</v>
      </c>
      <c r="IL120" t="s">
        <v>1675</v>
      </c>
      <c r="IM120" t="s">
        <v>1675</v>
      </c>
      <c r="IN120" t="s">
        <v>1675</v>
      </c>
      <c r="IO120" t="s">
        <v>1675</v>
      </c>
      <c r="IP120" t="s">
        <v>1675</v>
      </c>
      <c r="IQ120" t="s">
        <v>1675</v>
      </c>
      <c r="IR120" t="s">
        <v>1675</v>
      </c>
      <c r="IS120" t="s">
        <v>1675</v>
      </c>
      <c r="IT120" t="s">
        <v>1675</v>
      </c>
      <c r="IU120" t="s">
        <v>1675</v>
      </c>
      <c r="IV120" t="s">
        <v>1675</v>
      </c>
      <c r="IW120" t="s">
        <v>1675</v>
      </c>
      <c r="IX120" t="s">
        <v>1675</v>
      </c>
      <c r="IY120" t="s">
        <v>1675</v>
      </c>
      <c r="IZ120" t="s">
        <v>1675</v>
      </c>
      <c r="JA120" t="s">
        <v>334</v>
      </c>
      <c r="JB120" t="s">
        <v>384</v>
      </c>
      <c r="JC120" t="s">
        <v>385</v>
      </c>
      <c r="JD120" t="s">
        <v>346</v>
      </c>
      <c r="JE120" t="s">
        <v>334</v>
      </c>
      <c r="JF120" t="s">
        <v>374</v>
      </c>
      <c r="JG120" t="s">
        <v>1675</v>
      </c>
      <c r="JH120">
        <v>139437878</v>
      </c>
      <c r="JI120" t="s">
        <v>502</v>
      </c>
      <c r="JJ120" t="s">
        <v>503</v>
      </c>
      <c r="JK120" t="s">
        <v>1675</v>
      </c>
      <c r="JL120">
        <v>16</v>
      </c>
    </row>
    <row r="121" spans="1:272" x14ac:dyDescent="0.2">
      <c r="A121" t="s">
        <v>1427</v>
      </c>
      <c r="B121" t="str">
        <f t="shared" si="44"/>
        <v>a761a33a-c4a1-46d2-9c1b-7dc52e13c927</v>
      </c>
      <c r="C121" t="s">
        <v>492</v>
      </c>
      <c r="D121" t="s">
        <v>436</v>
      </c>
      <c r="E121" t="s">
        <v>324</v>
      </c>
      <c r="F121" t="s">
        <v>1675</v>
      </c>
      <c r="G121" t="s">
        <v>1675</v>
      </c>
      <c r="H121" t="s">
        <v>436</v>
      </c>
      <c r="I121" t="s">
        <v>325</v>
      </c>
      <c r="J121" t="s">
        <v>327</v>
      </c>
      <c r="K121" t="s">
        <v>1675</v>
      </c>
      <c r="L121" t="s">
        <v>328</v>
      </c>
      <c r="M121" t="s">
        <v>329</v>
      </c>
      <c r="N121" t="s">
        <v>329</v>
      </c>
      <c r="O121" t="s">
        <v>1705</v>
      </c>
      <c r="P121" t="s">
        <v>438</v>
      </c>
      <c r="Q121" t="s">
        <v>334</v>
      </c>
      <c r="R121" t="s">
        <v>1675</v>
      </c>
      <c r="S121" t="s">
        <v>334</v>
      </c>
      <c r="T121" t="s">
        <v>1675</v>
      </c>
      <c r="U121" t="s">
        <v>493</v>
      </c>
      <c r="V121" t="s">
        <v>337</v>
      </c>
      <c r="W121" t="s">
        <v>336</v>
      </c>
      <c r="X121" t="s">
        <v>337</v>
      </c>
      <c r="Y121" t="s">
        <v>337</v>
      </c>
      <c r="Z121" t="s">
        <v>337</v>
      </c>
      <c r="AA121" t="s">
        <v>340</v>
      </c>
      <c r="AB121" t="s">
        <v>336</v>
      </c>
      <c r="AC121" t="s">
        <v>337</v>
      </c>
      <c r="AD121" t="s">
        <v>337</v>
      </c>
      <c r="AE121" t="s">
        <v>337</v>
      </c>
      <c r="AF121" t="s">
        <v>337</v>
      </c>
      <c r="AG121" t="s">
        <v>337</v>
      </c>
      <c r="AH121" t="s">
        <v>337</v>
      </c>
      <c r="AI121" t="s">
        <v>1675</v>
      </c>
      <c r="AJ121" t="s">
        <v>440</v>
      </c>
      <c r="AK121" t="s">
        <v>457</v>
      </c>
      <c r="AL121" t="s">
        <v>1675</v>
      </c>
      <c r="AM121" t="s">
        <v>1675</v>
      </c>
      <c r="AN121" t="s">
        <v>1675</v>
      </c>
      <c r="AO121" t="s">
        <v>1675</v>
      </c>
      <c r="AP121" t="s">
        <v>1675</v>
      </c>
      <c r="AQ121" t="s">
        <v>1675</v>
      </c>
      <c r="AR121" t="s">
        <v>1675</v>
      </c>
      <c r="AS121" t="s">
        <v>1675</v>
      </c>
      <c r="AT121" t="s">
        <v>1675</v>
      </c>
      <c r="AU121" t="s">
        <v>1675</v>
      </c>
      <c r="AV121" t="s">
        <v>1675</v>
      </c>
      <c r="AW121" t="s">
        <v>1675</v>
      </c>
      <c r="AY121" t="s">
        <v>1675</v>
      </c>
      <c r="AZ121" t="s">
        <v>1675</v>
      </c>
      <c r="BB121" t="s">
        <v>1675</v>
      </c>
      <c r="BC121" t="s">
        <v>1675</v>
      </c>
      <c r="BD121" t="s">
        <v>1675</v>
      </c>
      <c r="BF121" t="s">
        <v>1675</v>
      </c>
      <c r="BG121" t="s">
        <v>1675</v>
      </c>
      <c r="BH121" t="s">
        <v>1675</v>
      </c>
      <c r="BI121" t="s">
        <v>1675</v>
      </c>
      <c r="BJ121" t="s">
        <v>1675</v>
      </c>
      <c r="BK121" t="s">
        <v>1675</v>
      </c>
      <c r="BL121" s="15"/>
      <c r="BM121" t="s">
        <v>1675</v>
      </c>
      <c r="BN121" t="s">
        <v>1675</v>
      </c>
      <c r="BP121" t="s">
        <v>1675</v>
      </c>
      <c r="BQ121" t="s">
        <v>1675</v>
      </c>
      <c r="BR121" t="s">
        <v>1675</v>
      </c>
      <c r="BT121" t="s">
        <v>1675</v>
      </c>
      <c r="BU121" t="s">
        <v>1675</v>
      </c>
      <c r="BV121" t="s">
        <v>1675</v>
      </c>
      <c r="BW121" t="s">
        <v>1675</v>
      </c>
      <c r="BX121" t="s">
        <v>1675</v>
      </c>
      <c r="BY121" t="s">
        <v>1675</v>
      </c>
      <c r="CA121" t="s">
        <v>1675</v>
      </c>
      <c r="CB121" t="s">
        <v>1675</v>
      </c>
      <c r="CC121" s="14"/>
      <c r="CD121" t="s">
        <v>1675</v>
      </c>
      <c r="CE121" t="s">
        <v>1675</v>
      </c>
      <c r="CF121" t="s">
        <v>1675</v>
      </c>
      <c r="CH121" t="s">
        <v>1675</v>
      </c>
      <c r="CI121" t="s">
        <v>1675</v>
      </c>
      <c r="CJ121" t="s">
        <v>1675</v>
      </c>
      <c r="CK121" t="s">
        <v>1675</v>
      </c>
      <c r="CL121" t="s">
        <v>1675</v>
      </c>
      <c r="CM121" t="s">
        <v>1675</v>
      </c>
      <c r="CO121" t="s">
        <v>1675</v>
      </c>
      <c r="CP121" t="s">
        <v>1675</v>
      </c>
      <c r="CQ121" s="14"/>
      <c r="CR121" t="s">
        <v>1675</v>
      </c>
      <c r="CS121" t="s">
        <v>1675</v>
      </c>
      <c r="CT121" t="s">
        <v>1675</v>
      </c>
      <c r="CV121" t="s">
        <v>1675</v>
      </c>
      <c r="CW121" t="s">
        <v>1675</v>
      </c>
      <c r="CX121" t="s">
        <v>1675</v>
      </c>
      <c r="CY121" t="s">
        <v>1675</v>
      </c>
      <c r="CZ121" t="s">
        <v>1675</v>
      </c>
      <c r="DA121" t="s">
        <v>1675</v>
      </c>
      <c r="DC121" t="s">
        <v>1675</v>
      </c>
      <c r="DD121" t="s">
        <v>1675</v>
      </c>
      <c r="DF121" t="s">
        <v>1675</v>
      </c>
      <c r="DG121" t="s">
        <v>1675</v>
      </c>
      <c r="DH121" t="s">
        <v>1675</v>
      </c>
      <c r="DI121" s="14"/>
      <c r="DJ121" t="s">
        <v>1675</v>
      </c>
      <c r="DK121" t="s">
        <v>1675</v>
      </c>
      <c r="DL121" t="s">
        <v>1675</v>
      </c>
      <c r="DM121" t="s">
        <v>1675</v>
      </c>
      <c r="DN121" t="s">
        <v>1675</v>
      </c>
      <c r="DO121" t="s">
        <v>1675</v>
      </c>
      <c r="DQ121" t="s">
        <v>1675</v>
      </c>
      <c r="DR121" t="s">
        <v>1675</v>
      </c>
      <c r="DT121" t="s">
        <v>1675</v>
      </c>
      <c r="DU121" t="s">
        <v>1675</v>
      </c>
      <c r="DV121" t="s">
        <v>1675</v>
      </c>
      <c r="DW121" s="14"/>
      <c r="DX121" t="s">
        <v>1675</v>
      </c>
      <c r="DY121" t="s">
        <v>1675</v>
      </c>
      <c r="DZ121" t="s">
        <v>1675</v>
      </c>
      <c r="EA121" t="s">
        <v>1675</v>
      </c>
      <c r="EB121" t="s">
        <v>1675</v>
      </c>
      <c r="EC121" t="s">
        <v>1675</v>
      </c>
      <c r="ED121" t="s">
        <v>1675</v>
      </c>
      <c r="EE121" t="s">
        <v>1675</v>
      </c>
      <c r="EG121" t="s">
        <v>1675</v>
      </c>
      <c r="EH121" t="s">
        <v>1675</v>
      </c>
      <c r="EI121" t="s">
        <v>1675</v>
      </c>
      <c r="EJ121" t="s">
        <v>1675</v>
      </c>
      <c r="EK121" t="s">
        <v>1675</v>
      </c>
      <c r="EL121" t="s">
        <v>1675</v>
      </c>
      <c r="EM121" t="s">
        <v>1675</v>
      </c>
      <c r="EN121" t="s">
        <v>1675</v>
      </c>
      <c r="EO121" t="s">
        <v>1675</v>
      </c>
      <c r="EP121" t="s">
        <v>1675</v>
      </c>
      <c r="EQ121" t="s">
        <v>1675</v>
      </c>
      <c r="ER121" t="s">
        <v>1675</v>
      </c>
      <c r="ES121" t="s">
        <v>1675</v>
      </c>
      <c r="ET121" t="s">
        <v>1675</v>
      </c>
      <c r="EU121" t="s">
        <v>1675</v>
      </c>
      <c r="EV121" t="s">
        <v>1675</v>
      </c>
      <c r="EW121" t="s">
        <v>1675</v>
      </c>
      <c r="EX121" t="s">
        <v>1675</v>
      </c>
      <c r="EY121" t="s">
        <v>1675</v>
      </c>
      <c r="EZ121" t="s">
        <v>1675</v>
      </c>
      <c r="FA121" t="s">
        <v>1675</v>
      </c>
      <c r="FB121" t="s">
        <v>1675</v>
      </c>
      <c r="FC121" t="s">
        <v>1675</v>
      </c>
      <c r="FD121" t="s">
        <v>1675</v>
      </c>
      <c r="FE121" t="s">
        <v>1675</v>
      </c>
      <c r="FF121" t="s">
        <v>1675</v>
      </c>
      <c r="FG121" t="s">
        <v>1675</v>
      </c>
      <c r="FH121" t="s">
        <v>1675</v>
      </c>
      <c r="FI121" t="s">
        <v>1675</v>
      </c>
      <c r="FJ121" t="s">
        <v>1675</v>
      </c>
      <c r="FK121" t="s">
        <v>1675</v>
      </c>
      <c r="FL121" t="s">
        <v>1675</v>
      </c>
      <c r="FM121" t="s">
        <v>1675</v>
      </c>
      <c r="FN121" t="s">
        <v>1675</v>
      </c>
      <c r="FO121" t="s">
        <v>1675</v>
      </c>
      <c r="FP121" t="s">
        <v>1675</v>
      </c>
      <c r="FQ121" t="s">
        <v>1675</v>
      </c>
      <c r="FR121" t="s">
        <v>495</v>
      </c>
      <c r="FS121">
        <v>1</v>
      </c>
      <c r="FT121">
        <v>1</v>
      </c>
      <c r="FU121">
        <v>1</v>
      </c>
      <c r="FV121">
        <v>0</v>
      </c>
      <c r="FW121">
        <v>1</v>
      </c>
      <c r="FX121">
        <v>0</v>
      </c>
      <c r="FY121">
        <v>0</v>
      </c>
      <c r="FZ121">
        <v>1</v>
      </c>
      <c r="GA121">
        <v>0</v>
      </c>
      <c r="GB121" t="s">
        <v>334</v>
      </c>
      <c r="GC121" s="13">
        <v>25</v>
      </c>
      <c r="GD121" t="s">
        <v>1675</v>
      </c>
      <c r="GE121" t="s">
        <v>1675</v>
      </c>
      <c r="GF121">
        <f t="shared" si="48"/>
        <v>25</v>
      </c>
      <c r="GG121" t="s">
        <v>346</v>
      </c>
      <c r="GH121" t="s">
        <v>334</v>
      </c>
      <c r="GI121" s="13">
        <v>15</v>
      </c>
      <c r="GJ121" t="s">
        <v>1675</v>
      </c>
      <c r="GK121" t="s">
        <v>1675</v>
      </c>
      <c r="GL121" t="s">
        <v>334</v>
      </c>
      <c r="GM121" t="s">
        <v>334</v>
      </c>
      <c r="GN121" s="13">
        <v>75</v>
      </c>
      <c r="GO121" t="s">
        <v>1675</v>
      </c>
      <c r="GP121" t="s">
        <v>1675</v>
      </c>
      <c r="GQ121">
        <f>GN121</f>
        <v>75</v>
      </c>
      <c r="GR121" t="s">
        <v>334</v>
      </c>
      <c r="GS121" t="s">
        <v>1675</v>
      </c>
      <c r="GT121" t="s">
        <v>1675</v>
      </c>
      <c r="GU121" t="s">
        <v>1675</v>
      </c>
      <c r="GV121" t="s">
        <v>1675</v>
      </c>
      <c r="GW121" t="s">
        <v>1675</v>
      </c>
      <c r="GX121" t="s">
        <v>334</v>
      </c>
      <c r="GY121" s="13">
        <v>75</v>
      </c>
      <c r="GZ121" t="s">
        <v>1675</v>
      </c>
      <c r="HA121" t="s">
        <v>1675</v>
      </c>
      <c r="HB121" t="s">
        <v>334</v>
      </c>
      <c r="HC121" t="s">
        <v>1675</v>
      </c>
      <c r="HD121" t="s">
        <v>1675</v>
      </c>
      <c r="HE121" t="s">
        <v>1675</v>
      </c>
      <c r="HG121" t="s">
        <v>1675</v>
      </c>
      <c r="HH121" t="s">
        <v>1675</v>
      </c>
      <c r="HI121" s="14" t="str">
        <f t="shared" si="49"/>
        <v/>
      </c>
      <c r="HJ121" t="s">
        <v>1675</v>
      </c>
      <c r="HK121" t="s">
        <v>1675</v>
      </c>
      <c r="HL121" t="s">
        <v>1675</v>
      </c>
      <c r="HM121" t="s">
        <v>1675</v>
      </c>
      <c r="HN121" t="s">
        <v>1675</v>
      </c>
      <c r="HO121" t="s">
        <v>1675</v>
      </c>
      <c r="HQ121" t="s">
        <v>1675</v>
      </c>
      <c r="HR121" t="s">
        <v>334</v>
      </c>
      <c r="HS121" s="13">
        <v>25</v>
      </c>
      <c r="HT121" t="s">
        <v>1675</v>
      </c>
      <c r="HU121" t="s">
        <v>1675</v>
      </c>
      <c r="HV121">
        <f>HS121</f>
        <v>25</v>
      </c>
      <c r="HW121" t="s">
        <v>334</v>
      </c>
      <c r="HX121" t="s">
        <v>334</v>
      </c>
      <c r="HY121" t="s">
        <v>473</v>
      </c>
      <c r="HZ121" t="s">
        <v>336</v>
      </c>
      <c r="IA121" t="s">
        <v>337</v>
      </c>
      <c r="IB121" t="s">
        <v>336</v>
      </c>
      <c r="IC121" t="s">
        <v>336</v>
      </c>
      <c r="ID121" t="s">
        <v>337</v>
      </c>
      <c r="IE121" t="s">
        <v>337</v>
      </c>
      <c r="IF121" t="s">
        <v>337</v>
      </c>
      <c r="IG121" t="s">
        <v>337</v>
      </c>
      <c r="IH121" t="s">
        <v>337</v>
      </c>
      <c r="II121" t="s">
        <v>337</v>
      </c>
      <c r="IJ121" t="s">
        <v>337</v>
      </c>
      <c r="IK121" t="s">
        <v>337</v>
      </c>
      <c r="IL121" t="s">
        <v>337</v>
      </c>
      <c r="IM121" t="s">
        <v>337</v>
      </c>
      <c r="IN121" t="s">
        <v>337</v>
      </c>
      <c r="IO121" t="s">
        <v>337</v>
      </c>
      <c r="IP121" t="s">
        <v>1675</v>
      </c>
      <c r="IQ121" t="s">
        <v>496</v>
      </c>
      <c r="IR121" t="s">
        <v>336</v>
      </c>
      <c r="IS121" t="s">
        <v>336</v>
      </c>
      <c r="IT121" t="s">
        <v>337</v>
      </c>
      <c r="IU121" t="s">
        <v>337</v>
      </c>
      <c r="IV121" t="s">
        <v>336</v>
      </c>
      <c r="IW121" t="s">
        <v>337</v>
      </c>
      <c r="IX121" t="s">
        <v>337</v>
      </c>
      <c r="IY121" t="s">
        <v>336</v>
      </c>
      <c r="IZ121" t="s">
        <v>337</v>
      </c>
      <c r="JA121" t="s">
        <v>334</v>
      </c>
      <c r="JB121" t="s">
        <v>328</v>
      </c>
      <c r="JC121" t="s">
        <v>474</v>
      </c>
      <c r="JD121" t="s">
        <v>334</v>
      </c>
      <c r="JE121" t="s">
        <v>334</v>
      </c>
      <c r="JF121" t="s">
        <v>374</v>
      </c>
      <c r="JG121" t="s">
        <v>1675</v>
      </c>
      <c r="JH121">
        <v>139437869</v>
      </c>
      <c r="JI121" t="s">
        <v>497</v>
      </c>
      <c r="JJ121" t="s">
        <v>498</v>
      </c>
      <c r="JK121" t="s">
        <v>1675</v>
      </c>
      <c r="JL121">
        <v>15</v>
      </c>
    </row>
    <row r="122" spans="1:272" x14ac:dyDescent="0.2">
      <c r="A122" t="s">
        <v>1461</v>
      </c>
      <c r="B122" t="str">
        <f t="shared" si="44"/>
        <v>872e6ea1-36fe-4fae-9da8-7abe2921fe46</v>
      </c>
      <c r="C122" t="s">
        <v>567</v>
      </c>
      <c r="D122" t="s">
        <v>436</v>
      </c>
      <c r="E122" t="s">
        <v>324</v>
      </c>
      <c r="F122" t="s">
        <v>1675</v>
      </c>
      <c r="G122" t="s">
        <v>337</v>
      </c>
      <c r="H122" t="s">
        <v>436</v>
      </c>
      <c r="I122" t="s">
        <v>325</v>
      </c>
      <c r="J122" t="s">
        <v>391</v>
      </c>
      <c r="K122" t="s">
        <v>1675</v>
      </c>
      <c r="L122" t="s">
        <v>328</v>
      </c>
      <c r="M122" t="s">
        <v>329</v>
      </c>
      <c r="N122" t="s">
        <v>329</v>
      </c>
      <c r="O122" t="s">
        <v>1705</v>
      </c>
      <c r="P122" t="s">
        <v>438</v>
      </c>
      <c r="Q122" t="s">
        <v>334</v>
      </c>
      <c r="R122" t="s">
        <v>1675</v>
      </c>
      <c r="S122" t="s">
        <v>334</v>
      </c>
      <c r="T122" t="s">
        <v>1675</v>
      </c>
      <c r="U122" t="s">
        <v>493</v>
      </c>
      <c r="V122" t="s">
        <v>337</v>
      </c>
      <c r="W122" t="s">
        <v>336</v>
      </c>
      <c r="X122" t="s">
        <v>337</v>
      </c>
      <c r="Y122" t="s">
        <v>337</v>
      </c>
      <c r="Z122" t="s">
        <v>337</v>
      </c>
      <c r="AA122" t="s">
        <v>394</v>
      </c>
      <c r="AB122" t="s">
        <v>336</v>
      </c>
      <c r="AC122" t="s">
        <v>337</v>
      </c>
      <c r="AD122" t="s">
        <v>337</v>
      </c>
      <c r="AE122" t="s">
        <v>336</v>
      </c>
      <c r="AF122" t="s">
        <v>337</v>
      </c>
      <c r="AG122" t="s">
        <v>337</v>
      </c>
      <c r="AH122" t="s">
        <v>337</v>
      </c>
      <c r="AI122" t="s">
        <v>1675</v>
      </c>
      <c r="AJ122" t="s">
        <v>341</v>
      </c>
      <c r="AK122" t="s">
        <v>342</v>
      </c>
      <c r="AL122" t="s">
        <v>1675</v>
      </c>
      <c r="AM122" t="s">
        <v>1675</v>
      </c>
      <c r="AN122" t="s">
        <v>1675</v>
      </c>
      <c r="AO122" t="s">
        <v>1675</v>
      </c>
      <c r="AP122" t="s">
        <v>1675</v>
      </c>
      <c r="AQ122" t="s">
        <v>1675</v>
      </c>
      <c r="AR122" t="s">
        <v>1675</v>
      </c>
      <c r="AS122" t="s">
        <v>1675</v>
      </c>
      <c r="AT122" t="s">
        <v>1675</v>
      </c>
      <c r="AU122" t="s">
        <v>1675</v>
      </c>
      <c r="AV122" t="s">
        <v>1675</v>
      </c>
      <c r="AW122" t="s">
        <v>1675</v>
      </c>
      <c r="AY122" t="s">
        <v>1675</v>
      </c>
      <c r="AZ122" t="s">
        <v>1675</v>
      </c>
      <c r="BB122" t="s">
        <v>1675</v>
      </c>
      <c r="BC122" t="s">
        <v>1675</v>
      </c>
      <c r="BD122" t="s">
        <v>1675</v>
      </c>
      <c r="BF122" t="s">
        <v>1675</v>
      </c>
      <c r="BG122" t="s">
        <v>1675</v>
      </c>
      <c r="BH122" t="s">
        <v>1675</v>
      </c>
      <c r="BI122" t="s">
        <v>1675</v>
      </c>
      <c r="BJ122" t="s">
        <v>1675</v>
      </c>
      <c r="BK122" t="s">
        <v>1675</v>
      </c>
      <c r="BL122" s="15"/>
      <c r="BM122" t="s">
        <v>1675</v>
      </c>
      <c r="BN122" t="s">
        <v>1675</v>
      </c>
      <c r="BP122" t="s">
        <v>1675</v>
      </c>
      <c r="BQ122" t="s">
        <v>1675</v>
      </c>
      <c r="BR122" t="s">
        <v>1675</v>
      </c>
      <c r="BT122" t="s">
        <v>1675</v>
      </c>
      <c r="BU122" t="s">
        <v>1675</v>
      </c>
      <c r="BV122" t="s">
        <v>1675</v>
      </c>
      <c r="BW122" t="s">
        <v>1675</v>
      </c>
      <c r="BX122" t="s">
        <v>1675</v>
      </c>
      <c r="BY122" t="s">
        <v>1675</v>
      </c>
      <c r="CA122" t="s">
        <v>1675</v>
      </c>
      <c r="CB122" t="s">
        <v>1675</v>
      </c>
      <c r="CC122" s="14"/>
      <c r="CD122" t="s">
        <v>1675</v>
      </c>
      <c r="CE122" t="s">
        <v>1675</v>
      </c>
      <c r="CF122" t="s">
        <v>1675</v>
      </c>
      <c r="CH122" t="s">
        <v>1675</v>
      </c>
      <c r="CI122" t="s">
        <v>1675</v>
      </c>
      <c r="CJ122" t="s">
        <v>1675</v>
      </c>
      <c r="CK122" t="s">
        <v>1675</v>
      </c>
      <c r="CL122" t="s">
        <v>1675</v>
      </c>
      <c r="CM122" t="s">
        <v>1675</v>
      </c>
      <c r="CO122" t="s">
        <v>1675</v>
      </c>
      <c r="CP122" t="s">
        <v>1675</v>
      </c>
      <c r="CQ122" s="14"/>
      <c r="CR122" t="s">
        <v>1675</v>
      </c>
      <c r="CS122" t="s">
        <v>1675</v>
      </c>
      <c r="CT122" t="s">
        <v>1675</v>
      </c>
      <c r="CV122" t="s">
        <v>1675</v>
      </c>
      <c r="CW122" t="s">
        <v>1675</v>
      </c>
      <c r="CX122" t="s">
        <v>1675</v>
      </c>
      <c r="CY122" t="s">
        <v>1675</v>
      </c>
      <c r="CZ122" t="s">
        <v>1675</v>
      </c>
      <c r="DA122" t="s">
        <v>1675</v>
      </c>
      <c r="DC122" t="s">
        <v>1675</v>
      </c>
      <c r="DD122" t="s">
        <v>1675</v>
      </c>
      <c r="DF122" t="s">
        <v>1675</v>
      </c>
      <c r="DG122" t="s">
        <v>1675</v>
      </c>
      <c r="DH122" t="s">
        <v>1675</v>
      </c>
      <c r="DI122" s="14"/>
      <c r="DJ122" t="s">
        <v>1675</v>
      </c>
      <c r="DK122" t="s">
        <v>1675</v>
      </c>
      <c r="DL122" t="s">
        <v>1675</v>
      </c>
      <c r="DM122" t="s">
        <v>1675</v>
      </c>
      <c r="DN122" t="s">
        <v>1675</v>
      </c>
      <c r="DO122" t="s">
        <v>1675</v>
      </c>
      <c r="DQ122" t="s">
        <v>1675</v>
      </c>
      <c r="DR122" t="s">
        <v>1675</v>
      </c>
      <c r="DT122" t="s">
        <v>1675</v>
      </c>
      <c r="DU122" t="s">
        <v>1675</v>
      </c>
      <c r="DV122" t="s">
        <v>1675</v>
      </c>
      <c r="DW122" s="14"/>
      <c r="DX122" t="s">
        <v>1675</v>
      </c>
      <c r="DY122" t="s">
        <v>1675</v>
      </c>
      <c r="DZ122" t="s">
        <v>1675</v>
      </c>
      <c r="EA122" t="s">
        <v>1675</v>
      </c>
      <c r="EB122" t="s">
        <v>1675</v>
      </c>
      <c r="EC122" t="s">
        <v>1675</v>
      </c>
      <c r="ED122" t="s">
        <v>1675</v>
      </c>
      <c r="EE122" t="s">
        <v>1675</v>
      </c>
      <c r="EG122" t="s">
        <v>1675</v>
      </c>
      <c r="EH122" t="s">
        <v>1675</v>
      </c>
      <c r="EI122" t="s">
        <v>1675</v>
      </c>
      <c r="EJ122" t="s">
        <v>1675</v>
      </c>
      <c r="EK122" t="s">
        <v>1675</v>
      </c>
      <c r="EL122" t="s">
        <v>1675</v>
      </c>
      <c r="EM122" t="s">
        <v>1675</v>
      </c>
      <c r="EN122" t="s">
        <v>1675</v>
      </c>
      <c r="EO122" t="s">
        <v>1675</v>
      </c>
      <c r="EP122" t="s">
        <v>1675</v>
      </c>
      <c r="EQ122" t="s">
        <v>1675</v>
      </c>
      <c r="ER122" t="s">
        <v>1675</v>
      </c>
      <c r="ES122" t="s">
        <v>1675</v>
      </c>
      <c r="ET122" t="s">
        <v>1675</v>
      </c>
      <c r="EU122" t="s">
        <v>1675</v>
      </c>
      <c r="EV122" t="s">
        <v>1675</v>
      </c>
      <c r="EW122" t="s">
        <v>1675</v>
      </c>
      <c r="EX122" t="s">
        <v>1675</v>
      </c>
      <c r="EY122" t="s">
        <v>1675</v>
      </c>
      <c r="EZ122" t="s">
        <v>1675</v>
      </c>
      <c r="FA122" t="s">
        <v>1675</v>
      </c>
      <c r="FB122" t="s">
        <v>1675</v>
      </c>
      <c r="FC122" t="s">
        <v>1675</v>
      </c>
      <c r="FD122" t="s">
        <v>1675</v>
      </c>
      <c r="FE122" t="s">
        <v>1675</v>
      </c>
      <c r="FF122" t="s">
        <v>1675</v>
      </c>
      <c r="FG122" t="s">
        <v>1675</v>
      </c>
      <c r="FH122" t="s">
        <v>1675</v>
      </c>
      <c r="FI122" t="s">
        <v>1675</v>
      </c>
      <c r="FJ122" t="s">
        <v>1675</v>
      </c>
      <c r="FK122" t="s">
        <v>1675</v>
      </c>
      <c r="FL122" t="s">
        <v>1675</v>
      </c>
      <c r="FM122" t="s">
        <v>1675</v>
      </c>
      <c r="FN122" t="s">
        <v>1675</v>
      </c>
      <c r="FO122" t="s">
        <v>1675</v>
      </c>
      <c r="FP122" t="s">
        <v>1675</v>
      </c>
      <c r="FQ122" t="s">
        <v>1675</v>
      </c>
      <c r="FR122" t="s">
        <v>568</v>
      </c>
      <c r="FS122">
        <v>0</v>
      </c>
      <c r="FT122">
        <v>0</v>
      </c>
      <c r="FU122">
        <v>1</v>
      </c>
      <c r="FV122">
        <v>0</v>
      </c>
      <c r="FW122">
        <v>1</v>
      </c>
      <c r="FX122">
        <v>0</v>
      </c>
      <c r="FY122">
        <v>0</v>
      </c>
      <c r="FZ122">
        <v>1</v>
      </c>
      <c r="GA122">
        <v>0</v>
      </c>
      <c r="GB122" t="s">
        <v>1675</v>
      </c>
      <c r="GC122" t="s">
        <v>1675</v>
      </c>
      <c r="GD122" t="s">
        <v>1675</v>
      </c>
      <c r="GE122" t="s">
        <v>1675</v>
      </c>
      <c r="GF122" t="str">
        <f t="shared" si="48"/>
        <v/>
      </c>
      <c r="GG122" t="s">
        <v>1675</v>
      </c>
      <c r="GH122" t="s">
        <v>1675</v>
      </c>
      <c r="GI122" t="s">
        <v>1675</v>
      </c>
      <c r="GJ122" t="s">
        <v>1675</v>
      </c>
      <c r="GK122" t="s">
        <v>1675</v>
      </c>
      <c r="GL122" t="s">
        <v>1675</v>
      </c>
      <c r="GM122" t="s">
        <v>346</v>
      </c>
      <c r="GN122" t="s">
        <v>1675</v>
      </c>
      <c r="GO122" s="13">
        <v>150</v>
      </c>
      <c r="GP122" s="13">
        <v>100</v>
      </c>
      <c r="GQ122" s="14">
        <f>(GP122/GO122)*85</f>
        <v>56.666666666666664</v>
      </c>
      <c r="GR122" t="s">
        <v>334</v>
      </c>
      <c r="GS122" t="s">
        <v>1675</v>
      </c>
      <c r="GT122" t="s">
        <v>1675</v>
      </c>
      <c r="GU122" t="s">
        <v>1675</v>
      </c>
      <c r="GV122" t="s">
        <v>1675</v>
      </c>
      <c r="GW122" t="s">
        <v>1675</v>
      </c>
      <c r="GX122" t="s">
        <v>334</v>
      </c>
      <c r="GY122" s="13">
        <v>75</v>
      </c>
      <c r="GZ122" t="s">
        <v>1675</v>
      </c>
      <c r="HA122" t="s">
        <v>1675</v>
      </c>
      <c r="HB122" t="s">
        <v>334</v>
      </c>
      <c r="HC122" t="s">
        <v>1675</v>
      </c>
      <c r="HD122" t="s">
        <v>1675</v>
      </c>
      <c r="HE122" t="s">
        <v>1675</v>
      </c>
      <c r="HG122" t="s">
        <v>1675</v>
      </c>
      <c r="HH122" t="s">
        <v>1675</v>
      </c>
      <c r="HI122" s="14" t="str">
        <f t="shared" si="49"/>
        <v/>
      </c>
      <c r="HJ122" t="s">
        <v>1675</v>
      </c>
      <c r="HK122" t="s">
        <v>1675</v>
      </c>
      <c r="HL122" t="s">
        <v>1675</v>
      </c>
      <c r="HM122" t="s">
        <v>1675</v>
      </c>
      <c r="HN122" t="s">
        <v>1675</v>
      </c>
      <c r="HO122" t="s">
        <v>1675</v>
      </c>
      <c r="HQ122" t="s">
        <v>1675</v>
      </c>
      <c r="HR122" t="s">
        <v>334</v>
      </c>
      <c r="HS122" s="13">
        <v>35</v>
      </c>
      <c r="HT122" t="s">
        <v>1675</v>
      </c>
      <c r="HU122" t="s">
        <v>1675</v>
      </c>
      <c r="HV122">
        <f>HS122</f>
        <v>35</v>
      </c>
      <c r="HW122" t="s">
        <v>334</v>
      </c>
      <c r="HX122" t="s">
        <v>346</v>
      </c>
      <c r="HY122" t="s">
        <v>1675</v>
      </c>
      <c r="HZ122" t="s">
        <v>1675</v>
      </c>
      <c r="IA122" t="s">
        <v>1675</v>
      </c>
      <c r="IB122" t="s">
        <v>1675</v>
      </c>
      <c r="IC122" t="s">
        <v>1675</v>
      </c>
      <c r="ID122" t="s">
        <v>1675</v>
      </c>
      <c r="IE122" t="s">
        <v>1675</v>
      </c>
      <c r="IF122" t="s">
        <v>1675</v>
      </c>
      <c r="IG122" t="s">
        <v>1675</v>
      </c>
      <c r="IH122" t="s">
        <v>1675</v>
      </c>
      <c r="II122" t="s">
        <v>1675</v>
      </c>
      <c r="IJ122" t="s">
        <v>1675</v>
      </c>
      <c r="IK122" t="s">
        <v>1675</v>
      </c>
      <c r="IL122" t="s">
        <v>1675</v>
      </c>
      <c r="IM122" t="s">
        <v>1675</v>
      </c>
      <c r="IN122" t="s">
        <v>1675</v>
      </c>
      <c r="IO122" t="s">
        <v>1675</v>
      </c>
      <c r="IP122" t="s">
        <v>1675</v>
      </c>
      <c r="IQ122" t="s">
        <v>1675</v>
      </c>
      <c r="IR122" t="s">
        <v>1675</v>
      </c>
      <c r="IS122" t="s">
        <v>1675</v>
      </c>
      <c r="IT122" t="s">
        <v>1675</v>
      </c>
      <c r="IU122" t="s">
        <v>1675</v>
      </c>
      <c r="IV122" t="s">
        <v>1675</v>
      </c>
      <c r="IW122" t="s">
        <v>1675</v>
      </c>
      <c r="IX122" t="s">
        <v>1675</v>
      </c>
      <c r="IY122" t="s">
        <v>1675</v>
      </c>
      <c r="IZ122" t="s">
        <v>1675</v>
      </c>
      <c r="JA122" t="s">
        <v>334</v>
      </c>
      <c r="JB122" t="s">
        <v>384</v>
      </c>
      <c r="JC122" t="s">
        <v>385</v>
      </c>
      <c r="JD122" t="s">
        <v>346</v>
      </c>
      <c r="JE122" t="s">
        <v>334</v>
      </c>
      <c r="JF122" t="s">
        <v>408</v>
      </c>
      <c r="JG122" t="s">
        <v>1675</v>
      </c>
      <c r="JH122">
        <v>139438809</v>
      </c>
      <c r="JI122" t="s">
        <v>569</v>
      </c>
      <c r="JJ122" t="s">
        <v>570</v>
      </c>
      <c r="JK122" t="s">
        <v>1675</v>
      </c>
      <c r="JL122">
        <v>27</v>
      </c>
    </row>
    <row r="123" spans="1:272" x14ac:dyDescent="0.2">
      <c r="A123" t="s">
        <v>1476</v>
      </c>
      <c r="B123" t="str">
        <f t="shared" si="44"/>
        <v>966a060f-246e-4c1d-8440-72dc82e898c5</v>
      </c>
      <c r="C123" t="s">
        <v>435</v>
      </c>
      <c r="D123" t="s">
        <v>436</v>
      </c>
      <c r="E123" t="s">
        <v>324</v>
      </c>
      <c r="F123" t="s">
        <v>1675</v>
      </c>
      <c r="G123" t="s">
        <v>337</v>
      </c>
      <c r="H123" t="s">
        <v>436</v>
      </c>
      <c r="I123" t="s">
        <v>325</v>
      </c>
      <c r="J123" t="s">
        <v>327</v>
      </c>
      <c r="K123" t="s">
        <v>1675</v>
      </c>
      <c r="L123" t="s">
        <v>328</v>
      </c>
      <c r="M123" t="s">
        <v>329</v>
      </c>
      <c r="N123" t="s">
        <v>329</v>
      </c>
      <c r="O123" t="s">
        <v>1705</v>
      </c>
      <c r="P123" t="s">
        <v>438</v>
      </c>
      <c r="Q123" t="s">
        <v>334</v>
      </c>
      <c r="R123" t="s">
        <v>1675</v>
      </c>
      <c r="S123" t="s">
        <v>334</v>
      </c>
      <c r="T123" t="s">
        <v>1675</v>
      </c>
      <c r="U123" t="s">
        <v>335</v>
      </c>
      <c r="V123" t="s">
        <v>336</v>
      </c>
      <c r="W123" t="s">
        <v>336</v>
      </c>
      <c r="X123" t="s">
        <v>337</v>
      </c>
      <c r="Y123" t="s">
        <v>337</v>
      </c>
      <c r="Z123" t="s">
        <v>337</v>
      </c>
      <c r="AA123" t="s">
        <v>340</v>
      </c>
      <c r="AB123" t="s">
        <v>336</v>
      </c>
      <c r="AC123" t="s">
        <v>337</v>
      </c>
      <c r="AD123" t="s">
        <v>337</v>
      </c>
      <c r="AE123" t="s">
        <v>337</v>
      </c>
      <c r="AF123" t="s">
        <v>337</v>
      </c>
      <c r="AG123" t="s">
        <v>337</v>
      </c>
      <c r="AH123" t="s">
        <v>337</v>
      </c>
      <c r="AI123" t="s">
        <v>1675</v>
      </c>
      <c r="AJ123" t="s">
        <v>440</v>
      </c>
      <c r="AK123" t="s">
        <v>441</v>
      </c>
      <c r="AL123" t="s">
        <v>413</v>
      </c>
      <c r="AM123">
        <v>1</v>
      </c>
      <c r="AN123">
        <v>1</v>
      </c>
      <c r="AO123">
        <v>1</v>
      </c>
      <c r="AP123">
        <v>1</v>
      </c>
      <c r="AQ123">
        <v>1</v>
      </c>
      <c r="AR123">
        <v>0</v>
      </c>
      <c r="AS123">
        <v>1</v>
      </c>
      <c r="AT123">
        <v>0</v>
      </c>
      <c r="AU123" t="s">
        <v>334</v>
      </c>
      <c r="AV123" t="s">
        <v>1675</v>
      </c>
      <c r="AW123" t="s">
        <v>1675</v>
      </c>
      <c r="AY123" t="s">
        <v>1675</v>
      </c>
      <c r="AZ123" t="s">
        <v>1675</v>
      </c>
      <c r="BB123" t="s">
        <v>334</v>
      </c>
      <c r="BC123" t="s">
        <v>334</v>
      </c>
      <c r="BD123" s="13">
        <v>110</v>
      </c>
      <c r="BE123" s="14">
        <f>BD123/2</f>
        <v>55</v>
      </c>
      <c r="BF123" t="s">
        <v>346</v>
      </c>
      <c r="BG123" t="s">
        <v>1675</v>
      </c>
      <c r="BH123" t="s">
        <v>1675</v>
      </c>
      <c r="BI123" t="s">
        <v>346</v>
      </c>
      <c r="BJ123" t="s">
        <v>1675</v>
      </c>
      <c r="BK123" t="s">
        <v>347</v>
      </c>
      <c r="BL123" s="15">
        <v>2.6</v>
      </c>
      <c r="BM123" s="13">
        <v>1</v>
      </c>
      <c r="BN123" s="13">
        <v>175</v>
      </c>
      <c r="BO123" s="14">
        <f>BN123/(BL123*BM123)</f>
        <v>67.307692307692307</v>
      </c>
      <c r="BP123" t="s">
        <v>334</v>
      </c>
      <c r="BQ123" t="s">
        <v>334</v>
      </c>
      <c r="BR123" s="13">
        <v>175</v>
      </c>
      <c r="BS123">
        <f>BR123/2.6</f>
        <v>67.307692307692307</v>
      </c>
      <c r="BT123" t="s">
        <v>346</v>
      </c>
      <c r="BU123" t="s">
        <v>1675</v>
      </c>
      <c r="BV123" t="s">
        <v>1675</v>
      </c>
      <c r="BW123" t="s">
        <v>346</v>
      </c>
      <c r="BX123" t="s">
        <v>1675</v>
      </c>
      <c r="BY123" t="s">
        <v>347</v>
      </c>
      <c r="BZ123">
        <v>2.2999999999999998</v>
      </c>
      <c r="CA123" s="13">
        <v>1</v>
      </c>
      <c r="CB123" s="13">
        <v>175</v>
      </c>
      <c r="CC123" s="14">
        <f>CB123/(BZ123*CA123)</f>
        <v>76.08695652173914</v>
      </c>
      <c r="CD123" t="s">
        <v>334</v>
      </c>
      <c r="CE123" t="s">
        <v>334</v>
      </c>
      <c r="CF123" s="13">
        <v>175</v>
      </c>
      <c r="CG123" s="14">
        <f>CF123/2.3</f>
        <v>76.08695652173914</v>
      </c>
      <c r="CH123" t="s">
        <v>346</v>
      </c>
      <c r="CI123" t="s">
        <v>1675</v>
      </c>
      <c r="CJ123" t="s">
        <v>1675</v>
      </c>
      <c r="CK123" t="s">
        <v>346</v>
      </c>
      <c r="CL123" t="s">
        <v>1675</v>
      </c>
      <c r="CM123" t="s">
        <v>347</v>
      </c>
      <c r="CN123">
        <v>2.9</v>
      </c>
      <c r="CO123" s="13">
        <v>1</v>
      </c>
      <c r="CP123" s="13">
        <v>175</v>
      </c>
      <c r="CQ123" s="14">
        <f>CP123/(CN123*CO123)</f>
        <v>60.344827586206897</v>
      </c>
      <c r="CR123" t="s">
        <v>346</v>
      </c>
      <c r="CS123" t="s">
        <v>334</v>
      </c>
      <c r="CT123" s="13">
        <v>175</v>
      </c>
      <c r="CU123" s="14">
        <f>CT123/2.9</f>
        <v>60.344827586206897</v>
      </c>
      <c r="CV123" t="s">
        <v>346</v>
      </c>
      <c r="CW123" t="s">
        <v>1675</v>
      </c>
      <c r="CX123" t="s">
        <v>1675</v>
      </c>
      <c r="CY123" t="s">
        <v>346</v>
      </c>
      <c r="CZ123" t="s">
        <v>1675</v>
      </c>
      <c r="DA123" t="s">
        <v>347</v>
      </c>
      <c r="DB123">
        <v>2.4</v>
      </c>
      <c r="DC123" s="13">
        <v>1</v>
      </c>
      <c r="DD123" s="13">
        <v>500</v>
      </c>
      <c r="DE123" s="14">
        <f>DD123/(DB123*DC123)</f>
        <v>208.33333333333334</v>
      </c>
      <c r="DF123" t="s">
        <v>334</v>
      </c>
      <c r="DG123" t="s">
        <v>334</v>
      </c>
      <c r="DH123" s="13">
        <v>500</v>
      </c>
      <c r="DI123" s="14">
        <f>DH123/2.4</f>
        <v>208.33333333333334</v>
      </c>
      <c r="DJ123" t="s">
        <v>346</v>
      </c>
      <c r="DK123" t="s">
        <v>1675</v>
      </c>
      <c r="DL123" t="s">
        <v>1675</v>
      </c>
      <c r="DM123" t="s">
        <v>1675</v>
      </c>
      <c r="DN123" t="s">
        <v>1675</v>
      </c>
      <c r="DO123" t="s">
        <v>1675</v>
      </c>
      <c r="DQ123" t="s">
        <v>1675</v>
      </c>
      <c r="DR123" t="s">
        <v>1675</v>
      </c>
      <c r="DT123" t="s">
        <v>1675</v>
      </c>
      <c r="DU123" t="s">
        <v>1675</v>
      </c>
      <c r="DV123" t="s">
        <v>1675</v>
      </c>
      <c r="DW123" s="14"/>
      <c r="DX123" t="s">
        <v>1675</v>
      </c>
      <c r="DY123" t="s">
        <v>1675</v>
      </c>
      <c r="DZ123" t="s">
        <v>1675</v>
      </c>
      <c r="EA123" t="s">
        <v>346</v>
      </c>
      <c r="EB123" t="s">
        <v>1675</v>
      </c>
      <c r="EC123" t="s">
        <v>380</v>
      </c>
      <c r="ED123" s="13">
        <v>500</v>
      </c>
      <c r="EE123" s="13">
        <v>75</v>
      </c>
      <c r="EF123" s="14">
        <f>(EE123/(ED123/1000))*3.785</f>
        <v>567.75</v>
      </c>
      <c r="EG123" t="s">
        <v>334</v>
      </c>
      <c r="EH123" t="s">
        <v>334</v>
      </c>
      <c r="EI123" t="s">
        <v>353</v>
      </c>
      <c r="EJ123" t="s">
        <v>336</v>
      </c>
      <c r="EK123" t="s">
        <v>337</v>
      </c>
      <c r="EL123" t="s">
        <v>337</v>
      </c>
      <c r="EM123" t="s">
        <v>337</v>
      </c>
      <c r="EN123" t="s">
        <v>337</v>
      </c>
      <c r="EO123" t="s">
        <v>337</v>
      </c>
      <c r="EP123" t="s">
        <v>337</v>
      </c>
      <c r="EQ123" t="s">
        <v>337</v>
      </c>
      <c r="ER123" t="s">
        <v>337</v>
      </c>
      <c r="ES123" t="s">
        <v>337</v>
      </c>
      <c r="ET123" t="s">
        <v>337</v>
      </c>
      <c r="EU123" t="s">
        <v>337</v>
      </c>
      <c r="EV123" t="s">
        <v>337</v>
      </c>
      <c r="EW123" t="s">
        <v>337</v>
      </c>
      <c r="EX123" t="s">
        <v>337</v>
      </c>
      <c r="EY123" t="s">
        <v>337</v>
      </c>
      <c r="EZ123" t="s">
        <v>337</v>
      </c>
      <c r="FA123" t="s">
        <v>1675</v>
      </c>
      <c r="FB123" t="s">
        <v>413</v>
      </c>
      <c r="FC123" t="s">
        <v>336</v>
      </c>
      <c r="FD123" t="s">
        <v>336</v>
      </c>
      <c r="FE123" t="s">
        <v>336</v>
      </c>
      <c r="FF123" t="s">
        <v>336</v>
      </c>
      <c r="FG123" t="s">
        <v>336</v>
      </c>
      <c r="FH123" t="s">
        <v>337</v>
      </c>
      <c r="FI123" t="s">
        <v>336</v>
      </c>
      <c r="FJ123" t="s">
        <v>337</v>
      </c>
      <c r="FK123" t="s">
        <v>334</v>
      </c>
      <c r="FL123" t="s">
        <v>384</v>
      </c>
      <c r="FM123" t="s">
        <v>385</v>
      </c>
      <c r="FN123" t="s">
        <v>346</v>
      </c>
      <c r="FO123" t="s">
        <v>334</v>
      </c>
      <c r="FP123" t="s">
        <v>334</v>
      </c>
      <c r="FQ123" t="s">
        <v>442</v>
      </c>
      <c r="FR123" t="s">
        <v>443</v>
      </c>
      <c r="FS123">
        <v>1</v>
      </c>
      <c r="FT123">
        <v>1</v>
      </c>
      <c r="FU123">
        <v>1</v>
      </c>
      <c r="FV123">
        <v>1</v>
      </c>
      <c r="FW123">
        <v>1</v>
      </c>
      <c r="FX123">
        <v>0</v>
      </c>
      <c r="FY123">
        <v>0</v>
      </c>
      <c r="FZ123">
        <v>1</v>
      </c>
      <c r="GA123">
        <v>0</v>
      </c>
      <c r="GB123" t="s">
        <v>334</v>
      </c>
      <c r="GC123" s="13">
        <v>25</v>
      </c>
      <c r="GD123" t="s">
        <v>1675</v>
      </c>
      <c r="GE123" t="s">
        <v>1675</v>
      </c>
      <c r="GF123">
        <f t="shared" si="48"/>
        <v>25</v>
      </c>
      <c r="GG123" t="s">
        <v>346</v>
      </c>
      <c r="GH123" t="s">
        <v>334</v>
      </c>
      <c r="GI123" s="13">
        <v>12.5</v>
      </c>
      <c r="GJ123" t="s">
        <v>1675</v>
      </c>
      <c r="GK123" t="s">
        <v>1675</v>
      </c>
      <c r="GL123" t="s">
        <v>334</v>
      </c>
      <c r="GM123" t="s">
        <v>334</v>
      </c>
      <c r="GN123" s="13">
        <v>50</v>
      </c>
      <c r="GO123" t="s">
        <v>1675</v>
      </c>
      <c r="GP123" t="s">
        <v>1675</v>
      </c>
      <c r="GQ123">
        <f>GN123</f>
        <v>50</v>
      </c>
      <c r="GR123" t="s">
        <v>334</v>
      </c>
      <c r="GS123" t="s">
        <v>334</v>
      </c>
      <c r="GT123" s="13">
        <v>15</v>
      </c>
      <c r="GU123" t="s">
        <v>1675</v>
      </c>
      <c r="GV123" t="s">
        <v>1675</v>
      </c>
      <c r="GW123" t="s">
        <v>334</v>
      </c>
      <c r="GX123" t="s">
        <v>334</v>
      </c>
      <c r="GY123" s="13">
        <v>60</v>
      </c>
      <c r="GZ123" t="s">
        <v>1675</v>
      </c>
      <c r="HA123" t="s">
        <v>1675</v>
      </c>
      <c r="HB123" t="s">
        <v>334</v>
      </c>
      <c r="HC123" t="s">
        <v>1675</v>
      </c>
      <c r="HD123" t="s">
        <v>1675</v>
      </c>
      <c r="HE123" t="s">
        <v>1675</v>
      </c>
      <c r="HG123" t="s">
        <v>1675</v>
      </c>
      <c r="HH123" t="s">
        <v>1675</v>
      </c>
      <c r="HI123" s="14" t="str">
        <f t="shared" si="49"/>
        <v/>
      </c>
      <c r="HJ123" t="s">
        <v>1675</v>
      </c>
      <c r="HK123" t="s">
        <v>1675</v>
      </c>
      <c r="HL123" t="s">
        <v>1675</v>
      </c>
      <c r="HM123" t="s">
        <v>1675</v>
      </c>
      <c r="HN123" t="s">
        <v>1675</v>
      </c>
      <c r="HO123" t="s">
        <v>1675</v>
      </c>
      <c r="HQ123" t="s">
        <v>1675</v>
      </c>
      <c r="HR123" t="s">
        <v>334</v>
      </c>
      <c r="HS123" s="13">
        <v>15</v>
      </c>
      <c r="HT123" t="s">
        <v>1675</v>
      </c>
      <c r="HU123" t="s">
        <v>1675</v>
      </c>
      <c r="HV123">
        <f>HS123</f>
        <v>15</v>
      </c>
      <c r="HW123" t="s">
        <v>334</v>
      </c>
      <c r="HX123" t="s">
        <v>346</v>
      </c>
      <c r="HY123" t="s">
        <v>1675</v>
      </c>
      <c r="HZ123" t="s">
        <v>1675</v>
      </c>
      <c r="IA123" t="s">
        <v>1675</v>
      </c>
      <c r="IB123" t="s">
        <v>1675</v>
      </c>
      <c r="IC123" t="s">
        <v>1675</v>
      </c>
      <c r="ID123" t="s">
        <v>1675</v>
      </c>
      <c r="IE123" t="s">
        <v>1675</v>
      </c>
      <c r="IF123" t="s">
        <v>1675</v>
      </c>
      <c r="IG123" t="s">
        <v>1675</v>
      </c>
      <c r="IH123" t="s">
        <v>1675</v>
      </c>
      <c r="II123" t="s">
        <v>1675</v>
      </c>
      <c r="IJ123" t="s">
        <v>1675</v>
      </c>
      <c r="IK123" t="s">
        <v>1675</v>
      </c>
      <c r="IL123" t="s">
        <v>1675</v>
      </c>
      <c r="IM123" t="s">
        <v>1675</v>
      </c>
      <c r="IN123" t="s">
        <v>1675</v>
      </c>
      <c r="IO123" t="s">
        <v>1675</v>
      </c>
      <c r="IP123" t="s">
        <v>1675</v>
      </c>
      <c r="IQ123" t="s">
        <v>1675</v>
      </c>
      <c r="IR123" t="s">
        <v>1675</v>
      </c>
      <c r="IS123" t="s">
        <v>1675</v>
      </c>
      <c r="IT123" t="s">
        <v>1675</v>
      </c>
      <c r="IU123" t="s">
        <v>1675</v>
      </c>
      <c r="IV123" t="s">
        <v>1675</v>
      </c>
      <c r="IW123" t="s">
        <v>1675</v>
      </c>
      <c r="IX123" t="s">
        <v>1675</v>
      </c>
      <c r="IY123" t="s">
        <v>1675</v>
      </c>
      <c r="IZ123" t="s">
        <v>1675</v>
      </c>
      <c r="JA123" t="s">
        <v>334</v>
      </c>
      <c r="JB123" t="s">
        <v>384</v>
      </c>
      <c r="JC123" t="s">
        <v>385</v>
      </c>
      <c r="JD123" t="s">
        <v>346</v>
      </c>
      <c r="JE123" t="s">
        <v>334</v>
      </c>
      <c r="JF123" t="s">
        <v>374</v>
      </c>
      <c r="JG123" t="s">
        <v>1675</v>
      </c>
      <c r="JH123">
        <v>139437080</v>
      </c>
      <c r="JI123" t="s">
        <v>446</v>
      </c>
      <c r="JJ123" t="s">
        <v>447</v>
      </c>
      <c r="JK123" t="s">
        <v>1675</v>
      </c>
      <c r="JL123">
        <v>8</v>
      </c>
    </row>
    <row r="124" spans="1:272" x14ac:dyDescent="0.2">
      <c r="A124" t="s">
        <v>992</v>
      </c>
      <c r="B124" t="str">
        <f t="shared" si="44"/>
        <v>15c95c9b-9e1b-4610-a53b-3d9655a22587</v>
      </c>
      <c r="C124" t="s">
        <v>549</v>
      </c>
      <c r="D124" t="s">
        <v>436</v>
      </c>
      <c r="E124" t="s">
        <v>324</v>
      </c>
      <c r="F124" t="s">
        <v>1675</v>
      </c>
      <c r="G124" t="s">
        <v>337</v>
      </c>
      <c r="H124" t="s">
        <v>436</v>
      </c>
      <c r="I124" t="s">
        <v>325</v>
      </c>
      <c r="J124" t="s">
        <v>391</v>
      </c>
      <c r="K124" t="s">
        <v>1675</v>
      </c>
      <c r="L124" t="s">
        <v>328</v>
      </c>
      <c r="M124" t="s">
        <v>329</v>
      </c>
      <c r="N124" t="s">
        <v>329</v>
      </c>
      <c r="O124" t="s">
        <v>1705</v>
      </c>
      <c r="P124" t="s">
        <v>438</v>
      </c>
      <c r="Q124" t="s">
        <v>334</v>
      </c>
      <c r="R124" t="s">
        <v>1675</v>
      </c>
      <c r="S124" t="s">
        <v>334</v>
      </c>
      <c r="T124" t="s">
        <v>1675</v>
      </c>
      <c r="U124" t="s">
        <v>335</v>
      </c>
      <c r="V124" t="s">
        <v>336</v>
      </c>
      <c r="W124" t="s">
        <v>336</v>
      </c>
      <c r="X124" t="s">
        <v>337</v>
      </c>
      <c r="Y124" t="s">
        <v>337</v>
      </c>
      <c r="Z124" t="s">
        <v>337</v>
      </c>
      <c r="AA124" t="s">
        <v>394</v>
      </c>
      <c r="AB124" t="s">
        <v>336</v>
      </c>
      <c r="AC124" t="s">
        <v>337</v>
      </c>
      <c r="AD124" t="s">
        <v>337</v>
      </c>
      <c r="AE124" t="s">
        <v>336</v>
      </c>
      <c r="AF124" t="s">
        <v>337</v>
      </c>
      <c r="AG124" t="s">
        <v>337</v>
      </c>
      <c r="AH124" t="s">
        <v>337</v>
      </c>
      <c r="AI124" t="s">
        <v>1675</v>
      </c>
      <c r="AJ124" t="s">
        <v>341</v>
      </c>
      <c r="AK124" t="s">
        <v>342</v>
      </c>
      <c r="AL124" t="s">
        <v>550</v>
      </c>
      <c r="AM124">
        <v>1</v>
      </c>
      <c r="AN124">
        <v>1</v>
      </c>
      <c r="AO124">
        <v>0</v>
      </c>
      <c r="AP124">
        <v>0</v>
      </c>
      <c r="AQ124">
        <v>1</v>
      </c>
      <c r="AR124">
        <v>0</v>
      </c>
      <c r="AS124">
        <v>1</v>
      </c>
      <c r="AT124">
        <v>0</v>
      </c>
      <c r="AU124" t="s">
        <v>346</v>
      </c>
      <c r="AV124" t="s">
        <v>1675</v>
      </c>
      <c r="AW124" t="s">
        <v>396</v>
      </c>
      <c r="AX124">
        <v>0.453592</v>
      </c>
      <c r="AY124" s="13">
        <v>1</v>
      </c>
      <c r="AZ124" s="13">
        <v>25</v>
      </c>
      <c r="BA124" s="14">
        <f>AZ124/(AX124*AY124)</f>
        <v>55.115610504594436</v>
      </c>
      <c r="BB124" t="s">
        <v>334</v>
      </c>
      <c r="BC124" t="s">
        <v>334</v>
      </c>
      <c r="BD124" s="13">
        <v>125</v>
      </c>
      <c r="BE124" s="14">
        <f>BD124/2</f>
        <v>62.5</v>
      </c>
      <c r="BF124" t="s">
        <v>334</v>
      </c>
      <c r="BG124" t="s">
        <v>396</v>
      </c>
      <c r="BH124" t="s">
        <v>514</v>
      </c>
      <c r="BI124" t="s">
        <v>346</v>
      </c>
      <c r="BJ124" t="s">
        <v>1675</v>
      </c>
      <c r="BK124" t="s">
        <v>396</v>
      </c>
      <c r="BL124" s="15">
        <v>0.453592</v>
      </c>
      <c r="BM124" s="13">
        <v>1</v>
      </c>
      <c r="BN124" s="13">
        <v>50</v>
      </c>
      <c r="BO124" s="14">
        <f>BN124/(BL124*BM124)</f>
        <v>110.23122100918887</v>
      </c>
      <c r="BP124" t="s">
        <v>334</v>
      </c>
      <c r="BQ124" t="s">
        <v>334</v>
      </c>
      <c r="BR124" s="13">
        <v>250</v>
      </c>
      <c r="BS124">
        <f>BR124/2.6</f>
        <v>96.153846153846146</v>
      </c>
      <c r="BT124" t="s">
        <v>334</v>
      </c>
      <c r="BU124" t="s">
        <v>396</v>
      </c>
      <c r="BV124" t="s">
        <v>514</v>
      </c>
      <c r="BW124" t="s">
        <v>1675</v>
      </c>
      <c r="BX124" t="s">
        <v>1675</v>
      </c>
      <c r="BY124" t="s">
        <v>1675</v>
      </c>
      <c r="CA124" t="s">
        <v>1675</v>
      </c>
      <c r="CB124" t="s">
        <v>1675</v>
      </c>
      <c r="CC124" s="14"/>
      <c r="CD124" t="s">
        <v>1675</v>
      </c>
      <c r="CE124" t="s">
        <v>1675</v>
      </c>
      <c r="CF124" t="s">
        <v>1675</v>
      </c>
      <c r="CH124" t="s">
        <v>1675</v>
      </c>
      <c r="CI124" t="s">
        <v>1675</v>
      </c>
      <c r="CJ124" t="s">
        <v>1675</v>
      </c>
      <c r="CK124" t="s">
        <v>1675</v>
      </c>
      <c r="CL124" t="s">
        <v>1675</v>
      </c>
      <c r="CM124" t="s">
        <v>1675</v>
      </c>
      <c r="CO124" t="s">
        <v>1675</v>
      </c>
      <c r="CP124" t="s">
        <v>1675</v>
      </c>
      <c r="CQ124" s="14"/>
      <c r="CR124" t="s">
        <v>1675</v>
      </c>
      <c r="CS124" t="s">
        <v>1675</v>
      </c>
      <c r="CT124" t="s">
        <v>1675</v>
      </c>
      <c r="CV124" t="s">
        <v>1675</v>
      </c>
      <c r="CW124" t="s">
        <v>1675</v>
      </c>
      <c r="CX124" t="s">
        <v>1675</v>
      </c>
      <c r="CY124" t="s">
        <v>346</v>
      </c>
      <c r="CZ124" t="s">
        <v>1675</v>
      </c>
      <c r="DA124" t="s">
        <v>396</v>
      </c>
      <c r="DB124">
        <v>0.453592</v>
      </c>
      <c r="DC124" s="13">
        <v>1</v>
      </c>
      <c r="DD124" s="13">
        <v>100</v>
      </c>
      <c r="DE124" s="14">
        <f>DD124/(DB124*DC124)</f>
        <v>220.46244201837774</v>
      </c>
      <c r="DF124" t="s">
        <v>334</v>
      </c>
      <c r="DG124" t="s">
        <v>334</v>
      </c>
      <c r="DH124" s="13">
        <v>500</v>
      </c>
      <c r="DI124" s="14">
        <f>DH124/2.4</f>
        <v>208.33333333333334</v>
      </c>
      <c r="DJ124" t="s">
        <v>334</v>
      </c>
      <c r="DK124" t="s">
        <v>396</v>
      </c>
      <c r="DL124" t="s">
        <v>514</v>
      </c>
      <c r="DM124" t="s">
        <v>1675</v>
      </c>
      <c r="DN124" t="s">
        <v>1675</v>
      </c>
      <c r="DO124" t="s">
        <v>1675</v>
      </c>
      <c r="DQ124" t="s">
        <v>1675</v>
      </c>
      <c r="DR124" t="s">
        <v>1675</v>
      </c>
      <c r="DT124" t="s">
        <v>1675</v>
      </c>
      <c r="DU124" t="s">
        <v>1675</v>
      </c>
      <c r="DV124" t="s">
        <v>1675</v>
      </c>
      <c r="DW124" s="14"/>
      <c r="DX124" t="s">
        <v>1675</v>
      </c>
      <c r="DY124" t="s">
        <v>1675</v>
      </c>
      <c r="DZ124" t="s">
        <v>1675</v>
      </c>
      <c r="EA124" t="s">
        <v>334</v>
      </c>
      <c r="EB124" s="13">
        <v>450</v>
      </c>
      <c r="EC124" t="s">
        <v>1675</v>
      </c>
      <c r="ED124" t="s">
        <v>1675</v>
      </c>
      <c r="EE124" t="s">
        <v>1675</v>
      </c>
      <c r="EF124">
        <f>EB124</f>
        <v>450</v>
      </c>
      <c r="EG124" t="s">
        <v>334</v>
      </c>
      <c r="EH124" t="s">
        <v>346</v>
      </c>
      <c r="EI124" t="s">
        <v>1675</v>
      </c>
      <c r="EJ124" t="s">
        <v>1675</v>
      </c>
      <c r="EK124" t="s">
        <v>1675</v>
      </c>
      <c r="EL124" t="s">
        <v>1675</v>
      </c>
      <c r="EM124" t="s">
        <v>1675</v>
      </c>
      <c r="EN124" t="s">
        <v>1675</v>
      </c>
      <c r="EO124" t="s">
        <v>1675</v>
      </c>
      <c r="EP124" t="s">
        <v>1675</v>
      </c>
      <c r="EQ124" t="s">
        <v>1675</v>
      </c>
      <c r="ER124" t="s">
        <v>1675</v>
      </c>
      <c r="ES124" t="s">
        <v>1675</v>
      </c>
      <c r="ET124" t="s">
        <v>1675</v>
      </c>
      <c r="EU124" t="s">
        <v>1675</v>
      </c>
      <c r="EV124" t="s">
        <v>1675</v>
      </c>
      <c r="EW124" t="s">
        <v>1675</v>
      </c>
      <c r="EX124" t="s">
        <v>1675</v>
      </c>
      <c r="EY124" t="s">
        <v>1675</v>
      </c>
      <c r="EZ124" t="s">
        <v>1675</v>
      </c>
      <c r="FA124" t="s">
        <v>1675</v>
      </c>
      <c r="FB124" t="s">
        <v>1675</v>
      </c>
      <c r="FC124" t="s">
        <v>1675</v>
      </c>
      <c r="FD124" t="s">
        <v>1675</v>
      </c>
      <c r="FE124" t="s">
        <v>1675</v>
      </c>
      <c r="FF124" t="s">
        <v>1675</v>
      </c>
      <c r="FG124" t="s">
        <v>1675</v>
      </c>
      <c r="FH124" t="s">
        <v>1675</v>
      </c>
      <c r="FI124" t="s">
        <v>1675</v>
      </c>
      <c r="FJ124" t="s">
        <v>1675</v>
      </c>
      <c r="FK124" t="s">
        <v>334</v>
      </c>
      <c r="FL124" t="s">
        <v>328</v>
      </c>
      <c r="FM124" t="s">
        <v>329</v>
      </c>
      <c r="FN124" t="s">
        <v>334</v>
      </c>
      <c r="FO124" t="s">
        <v>334</v>
      </c>
      <c r="FP124" t="s">
        <v>334</v>
      </c>
      <c r="FQ124" t="s">
        <v>552</v>
      </c>
      <c r="FR124" t="s">
        <v>553</v>
      </c>
      <c r="FS124">
        <v>1</v>
      </c>
      <c r="FT124">
        <v>1</v>
      </c>
      <c r="FU124">
        <v>1</v>
      </c>
      <c r="FV124">
        <v>0</v>
      </c>
      <c r="FW124">
        <v>0</v>
      </c>
      <c r="FX124">
        <v>0</v>
      </c>
      <c r="FY124">
        <v>0</v>
      </c>
      <c r="FZ124">
        <v>0</v>
      </c>
      <c r="GA124">
        <v>0</v>
      </c>
      <c r="GB124" t="s">
        <v>334</v>
      </c>
      <c r="GC124" s="13">
        <v>25</v>
      </c>
      <c r="GD124" t="s">
        <v>1675</v>
      </c>
      <c r="GE124" t="s">
        <v>1675</v>
      </c>
      <c r="GF124">
        <f t="shared" si="48"/>
        <v>25</v>
      </c>
      <c r="GG124" t="s">
        <v>334</v>
      </c>
      <c r="GH124" t="s">
        <v>334</v>
      </c>
      <c r="GI124" s="13">
        <v>25</v>
      </c>
      <c r="GJ124" t="s">
        <v>1675</v>
      </c>
      <c r="GK124" t="s">
        <v>1675</v>
      </c>
      <c r="GL124" t="s">
        <v>334</v>
      </c>
      <c r="GM124" t="s">
        <v>346</v>
      </c>
      <c r="GN124" t="s">
        <v>1675</v>
      </c>
      <c r="GO124" s="13">
        <v>150</v>
      </c>
      <c r="GP124" s="13">
        <v>75</v>
      </c>
      <c r="GQ124" s="14">
        <f t="shared" ref="GQ124:GQ130" si="58">(GP124/GO124)*85</f>
        <v>42.5</v>
      </c>
      <c r="GR124" t="s">
        <v>334</v>
      </c>
      <c r="GS124" t="s">
        <v>1675</v>
      </c>
      <c r="GT124" t="s">
        <v>1675</v>
      </c>
      <c r="GU124" t="s">
        <v>1675</v>
      </c>
      <c r="GV124" t="s">
        <v>1675</v>
      </c>
      <c r="GW124" t="s">
        <v>1675</v>
      </c>
      <c r="GX124" t="s">
        <v>1675</v>
      </c>
      <c r="GY124" t="s">
        <v>1675</v>
      </c>
      <c r="GZ124" t="s">
        <v>1675</v>
      </c>
      <c r="HA124" t="s">
        <v>1675</v>
      </c>
      <c r="HB124" t="s">
        <v>1675</v>
      </c>
      <c r="HC124" t="s">
        <v>1675</v>
      </c>
      <c r="HD124" t="s">
        <v>1675</v>
      </c>
      <c r="HE124" t="s">
        <v>1675</v>
      </c>
      <c r="HG124" t="s">
        <v>1675</v>
      </c>
      <c r="HH124" t="s">
        <v>1675</v>
      </c>
      <c r="HI124" s="14" t="str">
        <f t="shared" si="49"/>
        <v/>
      </c>
      <c r="HJ124" t="s">
        <v>1675</v>
      </c>
      <c r="HK124" t="s">
        <v>1675</v>
      </c>
      <c r="HL124" t="s">
        <v>1675</v>
      </c>
      <c r="HM124" t="s">
        <v>1675</v>
      </c>
      <c r="HN124" t="s">
        <v>1675</v>
      </c>
      <c r="HO124" t="s">
        <v>1675</v>
      </c>
      <c r="HQ124" t="s">
        <v>1675</v>
      </c>
      <c r="HR124" t="s">
        <v>1675</v>
      </c>
      <c r="HS124" t="s">
        <v>1675</v>
      </c>
      <c r="HT124" t="s">
        <v>1675</v>
      </c>
      <c r="HU124" t="s">
        <v>1675</v>
      </c>
      <c r="HW124" t="s">
        <v>1675</v>
      </c>
      <c r="HX124" t="s">
        <v>346</v>
      </c>
      <c r="HY124" t="s">
        <v>1675</v>
      </c>
      <c r="HZ124" t="s">
        <v>1675</v>
      </c>
      <c r="IA124" t="s">
        <v>1675</v>
      </c>
      <c r="IB124" t="s">
        <v>1675</v>
      </c>
      <c r="IC124" t="s">
        <v>1675</v>
      </c>
      <c r="ID124" t="s">
        <v>1675</v>
      </c>
      <c r="IE124" t="s">
        <v>1675</v>
      </c>
      <c r="IF124" t="s">
        <v>1675</v>
      </c>
      <c r="IG124" t="s">
        <v>1675</v>
      </c>
      <c r="IH124" t="s">
        <v>1675</v>
      </c>
      <c r="II124" t="s">
        <v>1675</v>
      </c>
      <c r="IJ124" t="s">
        <v>1675</v>
      </c>
      <c r="IK124" t="s">
        <v>1675</v>
      </c>
      <c r="IL124" t="s">
        <v>1675</v>
      </c>
      <c r="IM124" t="s">
        <v>1675</v>
      </c>
      <c r="IN124" t="s">
        <v>1675</v>
      </c>
      <c r="IO124" t="s">
        <v>1675</v>
      </c>
      <c r="IP124" t="s">
        <v>1675</v>
      </c>
      <c r="IQ124" t="s">
        <v>1675</v>
      </c>
      <c r="IR124" t="s">
        <v>1675</v>
      </c>
      <c r="IS124" t="s">
        <v>1675</v>
      </c>
      <c r="IT124" t="s">
        <v>1675</v>
      </c>
      <c r="IU124" t="s">
        <v>1675</v>
      </c>
      <c r="IV124" t="s">
        <v>1675</v>
      </c>
      <c r="IW124" t="s">
        <v>1675</v>
      </c>
      <c r="IX124" t="s">
        <v>1675</v>
      </c>
      <c r="IY124" t="s">
        <v>1675</v>
      </c>
      <c r="IZ124" t="s">
        <v>1675</v>
      </c>
      <c r="JA124" t="s">
        <v>334</v>
      </c>
      <c r="JB124" t="s">
        <v>328</v>
      </c>
      <c r="JC124" t="s">
        <v>329</v>
      </c>
      <c r="JD124" t="s">
        <v>334</v>
      </c>
      <c r="JE124" t="s">
        <v>334</v>
      </c>
      <c r="JF124" t="s">
        <v>408</v>
      </c>
      <c r="JG124" t="s">
        <v>1675</v>
      </c>
      <c r="JH124">
        <v>139438665</v>
      </c>
      <c r="JI124" t="s">
        <v>554</v>
      </c>
      <c r="JJ124" t="s">
        <v>555</v>
      </c>
      <c r="JK124" t="s">
        <v>1675</v>
      </c>
      <c r="JL124">
        <v>24</v>
      </c>
    </row>
    <row r="125" spans="1:272" x14ac:dyDescent="0.2">
      <c r="A125" t="s">
        <v>998</v>
      </c>
      <c r="B125" t="str">
        <f t="shared" si="44"/>
        <v>16127c80-f56b-40a2-8c56-416668749bf6</v>
      </c>
      <c r="C125" t="s">
        <v>512</v>
      </c>
      <c r="D125" t="s">
        <v>436</v>
      </c>
      <c r="E125" t="s">
        <v>324</v>
      </c>
      <c r="F125" t="s">
        <v>1675</v>
      </c>
      <c r="G125" t="s">
        <v>337</v>
      </c>
      <c r="H125" t="s">
        <v>436</v>
      </c>
      <c r="I125" t="s">
        <v>325</v>
      </c>
      <c r="J125" t="s">
        <v>391</v>
      </c>
      <c r="K125" t="s">
        <v>1675</v>
      </c>
      <c r="L125" t="s">
        <v>328</v>
      </c>
      <c r="M125" t="s">
        <v>329</v>
      </c>
      <c r="N125" t="s">
        <v>329</v>
      </c>
      <c r="O125" t="s">
        <v>1705</v>
      </c>
      <c r="P125" t="s">
        <v>438</v>
      </c>
      <c r="Q125" t="s">
        <v>334</v>
      </c>
      <c r="R125" t="s">
        <v>1675</v>
      </c>
      <c r="S125" t="s">
        <v>334</v>
      </c>
      <c r="T125" t="s">
        <v>1675</v>
      </c>
      <c r="U125" t="s">
        <v>335</v>
      </c>
      <c r="V125" t="s">
        <v>336</v>
      </c>
      <c r="W125" t="s">
        <v>336</v>
      </c>
      <c r="X125" t="s">
        <v>337</v>
      </c>
      <c r="Y125" t="s">
        <v>337</v>
      </c>
      <c r="Z125" t="s">
        <v>337</v>
      </c>
      <c r="AA125" t="s">
        <v>394</v>
      </c>
      <c r="AB125" t="s">
        <v>336</v>
      </c>
      <c r="AC125" t="s">
        <v>337</v>
      </c>
      <c r="AD125" t="s">
        <v>337</v>
      </c>
      <c r="AE125" t="s">
        <v>336</v>
      </c>
      <c r="AF125" t="s">
        <v>337</v>
      </c>
      <c r="AG125" t="s">
        <v>337</v>
      </c>
      <c r="AH125" t="s">
        <v>337</v>
      </c>
      <c r="AI125" t="s">
        <v>1675</v>
      </c>
      <c r="AJ125" t="s">
        <v>341</v>
      </c>
      <c r="AK125" t="s">
        <v>342</v>
      </c>
      <c r="AL125" t="s">
        <v>513</v>
      </c>
      <c r="AM125">
        <v>1</v>
      </c>
      <c r="AN125">
        <v>1</v>
      </c>
      <c r="AO125">
        <v>1</v>
      </c>
      <c r="AP125">
        <v>1</v>
      </c>
      <c r="AQ125">
        <v>0</v>
      </c>
      <c r="AR125">
        <v>0</v>
      </c>
      <c r="AS125">
        <v>0</v>
      </c>
      <c r="AT125">
        <v>0</v>
      </c>
      <c r="AU125" t="s">
        <v>346</v>
      </c>
      <c r="AV125" t="s">
        <v>1675</v>
      </c>
      <c r="AW125" t="s">
        <v>396</v>
      </c>
      <c r="AX125">
        <v>0.453592</v>
      </c>
      <c r="AY125" s="13">
        <v>1</v>
      </c>
      <c r="AZ125" s="13">
        <v>25</v>
      </c>
      <c r="BA125" s="14">
        <f>AZ125/(AX125*AY125)</f>
        <v>55.115610504594436</v>
      </c>
      <c r="BB125" t="s">
        <v>334</v>
      </c>
      <c r="BC125" t="s">
        <v>334</v>
      </c>
      <c r="BD125" s="13">
        <v>125</v>
      </c>
      <c r="BE125" s="14">
        <f>BD125/2</f>
        <v>62.5</v>
      </c>
      <c r="BF125" t="s">
        <v>334</v>
      </c>
      <c r="BG125" t="s">
        <v>396</v>
      </c>
      <c r="BH125" t="s">
        <v>514</v>
      </c>
      <c r="BI125" t="s">
        <v>346</v>
      </c>
      <c r="BJ125" t="s">
        <v>1675</v>
      </c>
      <c r="BK125" t="s">
        <v>396</v>
      </c>
      <c r="BL125" s="15">
        <v>0.453592</v>
      </c>
      <c r="BM125" s="13">
        <v>1</v>
      </c>
      <c r="BN125" s="13">
        <v>40</v>
      </c>
      <c r="BO125" s="14">
        <f>BN125/(BL125*BM125)</f>
        <v>88.184976807351106</v>
      </c>
      <c r="BP125" t="s">
        <v>334</v>
      </c>
      <c r="BQ125" t="s">
        <v>334</v>
      </c>
      <c r="BR125" s="13">
        <v>200</v>
      </c>
      <c r="BS125">
        <f>BR125/2.6</f>
        <v>76.92307692307692</v>
      </c>
      <c r="BT125" t="s">
        <v>334</v>
      </c>
      <c r="BU125" t="s">
        <v>396</v>
      </c>
      <c r="BV125" t="s">
        <v>514</v>
      </c>
      <c r="BW125" t="s">
        <v>346</v>
      </c>
      <c r="BX125" t="s">
        <v>1675</v>
      </c>
      <c r="BY125" t="s">
        <v>396</v>
      </c>
      <c r="BZ125">
        <v>0.453592</v>
      </c>
      <c r="CA125" s="13">
        <v>1</v>
      </c>
      <c r="CB125" s="13">
        <v>40</v>
      </c>
      <c r="CC125" s="14">
        <f>CB125/(BZ125*CA125)</f>
        <v>88.184976807351106</v>
      </c>
      <c r="CD125" t="s">
        <v>334</v>
      </c>
      <c r="CE125" t="s">
        <v>334</v>
      </c>
      <c r="CF125" s="13">
        <v>200</v>
      </c>
      <c r="CG125" s="14">
        <f>CF125/2.3</f>
        <v>86.956521739130437</v>
      </c>
      <c r="CH125" t="s">
        <v>334</v>
      </c>
      <c r="CI125" t="s">
        <v>396</v>
      </c>
      <c r="CJ125" t="s">
        <v>514</v>
      </c>
      <c r="CK125" t="s">
        <v>346</v>
      </c>
      <c r="CL125" t="s">
        <v>1675</v>
      </c>
      <c r="CM125" t="s">
        <v>396</v>
      </c>
      <c r="CN125">
        <v>0.453592</v>
      </c>
      <c r="CO125" s="13">
        <v>1</v>
      </c>
      <c r="CP125" s="13">
        <v>40</v>
      </c>
      <c r="CQ125" s="14">
        <f>CP125/(CN125*CO125)</f>
        <v>88.184976807351106</v>
      </c>
      <c r="CR125" t="s">
        <v>334</v>
      </c>
      <c r="CS125" t="s">
        <v>334</v>
      </c>
      <c r="CT125" s="13">
        <v>200</v>
      </c>
      <c r="CU125" s="14">
        <f>CT125/2.9</f>
        <v>68.965517241379317</v>
      </c>
      <c r="CV125" t="s">
        <v>334</v>
      </c>
      <c r="CW125" t="s">
        <v>396</v>
      </c>
      <c r="CX125" t="s">
        <v>514</v>
      </c>
      <c r="CY125" t="s">
        <v>1675</v>
      </c>
      <c r="CZ125" t="s">
        <v>1675</v>
      </c>
      <c r="DA125" t="s">
        <v>1675</v>
      </c>
      <c r="DC125" t="s">
        <v>1675</v>
      </c>
      <c r="DD125" t="s">
        <v>1675</v>
      </c>
      <c r="DF125" t="s">
        <v>1675</v>
      </c>
      <c r="DG125" t="s">
        <v>1675</v>
      </c>
      <c r="DH125" t="s">
        <v>1675</v>
      </c>
      <c r="DI125" s="14"/>
      <c r="DJ125" t="s">
        <v>1675</v>
      </c>
      <c r="DK125" t="s">
        <v>1675</v>
      </c>
      <c r="DL125" t="s">
        <v>1675</v>
      </c>
      <c r="DM125" t="s">
        <v>1675</v>
      </c>
      <c r="DN125" t="s">
        <v>1675</v>
      </c>
      <c r="DO125" t="s">
        <v>1675</v>
      </c>
      <c r="DQ125" t="s">
        <v>1675</v>
      </c>
      <c r="DR125" t="s">
        <v>1675</v>
      </c>
      <c r="DT125" t="s">
        <v>1675</v>
      </c>
      <c r="DU125" t="s">
        <v>1675</v>
      </c>
      <c r="DV125" t="s">
        <v>1675</v>
      </c>
      <c r="DW125" s="14"/>
      <c r="DX125" t="s">
        <v>1675</v>
      </c>
      <c r="DY125" t="s">
        <v>1675</v>
      </c>
      <c r="DZ125" t="s">
        <v>1675</v>
      </c>
      <c r="EA125" t="s">
        <v>1675</v>
      </c>
      <c r="EB125" t="s">
        <v>1675</v>
      </c>
      <c r="EC125" t="s">
        <v>1675</v>
      </c>
      <c r="ED125" t="s">
        <v>1675</v>
      </c>
      <c r="EE125" t="s">
        <v>1675</v>
      </c>
      <c r="EG125" t="s">
        <v>1675</v>
      </c>
      <c r="EH125" t="s">
        <v>346</v>
      </c>
      <c r="EI125" t="s">
        <v>1675</v>
      </c>
      <c r="EJ125" t="s">
        <v>1675</v>
      </c>
      <c r="EK125" t="s">
        <v>1675</v>
      </c>
      <c r="EL125" t="s">
        <v>1675</v>
      </c>
      <c r="EM125" t="s">
        <v>1675</v>
      </c>
      <c r="EN125" t="s">
        <v>1675</v>
      </c>
      <c r="EO125" t="s">
        <v>1675</v>
      </c>
      <c r="EP125" t="s">
        <v>1675</v>
      </c>
      <c r="EQ125" t="s">
        <v>1675</v>
      </c>
      <c r="ER125" t="s">
        <v>1675</v>
      </c>
      <c r="ES125" t="s">
        <v>1675</v>
      </c>
      <c r="ET125" t="s">
        <v>1675</v>
      </c>
      <c r="EU125" t="s">
        <v>1675</v>
      </c>
      <c r="EV125" t="s">
        <v>1675</v>
      </c>
      <c r="EW125" t="s">
        <v>1675</v>
      </c>
      <c r="EX125" t="s">
        <v>1675</v>
      </c>
      <c r="EY125" t="s">
        <v>1675</v>
      </c>
      <c r="EZ125" t="s">
        <v>1675</v>
      </c>
      <c r="FA125" t="s">
        <v>1675</v>
      </c>
      <c r="FB125" t="s">
        <v>1675</v>
      </c>
      <c r="FC125" t="s">
        <v>1675</v>
      </c>
      <c r="FD125" t="s">
        <v>1675</v>
      </c>
      <c r="FE125" t="s">
        <v>1675</v>
      </c>
      <c r="FF125" t="s">
        <v>1675</v>
      </c>
      <c r="FG125" t="s">
        <v>1675</v>
      </c>
      <c r="FH125" t="s">
        <v>1675</v>
      </c>
      <c r="FI125" t="s">
        <v>1675</v>
      </c>
      <c r="FJ125" t="s">
        <v>1675</v>
      </c>
      <c r="FK125" t="s">
        <v>334</v>
      </c>
      <c r="FL125" t="s">
        <v>328</v>
      </c>
      <c r="FM125" t="s">
        <v>329</v>
      </c>
      <c r="FN125" t="s">
        <v>334</v>
      </c>
      <c r="FO125" t="s">
        <v>334</v>
      </c>
      <c r="FP125" t="s">
        <v>334</v>
      </c>
      <c r="FQ125" t="s">
        <v>515</v>
      </c>
      <c r="FR125" t="s">
        <v>516</v>
      </c>
      <c r="FS125">
        <v>0</v>
      </c>
      <c r="FT125">
        <v>1</v>
      </c>
      <c r="FU125">
        <v>1</v>
      </c>
      <c r="FV125">
        <v>0</v>
      </c>
      <c r="FW125">
        <v>0</v>
      </c>
      <c r="FX125">
        <v>0</v>
      </c>
      <c r="FY125">
        <v>0</v>
      </c>
      <c r="FZ125">
        <v>1</v>
      </c>
      <c r="GA125">
        <v>0</v>
      </c>
      <c r="GB125" t="s">
        <v>1675</v>
      </c>
      <c r="GC125" t="s">
        <v>1675</v>
      </c>
      <c r="GD125" t="s">
        <v>1675</v>
      </c>
      <c r="GE125" t="s">
        <v>1675</v>
      </c>
      <c r="GF125" t="str">
        <f t="shared" si="48"/>
        <v/>
      </c>
      <c r="GG125" t="s">
        <v>1675</v>
      </c>
      <c r="GH125" t="s">
        <v>334</v>
      </c>
      <c r="GI125" s="13">
        <v>25</v>
      </c>
      <c r="GJ125" t="s">
        <v>1675</v>
      </c>
      <c r="GK125" t="s">
        <v>1675</v>
      </c>
      <c r="GL125" t="s">
        <v>334</v>
      </c>
      <c r="GM125" t="s">
        <v>346</v>
      </c>
      <c r="GN125" t="s">
        <v>1675</v>
      </c>
      <c r="GO125" s="13">
        <v>150</v>
      </c>
      <c r="GP125" s="13">
        <v>75</v>
      </c>
      <c r="GQ125" s="14">
        <f t="shared" si="58"/>
        <v>42.5</v>
      </c>
      <c r="GR125" t="s">
        <v>334</v>
      </c>
      <c r="GS125" t="s">
        <v>1675</v>
      </c>
      <c r="GT125" t="s">
        <v>1675</v>
      </c>
      <c r="GU125" t="s">
        <v>1675</v>
      </c>
      <c r="GV125" t="s">
        <v>1675</v>
      </c>
      <c r="GW125" t="s">
        <v>1675</v>
      </c>
      <c r="GX125" t="s">
        <v>1675</v>
      </c>
      <c r="GY125" t="s">
        <v>1675</v>
      </c>
      <c r="GZ125" t="s">
        <v>1675</v>
      </c>
      <c r="HA125" t="s">
        <v>1675</v>
      </c>
      <c r="HB125" t="s">
        <v>1675</v>
      </c>
      <c r="HC125" t="s">
        <v>1675</v>
      </c>
      <c r="HD125" t="s">
        <v>1675</v>
      </c>
      <c r="HE125" t="s">
        <v>1675</v>
      </c>
      <c r="HG125" t="s">
        <v>1675</v>
      </c>
      <c r="HH125" t="s">
        <v>1675</v>
      </c>
      <c r="HI125" s="14" t="str">
        <f t="shared" si="49"/>
        <v/>
      </c>
      <c r="HJ125" t="s">
        <v>1675</v>
      </c>
      <c r="HK125" t="s">
        <v>1675</v>
      </c>
      <c r="HL125" t="s">
        <v>1675</v>
      </c>
      <c r="HM125" t="s">
        <v>1675</v>
      </c>
      <c r="HN125" t="s">
        <v>1675</v>
      </c>
      <c r="HO125" t="s">
        <v>1675</v>
      </c>
      <c r="HQ125" t="s">
        <v>1675</v>
      </c>
      <c r="HR125" t="s">
        <v>334</v>
      </c>
      <c r="HS125" s="13">
        <v>25</v>
      </c>
      <c r="HT125" t="s">
        <v>1675</v>
      </c>
      <c r="HU125" t="s">
        <v>1675</v>
      </c>
      <c r="HV125">
        <f>HS125</f>
        <v>25</v>
      </c>
      <c r="HW125" t="s">
        <v>334</v>
      </c>
      <c r="HX125" t="s">
        <v>346</v>
      </c>
      <c r="HY125" t="s">
        <v>1675</v>
      </c>
      <c r="HZ125" t="s">
        <v>1675</v>
      </c>
      <c r="IA125" t="s">
        <v>1675</v>
      </c>
      <c r="IB125" t="s">
        <v>1675</v>
      </c>
      <c r="IC125" t="s">
        <v>1675</v>
      </c>
      <c r="ID125" t="s">
        <v>1675</v>
      </c>
      <c r="IE125" t="s">
        <v>1675</v>
      </c>
      <c r="IF125" t="s">
        <v>1675</v>
      </c>
      <c r="IG125" t="s">
        <v>1675</v>
      </c>
      <c r="IH125" t="s">
        <v>1675</v>
      </c>
      <c r="II125" t="s">
        <v>1675</v>
      </c>
      <c r="IJ125" t="s">
        <v>1675</v>
      </c>
      <c r="IK125" t="s">
        <v>1675</v>
      </c>
      <c r="IL125" t="s">
        <v>1675</v>
      </c>
      <c r="IM125" t="s">
        <v>1675</v>
      </c>
      <c r="IN125" t="s">
        <v>1675</v>
      </c>
      <c r="IO125" t="s">
        <v>1675</v>
      </c>
      <c r="IP125" t="s">
        <v>1675</v>
      </c>
      <c r="IQ125" t="s">
        <v>1675</v>
      </c>
      <c r="IR125" t="s">
        <v>1675</v>
      </c>
      <c r="IS125" t="s">
        <v>1675</v>
      </c>
      <c r="IT125" t="s">
        <v>1675</v>
      </c>
      <c r="IU125" t="s">
        <v>1675</v>
      </c>
      <c r="IV125" t="s">
        <v>1675</v>
      </c>
      <c r="IW125" t="s">
        <v>1675</v>
      </c>
      <c r="IX125" t="s">
        <v>1675</v>
      </c>
      <c r="IY125" t="s">
        <v>1675</v>
      </c>
      <c r="IZ125" t="s">
        <v>1675</v>
      </c>
      <c r="JA125" t="s">
        <v>334</v>
      </c>
      <c r="JB125" t="s">
        <v>328</v>
      </c>
      <c r="JC125" t="s">
        <v>329</v>
      </c>
      <c r="JD125" t="s">
        <v>334</v>
      </c>
      <c r="JE125" t="s">
        <v>334</v>
      </c>
      <c r="JF125" t="s">
        <v>408</v>
      </c>
      <c r="JG125" t="s">
        <v>1675</v>
      </c>
      <c r="JH125">
        <v>139438413</v>
      </c>
      <c r="JI125" t="s">
        <v>518</v>
      </c>
      <c r="JJ125" t="s">
        <v>519</v>
      </c>
      <c r="JK125" t="s">
        <v>1675</v>
      </c>
      <c r="JL125">
        <v>18</v>
      </c>
    </row>
    <row r="126" spans="1:272" x14ac:dyDescent="0.2">
      <c r="A126" t="s">
        <v>943</v>
      </c>
      <c r="B126" t="str">
        <f t="shared" si="44"/>
        <v>d5a178b4-b1af-4a95-b12e-af15d6a5fea9</v>
      </c>
      <c r="C126" t="s">
        <v>579</v>
      </c>
      <c r="D126" t="s">
        <v>436</v>
      </c>
      <c r="E126" t="s">
        <v>324</v>
      </c>
      <c r="F126" t="s">
        <v>1675</v>
      </c>
      <c r="G126" t="s">
        <v>337</v>
      </c>
      <c r="H126" t="s">
        <v>436</v>
      </c>
      <c r="I126" t="s">
        <v>325</v>
      </c>
      <c r="J126" t="s">
        <v>391</v>
      </c>
      <c r="K126" t="s">
        <v>1675</v>
      </c>
      <c r="L126" t="s">
        <v>328</v>
      </c>
      <c r="M126" t="s">
        <v>329</v>
      </c>
      <c r="N126" t="s">
        <v>329</v>
      </c>
      <c r="O126" t="s">
        <v>1705</v>
      </c>
      <c r="P126" t="s">
        <v>438</v>
      </c>
      <c r="Q126" t="s">
        <v>334</v>
      </c>
      <c r="R126" t="s">
        <v>1675</v>
      </c>
      <c r="S126" t="s">
        <v>334</v>
      </c>
      <c r="T126" t="s">
        <v>1675</v>
      </c>
      <c r="U126" t="s">
        <v>493</v>
      </c>
      <c r="V126" t="s">
        <v>337</v>
      </c>
      <c r="W126" t="s">
        <v>336</v>
      </c>
      <c r="X126" t="s">
        <v>337</v>
      </c>
      <c r="Y126" t="s">
        <v>337</v>
      </c>
      <c r="Z126" t="s">
        <v>337</v>
      </c>
      <c r="AA126" t="s">
        <v>394</v>
      </c>
      <c r="AB126" t="s">
        <v>336</v>
      </c>
      <c r="AC126" t="s">
        <v>337</v>
      </c>
      <c r="AD126" t="s">
        <v>337</v>
      </c>
      <c r="AE126" t="s">
        <v>336</v>
      </c>
      <c r="AF126" t="s">
        <v>337</v>
      </c>
      <c r="AG126" t="s">
        <v>337</v>
      </c>
      <c r="AH126" t="s">
        <v>337</v>
      </c>
      <c r="AI126" t="s">
        <v>1675</v>
      </c>
      <c r="AJ126" t="s">
        <v>341</v>
      </c>
      <c r="AK126" t="s">
        <v>342</v>
      </c>
      <c r="AL126" t="s">
        <v>1675</v>
      </c>
      <c r="AM126" t="s">
        <v>1675</v>
      </c>
      <c r="AN126" t="s">
        <v>1675</v>
      </c>
      <c r="AO126" t="s">
        <v>1675</v>
      </c>
      <c r="AP126" t="s">
        <v>1675</v>
      </c>
      <c r="AQ126" t="s">
        <v>1675</v>
      </c>
      <c r="AR126" t="s">
        <v>1675</v>
      </c>
      <c r="AS126" t="s">
        <v>1675</v>
      </c>
      <c r="AT126" t="s">
        <v>1675</v>
      </c>
      <c r="AU126" t="s">
        <v>1675</v>
      </c>
      <c r="AV126" t="s">
        <v>1675</v>
      </c>
      <c r="AW126" t="s">
        <v>1675</v>
      </c>
      <c r="AY126" t="s">
        <v>1675</v>
      </c>
      <c r="AZ126" t="s">
        <v>1675</v>
      </c>
      <c r="BB126" t="s">
        <v>1675</v>
      </c>
      <c r="BC126" t="s">
        <v>1675</v>
      </c>
      <c r="BD126" t="s">
        <v>1675</v>
      </c>
      <c r="BF126" t="s">
        <v>1675</v>
      </c>
      <c r="BG126" t="s">
        <v>1675</v>
      </c>
      <c r="BH126" t="s">
        <v>1675</v>
      </c>
      <c r="BI126" t="s">
        <v>1675</v>
      </c>
      <c r="BJ126" t="s">
        <v>1675</v>
      </c>
      <c r="BK126" t="s">
        <v>1675</v>
      </c>
      <c r="BL126" s="15"/>
      <c r="BM126" t="s">
        <v>1675</v>
      </c>
      <c r="BN126" t="s">
        <v>1675</v>
      </c>
      <c r="BP126" t="s">
        <v>1675</v>
      </c>
      <c r="BQ126" t="s">
        <v>1675</v>
      </c>
      <c r="BR126" t="s">
        <v>1675</v>
      </c>
      <c r="BT126" t="s">
        <v>1675</v>
      </c>
      <c r="BU126" t="s">
        <v>1675</v>
      </c>
      <c r="BV126" t="s">
        <v>1675</v>
      </c>
      <c r="BW126" t="s">
        <v>1675</v>
      </c>
      <c r="BX126" t="s">
        <v>1675</v>
      </c>
      <c r="BY126" t="s">
        <v>1675</v>
      </c>
      <c r="CA126" t="s">
        <v>1675</v>
      </c>
      <c r="CB126" t="s">
        <v>1675</v>
      </c>
      <c r="CC126" s="14"/>
      <c r="CD126" t="s">
        <v>1675</v>
      </c>
      <c r="CE126" t="s">
        <v>1675</v>
      </c>
      <c r="CF126" t="s">
        <v>1675</v>
      </c>
      <c r="CH126" t="s">
        <v>1675</v>
      </c>
      <c r="CI126" t="s">
        <v>1675</v>
      </c>
      <c r="CJ126" t="s">
        <v>1675</v>
      </c>
      <c r="CK126" t="s">
        <v>1675</v>
      </c>
      <c r="CL126" t="s">
        <v>1675</v>
      </c>
      <c r="CM126" t="s">
        <v>1675</v>
      </c>
      <c r="CO126" t="s">
        <v>1675</v>
      </c>
      <c r="CP126" t="s">
        <v>1675</v>
      </c>
      <c r="CQ126" s="14"/>
      <c r="CR126" t="s">
        <v>1675</v>
      </c>
      <c r="CS126" t="s">
        <v>1675</v>
      </c>
      <c r="CT126" t="s">
        <v>1675</v>
      </c>
      <c r="CV126" t="s">
        <v>1675</v>
      </c>
      <c r="CW126" t="s">
        <v>1675</v>
      </c>
      <c r="CX126" t="s">
        <v>1675</v>
      </c>
      <c r="CY126" t="s">
        <v>1675</v>
      </c>
      <c r="CZ126" t="s">
        <v>1675</v>
      </c>
      <c r="DA126" t="s">
        <v>1675</v>
      </c>
      <c r="DC126" t="s">
        <v>1675</v>
      </c>
      <c r="DD126" t="s">
        <v>1675</v>
      </c>
      <c r="DF126" t="s">
        <v>1675</v>
      </c>
      <c r="DG126" t="s">
        <v>1675</v>
      </c>
      <c r="DH126" t="s">
        <v>1675</v>
      </c>
      <c r="DI126" s="14"/>
      <c r="DJ126" t="s">
        <v>1675</v>
      </c>
      <c r="DK126" t="s">
        <v>1675</v>
      </c>
      <c r="DL126" t="s">
        <v>1675</v>
      </c>
      <c r="DM126" t="s">
        <v>1675</v>
      </c>
      <c r="DN126" t="s">
        <v>1675</v>
      </c>
      <c r="DO126" t="s">
        <v>1675</v>
      </c>
      <c r="DQ126" t="s">
        <v>1675</v>
      </c>
      <c r="DR126" t="s">
        <v>1675</v>
      </c>
      <c r="DT126" t="s">
        <v>1675</v>
      </c>
      <c r="DU126" t="s">
        <v>1675</v>
      </c>
      <c r="DV126" t="s">
        <v>1675</v>
      </c>
      <c r="DW126" s="14"/>
      <c r="DX126" t="s">
        <v>1675</v>
      </c>
      <c r="DY126" t="s">
        <v>1675</v>
      </c>
      <c r="DZ126" t="s">
        <v>1675</v>
      </c>
      <c r="EA126" t="s">
        <v>1675</v>
      </c>
      <c r="EB126" t="s">
        <v>1675</v>
      </c>
      <c r="EC126" t="s">
        <v>1675</v>
      </c>
      <c r="ED126" t="s">
        <v>1675</v>
      </c>
      <c r="EE126" t="s">
        <v>1675</v>
      </c>
      <c r="EG126" t="s">
        <v>1675</v>
      </c>
      <c r="EH126" t="s">
        <v>1675</v>
      </c>
      <c r="EI126" t="s">
        <v>1675</v>
      </c>
      <c r="EJ126" t="s">
        <v>1675</v>
      </c>
      <c r="EK126" t="s">
        <v>1675</v>
      </c>
      <c r="EL126" t="s">
        <v>1675</v>
      </c>
      <c r="EM126" t="s">
        <v>1675</v>
      </c>
      <c r="EN126" t="s">
        <v>1675</v>
      </c>
      <c r="EO126" t="s">
        <v>1675</v>
      </c>
      <c r="EP126" t="s">
        <v>1675</v>
      </c>
      <c r="EQ126" t="s">
        <v>1675</v>
      </c>
      <c r="ER126" t="s">
        <v>1675</v>
      </c>
      <c r="ES126" t="s">
        <v>1675</v>
      </c>
      <c r="ET126" t="s">
        <v>1675</v>
      </c>
      <c r="EU126" t="s">
        <v>1675</v>
      </c>
      <c r="EV126" t="s">
        <v>1675</v>
      </c>
      <c r="EW126" t="s">
        <v>1675</v>
      </c>
      <c r="EX126" t="s">
        <v>1675</v>
      </c>
      <c r="EY126" t="s">
        <v>1675</v>
      </c>
      <c r="EZ126" t="s">
        <v>1675</v>
      </c>
      <c r="FA126" t="s">
        <v>1675</v>
      </c>
      <c r="FB126" t="s">
        <v>1675</v>
      </c>
      <c r="FC126" t="s">
        <v>1675</v>
      </c>
      <c r="FD126" t="s">
        <v>1675</v>
      </c>
      <c r="FE126" t="s">
        <v>1675</v>
      </c>
      <c r="FF126" t="s">
        <v>1675</v>
      </c>
      <c r="FG126" t="s">
        <v>1675</v>
      </c>
      <c r="FH126" t="s">
        <v>1675</v>
      </c>
      <c r="FI126" t="s">
        <v>1675</v>
      </c>
      <c r="FJ126" t="s">
        <v>1675</v>
      </c>
      <c r="FK126" t="s">
        <v>1675</v>
      </c>
      <c r="FL126" t="s">
        <v>1675</v>
      </c>
      <c r="FM126" t="s">
        <v>1675</v>
      </c>
      <c r="FN126" t="s">
        <v>1675</v>
      </c>
      <c r="FO126" t="s">
        <v>1675</v>
      </c>
      <c r="FP126" t="s">
        <v>1675</v>
      </c>
      <c r="FQ126" t="s">
        <v>1675</v>
      </c>
      <c r="FR126" t="s">
        <v>580</v>
      </c>
      <c r="FS126">
        <v>0</v>
      </c>
      <c r="FT126">
        <v>0</v>
      </c>
      <c r="FU126">
        <v>1</v>
      </c>
      <c r="FV126">
        <v>0</v>
      </c>
      <c r="FW126">
        <v>0</v>
      </c>
      <c r="FX126">
        <v>0</v>
      </c>
      <c r="FY126">
        <v>0</v>
      </c>
      <c r="FZ126">
        <v>1</v>
      </c>
      <c r="GA126">
        <v>0</v>
      </c>
      <c r="GB126" t="s">
        <v>1675</v>
      </c>
      <c r="GC126" t="s">
        <v>1675</v>
      </c>
      <c r="GD126" t="s">
        <v>1675</v>
      </c>
      <c r="GE126" t="s">
        <v>1675</v>
      </c>
      <c r="GF126" t="str">
        <f t="shared" si="48"/>
        <v/>
      </c>
      <c r="GG126" t="s">
        <v>1675</v>
      </c>
      <c r="GH126" t="s">
        <v>1675</v>
      </c>
      <c r="GI126" t="s">
        <v>1675</v>
      </c>
      <c r="GJ126" t="s">
        <v>1675</v>
      </c>
      <c r="GK126" t="s">
        <v>1675</v>
      </c>
      <c r="GL126" t="s">
        <v>1675</v>
      </c>
      <c r="GM126" t="s">
        <v>346</v>
      </c>
      <c r="GN126" t="s">
        <v>1675</v>
      </c>
      <c r="GO126" s="13">
        <v>150</v>
      </c>
      <c r="GP126" s="13">
        <v>75</v>
      </c>
      <c r="GQ126" s="14">
        <f t="shared" si="58"/>
        <v>42.5</v>
      </c>
      <c r="GR126" t="s">
        <v>334</v>
      </c>
      <c r="GS126" t="s">
        <v>1675</v>
      </c>
      <c r="GT126" t="s">
        <v>1675</v>
      </c>
      <c r="GU126" t="s">
        <v>1675</v>
      </c>
      <c r="GV126" t="s">
        <v>1675</v>
      </c>
      <c r="GW126" t="s">
        <v>1675</v>
      </c>
      <c r="GX126" t="s">
        <v>1675</v>
      </c>
      <c r="GY126" t="s">
        <v>1675</v>
      </c>
      <c r="GZ126" t="s">
        <v>1675</v>
      </c>
      <c r="HA126" t="s">
        <v>1675</v>
      </c>
      <c r="HB126" t="s">
        <v>1675</v>
      </c>
      <c r="HC126" t="s">
        <v>1675</v>
      </c>
      <c r="HD126" t="s">
        <v>1675</v>
      </c>
      <c r="HE126" t="s">
        <v>1675</v>
      </c>
      <c r="HG126" t="s">
        <v>1675</v>
      </c>
      <c r="HH126" t="s">
        <v>1675</v>
      </c>
      <c r="HI126" s="14" t="str">
        <f t="shared" si="49"/>
        <v/>
      </c>
      <c r="HJ126" t="s">
        <v>1675</v>
      </c>
      <c r="HK126" t="s">
        <v>1675</v>
      </c>
      <c r="HL126" t="s">
        <v>1675</v>
      </c>
      <c r="HM126" t="s">
        <v>1675</v>
      </c>
      <c r="HN126" t="s">
        <v>1675</v>
      </c>
      <c r="HO126" t="s">
        <v>1675</v>
      </c>
      <c r="HQ126" t="s">
        <v>1675</v>
      </c>
      <c r="HR126" t="s">
        <v>334</v>
      </c>
      <c r="HS126" s="13">
        <v>25</v>
      </c>
      <c r="HT126" t="s">
        <v>1675</v>
      </c>
      <c r="HU126" t="s">
        <v>1675</v>
      </c>
      <c r="HV126">
        <f>HS126</f>
        <v>25</v>
      </c>
      <c r="HW126" t="s">
        <v>334</v>
      </c>
      <c r="HX126" t="s">
        <v>346</v>
      </c>
      <c r="HY126" t="s">
        <v>1675</v>
      </c>
      <c r="HZ126" t="s">
        <v>1675</v>
      </c>
      <c r="IA126" t="s">
        <v>1675</v>
      </c>
      <c r="IB126" t="s">
        <v>1675</v>
      </c>
      <c r="IC126" t="s">
        <v>1675</v>
      </c>
      <c r="ID126" t="s">
        <v>1675</v>
      </c>
      <c r="IE126" t="s">
        <v>1675</v>
      </c>
      <c r="IF126" t="s">
        <v>1675</v>
      </c>
      <c r="IG126" t="s">
        <v>1675</v>
      </c>
      <c r="IH126" t="s">
        <v>1675</v>
      </c>
      <c r="II126" t="s">
        <v>1675</v>
      </c>
      <c r="IJ126" t="s">
        <v>1675</v>
      </c>
      <c r="IK126" t="s">
        <v>1675</v>
      </c>
      <c r="IL126" t="s">
        <v>1675</v>
      </c>
      <c r="IM126" t="s">
        <v>1675</v>
      </c>
      <c r="IN126" t="s">
        <v>1675</v>
      </c>
      <c r="IO126" t="s">
        <v>1675</v>
      </c>
      <c r="IP126" t="s">
        <v>1675</v>
      </c>
      <c r="IQ126" t="s">
        <v>1675</v>
      </c>
      <c r="IR126" t="s">
        <v>1675</v>
      </c>
      <c r="IS126" t="s">
        <v>1675</v>
      </c>
      <c r="IT126" t="s">
        <v>1675</v>
      </c>
      <c r="IU126" t="s">
        <v>1675</v>
      </c>
      <c r="IV126" t="s">
        <v>1675</v>
      </c>
      <c r="IW126" t="s">
        <v>1675</v>
      </c>
      <c r="IX126" t="s">
        <v>1675</v>
      </c>
      <c r="IY126" t="s">
        <v>1675</v>
      </c>
      <c r="IZ126" t="s">
        <v>1675</v>
      </c>
      <c r="JA126" t="s">
        <v>334</v>
      </c>
      <c r="JB126" t="s">
        <v>384</v>
      </c>
      <c r="JC126" t="s">
        <v>385</v>
      </c>
      <c r="JD126" t="s">
        <v>346</v>
      </c>
      <c r="JE126" t="s">
        <v>334</v>
      </c>
      <c r="JF126" t="s">
        <v>408</v>
      </c>
      <c r="JG126" t="s">
        <v>1675</v>
      </c>
      <c r="JH126">
        <v>139438878</v>
      </c>
      <c r="JI126" t="s">
        <v>581</v>
      </c>
      <c r="JJ126" t="s">
        <v>582</v>
      </c>
      <c r="JK126" t="s">
        <v>1675</v>
      </c>
      <c r="JL126">
        <v>29</v>
      </c>
    </row>
    <row r="127" spans="1:272" x14ac:dyDescent="0.2">
      <c r="A127" t="s">
        <v>983</v>
      </c>
      <c r="B127" t="str">
        <f t="shared" si="44"/>
        <v>6fb9737a-8ae9-4ff4-bd26-edec1e4d324e</v>
      </c>
      <c r="C127" t="s">
        <v>600</v>
      </c>
      <c r="D127" t="s">
        <v>436</v>
      </c>
      <c r="E127" t="s">
        <v>324</v>
      </c>
      <c r="F127" t="s">
        <v>1675</v>
      </c>
      <c r="G127" t="s">
        <v>337</v>
      </c>
      <c r="H127" t="s">
        <v>436</v>
      </c>
      <c r="I127" t="s">
        <v>325</v>
      </c>
      <c r="J127" t="s">
        <v>391</v>
      </c>
      <c r="K127" t="s">
        <v>1675</v>
      </c>
      <c r="L127" t="s">
        <v>328</v>
      </c>
      <c r="M127" t="s">
        <v>329</v>
      </c>
      <c r="N127" t="s">
        <v>329</v>
      </c>
      <c r="O127" t="s">
        <v>1705</v>
      </c>
      <c r="P127" t="s">
        <v>438</v>
      </c>
      <c r="Q127" t="s">
        <v>334</v>
      </c>
      <c r="R127" t="s">
        <v>1675</v>
      </c>
      <c r="S127" t="s">
        <v>334</v>
      </c>
      <c r="T127" t="s">
        <v>1675</v>
      </c>
      <c r="U127" t="s">
        <v>493</v>
      </c>
      <c r="V127" t="s">
        <v>337</v>
      </c>
      <c r="W127" t="s">
        <v>336</v>
      </c>
      <c r="X127" t="s">
        <v>337</v>
      </c>
      <c r="Y127" t="s">
        <v>337</v>
      </c>
      <c r="Z127" t="s">
        <v>337</v>
      </c>
      <c r="AA127" t="s">
        <v>394</v>
      </c>
      <c r="AB127" t="s">
        <v>336</v>
      </c>
      <c r="AC127" t="s">
        <v>337</v>
      </c>
      <c r="AD127" t="s">
        <v>337</v>
      </c>
      <c r="AE127" t="s">
        <v>336</v>
      </c>
      <c r="AF127" t="s">
        <v>337</v>
      </c>
      <c r="AG127" t="s">
        <v>337</v>
      </c>
      <c r="AH127" t="s">
        <v>337</v>
      </c>
      <c r="AI127" t="s">
        <v>1675</v>
      </c>
      <c r="AJ127" t="s">
        <v>341</v>
      </c>
      <c r="AK127" t="s">
        <v>342</v>
      </c>
      <c r="AL127" t="s">
        <v>1675</v>
      </c>
      <c r="AM127" t="s">
        <v>1675</v>
      </c>
      <c r="AN127" t="s">
        <v>1675</v>
      </c>
      <c r="AO127" t="s">
        <v>1675</v>
      </c>
      <c r="AP127" t="s">
        <v>1675</v>
      </c>
      <c r="AQ127" t="s">
        <v>1675</v>
      </c>
      <c r="AR127" t="s">
        <v>1675</v>
      </c>
      <c r="AS127" t="s">
        <v>1675</v>
      </c>
      <c r="AT127" t="s">
        <v>1675</v>
      </c>
      <c r="AU127" t="s">
        <v>1675</v>
      </c>
      <c r="AV127" t="s">
        <v>1675</v>
      </c>
      <c r="AW127" t="s">
        <v>1675</v>
      </c>
      <c r="AY127" t="s">
        <v>1675</v>
      </c>
      <c r="AZ127" t="s">
        <v>1675</v>
      </c>
      <c r="BB127" t="s">
        <v>1675</v>
      </c>
      <c r="BC127" t="s">
        <v>1675</v>
      </c>
      <c r="BD127" t="s">
        <v>1675</v>
      </c>
      <c r="BF127" t="s">
        <v>1675</v>
      </c>
      <c r="BG127" t="s">
        <v>1675</v>
      </c>
      <c r="BH127" t="s">
        <v>1675</v>
      </c>
      <c r="BI127" t="s">
        <v>1675</v>
      </c>
      <c r="BJ127" t="s">
        <v>1675</v>
      </c>
      <c r="BK127" t="s">
        <v>1675</v>
      </c>
      <c r="BL127" s="15"/>
      <c r="BM127" t="s">
        <v>1675</v>
      </c>
      <c r="BN127" t="s">
        <v>1675</v>
      </c>
      <c r="BP127" t="s">
        <v>1675</v>
      </c>
      <c r="BQ127" t="s">
        <v>1675</v>
      </c>
      <c r="BR127" t="s">
        <v>1675</v>
      </c>
      <c r="BT127" t="s">
        <v>1675</v>
      </c>
      <c r="BU127" t="s">
        <v>1675</v>
      </c>
      <c r="BV127" t="s">
        <v>1675</v>
      </c>
      <c r="BW127" t="s">
        <v>1675</v>
      </c>
      <c r="BX127" t="s">
        <v>1675</v>
      </c>
      <c r="BY127" t="s">
        <v>1675</v>
      </c>
      <c r="CA127" t="s">
        <v>1675</v>
      </c>
      <c r="CB127" t="s">
        <v>1675</v>
      </c>
      <c r="CC127" s="14"/>
      <c r="CD127" t="s">
        <v>1675</v>
      </c>
      <c r="CE127" t="s">
        <v>1675</v>
      </c>
      <c r="CF127" t="s">
        <v>1675</v>
      </c>
      <c r="CH127" t="s">
        <v>1675</v>
      </c>
      <c r="CI127" t="s">
        <v>1675</v>
      </c>
      <c r="CJ127" t="s">
        <v>1675</v>
      </c>
      <c r="CK127" t="s">
        <v>1675</v>
      </c>
      <c r="CL127" t="s">
        <v>1675</v>
      </c>
      <c r="CM127" t="s">
        <v>1675</v>
      </c>
      <c r="CO127" t="s">
        <v>1675</v>
      </c>
      <c r="CP127" t="s">
        <v>1675</v>
      </c>
      <c r="CQ127" s="14"/>
      <c r="CR127" t="s">
        <v>1675</v>
      </c>
      <c r="CS127" t="s">
        <v>1675</v>
      </c>
      <c r="CT127" t="s">
        <v>1675</v>
      </c>
      <c r="CV127" t="s">
        <v>1675</v>
      </c>
      <c r="CW127" t="s">
        <v>1675</v>
      </c>
      <c r="CX127" t="s">
        <v>1675</v>
      </c>
      <c r="CY127" t="s">
        <v>1675</v>
      </c>
      <c r="CZ127" t="s">
        <v>1675</v>
      </c>
      <c r="DA127" t="s">
        <v>1675</v>
      </c>
      <c r="DC127" t="s">
        <v>1675</v>
      </c>
      <c r="DD127" t="s">
        <v>1675</v>
      </c>
      <c r="DF127" t="s">
        <v>1675</v>
      </c>
      <c r="DG127" t="s">
        <v>1675</v>
      </c>
      <c r="DH127" t="s">
        <v>1675</v>
      </c>
      <c r="DI127" s="14"/>
      <c r="DJ127" t="s">
        <v>1675</v>
      </c>
      <c r="DK127" t="s">
        <v>1675</v>
      </c>
      <c r="DL127" t="s">
        <v>1675</v>
      </c>
      <c r="DM127" t="s">
        <v>1675</v>
      </c>
      <c r="DN127" t="s">
        <v>1675</v>
      </c>
      <c r="DO127" t="s">
        <v>1675</v>
      </c>
      <c r="DQ127" t="s">
        <v>1675</v>
      </c>
      <c r="DR127" t="s">
        <v>1675</v>
      </c>
      <c r="DT127" t="s">
        <v>1675</v>
      </c>
      <c r="DU127" t="s">
        <v>1675</v>
      </c>
      <c r="DV127" t="s">
        <v>1675</v>
      </c>
      <c r="DW127" s="14"/>
      <c r="DX127" t="s">
        <v>1675</v>
      </c>
      <c r="DY127" t="s">
        <v>1675</v>
      </c>
      <c r="DZ127" t="s">
        <v>1675</v>
      </c>
      <c r="EA127" t="s">
        <v>1675</v>
      </c>
      <c r="EB127" t="s">
        <v>1675</v>
      </c>
      <c r="EC127" t="s">
        <v>1675</v>
      </c>
      <c r="ED127" t="s">
        <v>1675</v>
      </c>
      <c r="EE127" t="s">
        <v>1675</v>
      </c>
      <c r="EG127" t="s">
        <v>1675</v>
      </c>
      <c r="EH127" t="s">
        <v>1675</v>
      </c>
      <c r="EI127" t="s">
        <v>1675</v>
      </c>
      <c r="EJ127" t="s">
        <v>1675</v>
      </c>
      <c r="EK127" t="s">
        <v>1675</v>
      </c>
      <c r="EL127" t="s">
        <v>1675</v>
      </c>
      <c r="EM127" t="s">
        <v>1675</v>
      </c>
      <c r="EN127" t="s">
        <v>1675</v>
      </c>
      <c r="EO127" t="s">
        <v>1675</v>
      </c>
      <c r="EP127" t="s">
        <v>1675</v>
      </c>
      <c r="EQ127" t="s">
        <v>1675</v>
      </c>
      <c r="ER127" t="s">
        <v>1675</v>
      </c>
      <c r="ES127" t="s">
        <v>1675</v>
      </c>
      <c r="ET127" t="s">
        <v>1675</v>
      </c>
      <c r="EU127" t="s">
        <v>1675</v>
      </c>
      <c r="EV127" t="s">
        <v>1675</v>
      </c>
      <c r="EW127" t="s">
        <v>1675</v>
      </c>
      <c r="EX127" t="s">
        <v>1675</v>
      </c>
      <c r="EY127" t="s">
        <v>1675</v>
      </c>
      <c r="EZ127" t="s">
        <v>1675</v>
      </c>
      <c r="FA127" t="s">
        <v>1675</v>
      </c>
      <c r="FB127" t="s">
        <v>1675</v>
      </c>
      <c r="FC127" t="s">
        <v>1675</v>
      </c>
      <c r="FD127" t="s">
        <v>1675</v>
      </c>
      <c r="FE127" t="s">
        <v>1675</v>
      </c>
      <c r="FF127" t="s">
        <v>1675</v>
      </c>
      <c r="FG127" t="s">
        <v>1675</v>
      </c>
      <c r="FH127" t="s">
        <v>1675</v>
      </c>
      <c r="FI127" t="s">
        <v>1675</v>
      </c>
      <c r="FJ127" t="s">
        <v>1675</v>
      </c>
      <c r="FK127" t="s">
        <v>1675</v>
      </c>
      <c r="FL127" t="s">
        <v>1675</v>
      </c>
      <c r="FM127" t="s">
        <v>1675</v>
      </c>
      <c r="FN127" t="s">
        <v>1675</v>
      </c>
      <c r="FO127" t="s">
        <v>1675</v>
      </c>
      <c r="FP127" t="s">
        <v>1675</v>
      </c>
      <c r="FQ127" t="s">
        <v>1675</v>
      </c>
      <c r="FR127" t="s">
        <v>601</v>
      </c>
      <c r="FS127">
        <v>0</v>
      </c>
      <c r="FT127">
        <v>1</v>
      </c>
      <c r="FU127">
        <v>1</v>
      </c>
      <c r="FV127">
        <v>0</v>
      </c>
      <c r="FW127">
        <v>1</v>
      </c>
      <c r="FX127">
        <v>0</v>
      </c>
      <c r="FY127">
        <v>0</v>
      </c>
      <c r="FZ127">
        <v>1</v>
      </c>
      <c r="GA127">
        <v>0</v>
      </c>
      <c r="GB127" t="s">
        <v>1675</v>
      </c>
      <c r="GC127" t="s">
        <v>1675</v>
      </c>
      <c r="GD127" t="s">
        <v>1675</v>
      </c>
      <c r="GE127" t="s">
        <v>1675</v>
      </c>
      <c r="GF127" t="str">
        <f t="shared" si="48"/>
        <v/>
      </c>
      <c r="GG127" t="s">
        <v>1675</v>
      </c>
      <c r="GH127" t="s">
        <v>334</v>
      </c>
      <c r="GI127" s="13">
        <v>25</v>
      </c>
      <c r="GJ127" t="s">
        <v>1675</v>
      </c>
      <c r="GK127" t="s">
        <v>1675</v>
      </c>
      <c r="GL127" t="s">
        <v>334</v>
      </c>
      <c r="GM127" t="s">
        <v>346</v>
      </c>
      <c r="GN127" t="s">
        <v>1675</v>
      </c>
      <c r="GO127" s="13">
        <v>150</v>
      </c>
      <c r="GP127" s="13">
        <v>75</v>
      </c>
      <c r="GQ127" s="14">
        <f t="shared" si="58"/>
        <v>42.5</v>
      </c>
      <c r="GR127" t="s">
        <v>334</v>
      </c>
      <c r="GS127" t="s">
        <v>1675</v>
      </c>
      <c r="GT127" t="s">
        <v>1675</v>
      </c>
      <c r="GU127" t="s">
        <v>1675</v>
      </c>
      <c r="GV127" t="s">
        <v>1675</v>
      </c>
      <c r="GW127" t="s">
        <v>1675</v>
      </c>
      <c r="GX127" t="s">
        <v>334</v>
      </c>
      <c r="GY127" s="13">
        <v>50</v>
      </c>
      <c r="GZ127" t="s">
        <v>1675</v>
      </c>
      <c r="HA127" t="s">
        <v>1675</v>
      </c>
      <c r="HB127" t="s">
        <v>334</v>
      </c>
      <c r="HC127" t="s">
        <v>1675</v>
      </c>
      <c r="HD127" t="s">
        <v>1675</v>
      </c>
      <c r="HE127" t="s">
        <v>1675</v>
      </c>
      <c r="HG127" t="s">
        <v>1675</v>
      </c>
      <c r="HH127" t="s">
        <v>1675</v>
      </c>
      <c r="HI127" s="14" t="str">
        <f t="shared" si="49"/>
        <v/>
      </c>
      <c r="HJ127" t="s">
        <v>1675</v>
      </c>
      <c r="HK127" t="s">
        <v>1675</v>
      </c>
      <c r="HL127" t="s">
        <v>1675</v>
      </c>
      <c r="HM127" t="s">
        <v>1675</v>
      </c>
      <c r="HN127" t="s">
        <v>1675</v>
      </c>
      <c r="HO127" t="s">
        <v>1675</v>
      </c>
      <c r="HQ127" t="s">
        <v>1675</v>
      </c>
      <c r="HR127" t="s">
        <v>334</v>
      </c>
      <c r="HS127" s="13">
        <v>15</v>
      </c>
      <c r="HT127" t="s">
        <v>1675</v>
      </c>
      <c r="HU127" t="s">
        <v>1675</v>
      </c>
      <c r="HV127">
        <f>HS127</f>
        <v>15</v>
      </c>
      <c r="HW127" t="s">
        <v>334</v>
      </c>
      <c r="HX127" t="s">
        <v>346</v>
      </c>
      <c r="HY127" t="s">
        <v>1675</v>
      </c>
      <c r="HZ127" t="s">
        <v>1675</v>
      </c>
      <c r="IA127" t="s">
        <v>1675</v>
      </c>
      <c r="IB127" t="s">
        <v>1675</v>
      </c>
      <c r="IC127" t="s">
        <v>1675</v>
      </c>
      <c r="ID127" t="s">
        <v>1675</v>
      </c>
      <c r="IE127" t="s">
        <v>1675</v>
      </c>
      <c r="IF127" t="s">
        <v>1675</v>
      </c>
      <c r="IG127" t="s">
        <v>1675</v>
      </c>
      <c r="IH127" t="s">
        <v>1675</v>
      </c>
      <c r="II127" t="s">
        <v>1675</v>
      </c>
      <c r="IJ127" t="s">
        <v>1675</v>
      </c>
      <c r="IK127" t="s">
        <v>1675</v>
      </c>
      <c r="IL127" t="s">
        <v>1675</v>
      </c>
      <c r="IM127" t="s">
        <v>1675</v>
      </c>
      <c r="IN127" t="s">
        <v>1675</v>
      </c>
      <c r="IO127" t="s">
        <v>1675</v>
      </c>
      <c r="IP127" t="s">
        <v>1675</v>
      </c>
      <c r="IQ127" t="s">
        <v>1675</v>
      </c>
      <c r="IR127" t="s">
        <v>1675</v>
      </c>
      <c r="IS127" t="s">
        <v>1675</v>
      </c>
      <c r="IT127" t="s">
        <v>1675</v>
      </c>
      <c r="IU127" t="s">
        <v>1675</v>
      </c>
      <c r="IV127" t="s">
        <v>1675</v>
      </c>
      <c r="IW127" t="s">
        <v>1675</v>
      </c>
      <c r="IX127" t="s">
        <v>1675</v>
      </c>
      <c r="IY127" t="s">
        <v>1675</v>
      </c>
      <c r="IZ127" t="s">
        <v>1675</v>
      </c>
      <c r="JA127" t="s">
        <v>334</v>
      </c>
      <c r="JB127" t="s">
        <v>328</v>
      </c>
      <c r="JC127" t="s">
        <v>329</v>
      </c>
      <c r="JD127" t="s">
        <v>346</v>
      </c>
      <c r="JE127" t="s">
        <v>346</v>
      </c>
      <c r="JF127" t="s">
        <v>408</v>
      </c>
      <c r="JG127" t="s">
        <v>1675</v>
      </c>
      <c r="JH127">
        <v>139438981</v>
      </c>
      <c r="JI127" t="s">
        <v>602</v>
      </c>
      <c r="JJ127" t="s">
        <v>603</v>
      </c>
      <c r="JK127" t="s">
        <v>1675</v>
      </c>
      <c r="JL127">
        <v>33</v>
      </c>
    </row>
    <row r="128" spans="1:272" x14ac:dyDescent="0.2">
      <c r="A128" t="s">
        <v>974</v>
      </c>
      <c r="B128" t="str">
        <f t="shared" si="44"/>
        <v>335ac33d-2f89-482d-a2f4-ab114159e48e</v>
      </c>
      <c r="C128" t="s">
        <v>605</v>
      </c>
      <c r="D128" t="s">
        <v>436</v>
      </c>
      <c r="E128" t="s">
        <v>324</v>
      </c>
      <c r="F128" t="s">
        <v>1675</v>
      </c>
      <c r="G128" t="s">
        <v>337</v>
      </c>
      <c r="H128" t="s">
        <v>436</v>
      </c>
      <c r="I128" t="s">
        <v>325</v>
      </c>
      <c r="J128" t="s">
        <v>391</v>
      </c>
      <c r="K128" t="s">
        <v>1675</v>
      </c>
      <c r="L128" t="s">
        <v>328</v>
      </c>
      <c r="M128" t="s">
        <v>329</v>
      </c>
      <c r="N128" t="s">
        <v>329</v>
      </c>
      <c r="O128" t="s">
        <v>1705</v>
      </c>
      <c r="P128" t="s">
        <v>438</v>
      </c>
      <c r="Q128" t="s">
        <v>334</v>
      </c>
      <c r="R128" t="s">
        <v>1675</v>
      </c>
      <c r="S128" t="s">
        <v>334</v>
      </c>
      <c r="T128" t="s">
        <v>1675</v>
      </c>
      <c r="U128" t="s">
        <v>493</v>
      </c>
      <c r="V128" t="s">
        <v>337</v>
      </c>
      <c r="W128" t="s">
        <v>336</v>
      </c>
      <c r="X128" t="s">
        <v>337</v>
      </c>
      <c r="Y128" t="s">
        <v>337</v>
      </c>
      <c r="Z128" t="s">
        <v>337</v>
      </c>
      <c r="AA128" t="s">
        <v>394</v>
      </c>
      <c r="AB128" t="s">
        <v>336</v>
      </c>
      <c r="AC128" t="s">
        <v>337</v>
      </c>
      <c r="AD128" t="s">
        <v>337</v>
      </c>
      <c r="AE128" t="s">
        <v>336</v>
      </c>
      <c r="AF128" t="s">
        <v>337</v>
      </c>
      <c r="AG128" t="s">
        <v>337</v>
      </c>
      <c r="AH128" t="s">
        <v>337</v>
      </c>
      <c r="AI128" t="s">
        <v>1675</v>
      </c>
      <c r="AJ128" t="s">
        <v>341</v>
      </c>
      <c r="AK128" t="s">
        <v>342</v>
      </c>
      <c r="AL128" t="s">
        <v>1675</v>
      </c>
      <c r="AM128" t="s">
        <v>1675</v>
      </c>
      <c r="AN128" t="s">
        <v>1675</v>
      </c>
      <c r="AO128" t="s">
        <v>1675</v>
      </c>
      <c r="AP128" t="s">
        <v>1675</v>
      </c>
      <c r="AQ128" t="s">
        <v>1675</v>
      </c>
      <c r="AR128" t="s">
        <v>1675</v>
      </c>
      <c r="AS128" t="s">
        <v>1675</v>
      </c>
      <c r="AT128" t="s">
        <v>1675</v>
      </c>
      <c r="AU128" t="s">
        <v>1675</v>
      </c>
      <c r="AV128" t="s">
        <v>1675</v>
      </c>
      <c r="AW128" t="s">
        <v>1675</v>
      </c>
      <c r="AY128" t="s">
        <v>1675</v>
      </c>
      <c r="AZ128" t="s">
        <v>1675</v>
      </c>
      <c r="BB128" t="s">
        <v>1675</v>
      </c>
      <c r="BC128" t="s">
        <v>1675</v>
      </c>
      <c r="BD128" t="s">
        <v>1675</v>
      </c>
      <c r="BF128" t="s">
        <v>1675</v>
      </c>
      <c r="BG128" t="s">
        <v>1675</v>
      </c>
      <c r="BH128" t="s">
        <v>1675</v>
      </c>
      <c r="BI128" t="s">
        <v>1675</v>
      </c>
      <c r="BJ128" t="s">
        <v>1675</v>
      </c>
      <c r="BK128" t="s">
        <v>1675</v>
      </c>
      <c r="BL128" s="15"/>
      <c r="BM128" t="s">
        <v>1675</v>
      </c>
      <c r="BN128" t="s">
        <v>1675</v>
      </c>
      <c r="BP128" t="s">
        <v>1675</v>
      </c>
      <c r="BQ128" t="s">
        <v>1675</v>
      </c>
      <c r="BR128" t="s">
        <v>1675</v>
      </c>
      <c r="BT128" t="s">
        <v>1675</v>
      </c>
      <c r="BU128" t="s">
        <v>1675</v>
      </c>
      <c r="BV128" t="s">
        <v>1675</v>
      </c>
      <c r="BW128" t="s">
        <v>1675</v>
      </c>
      <c r="BX128" t="s">
        <v>1675</v>
      </c>
      <c r="BY128" t="s">
        <v>1675</v>
      </c>
      <c r="CA128" t="s">
        <v>1675</v>
      </c>
      <c r="CB128" t="s">
        <v>1675</v>
      </c>
      <c r="CC128" s="14"/>
      <c r="CD128" t="s">
        <v>1675</v>
      </c>
      <c r="CE128" t="s">
        <v>1675</v>
      </c>
      <c r="CF128" t="s">
        <v>1675</v>
      </c>
      <c r="CH128" t="s">
        <v>1675</v>
      </c>
      <c r="CI128" t="s">
        <v>1675</v>
      </c>
      <c r="CJ128" t="s">
        <v>1675</v>
      </c>
      <c r="CK128" t="s">
        <v>1675</v>
      </c>
      <c r="CL128" t="s">
        <v>1675</v>
      </c>
      <c r="CM128" t="s">
        <v>1675</v>
      </c>
      <c r="CO128" t="s">
        <v>1675</v>
      </c>
      <c r="CP128" t="s">
        <v>1675</v>
      </c>
      <c r="CQ128" s="14"/>
      <c r="CR128" t="s">
        <v>1675</v>
      </c>
      <c r="CS128" t="s">
        <v>1675</v>
      </c>
      <c r="CT128" t="s">
        <v>1675</v>
      </c>
      <c r="CV128" t="s">
        <v>1675</v>
      </c>
      <c r="CW128" t="s">
        <v>1675</v>
      </c>
      <c r="CX128" t="s">
        <v>1675</v>
      </c>
      <c r="CY128" t="s">
        <v>1675</v>
      </c>
      <c r="CZ128" t="s">
        <v>1675</v>
      </c>
      <c r="DA128" t="s">
        <v>1675</v>
      </c>
      <c r="DC128" t="s">
        <v>1675</v>
      </c>
      <c r="DD128" t="s">
        <v>1675</v>
      </c>
      <c r="DF128" t="s">
        <v>1675</v>
      </c>
      <c r="DG128" t="s">
        <v>1675</v>
      </c>
      <c r="DH128" t="s">
        <v>1675</v>
      </c>
      <c r="DI128" s="14"/>
      <c r="DJ128" t="s">
        <v>1675</v>
      </c>
      <c r="DK128" t="s">
        <v>1675</v>
      </c>
      <c r="DL128" t="s">
        <v>1675</v>
      </c>
      <c r="DM128" t="s">
        <v>1675</v>
      </c>
      <c r="DN128" t="s">
        <v>1675</v>
      </c>
      <c r="DO128" t="s">
        <v>1675</v>
      </c>
      <c r="DQ128" t="s">
        <v>1675</v>
      </c>
      <c r="DR128" t="s">
        <v>1675</v>
      </c>
      <c r="DT128" t="s">
        <v>1675</v>
      </c>
      <c r="DU128" t="s">
        <v>1675</v>
      </c>
      <c r="DV128" t="s">
        <v>1675</v>
      </c>
      <c r="DW128" s="14"/>
      <c r="DX128" t="s">
        <v>1675</v>
      </c>
      <c r="DY128" t="s">
        <v>1675</v>
      </c>
      <c r="DZ128" t="s">
        <v>1675</v>
      </c>
      <c r="EA128" t="s">
        <v>1675</v>
      </c>
      <c r="EB128" t="s">
        <v>1675</v>
      </c>
      <c r="EC128" t="s">
        <v>1675</v>
      </c>
      <c r="ED128" t="s">
        <v>1675</v>
      </c>
      <c r="EE128" t="s">
        <v>1675</v>
      </c>
      <c r="EG128" t="s">
        <v>1675</v>
      </c>
      <c r="EH128" t="s">
        <v>1675</v>
      </c>
      <c r="EI128" t="s">
        <v>1675</v>
      </c>
      <c r="EJ128" t="s">
        <v>1675</v>
      </c>
      <c r="EK128" t="s">
        <v>1675</v>
      </c>
      <c r="EL128" t="s">
        <v>1675</v>
      </c>
      <c r="EM128" t="s">
        <v>1675</v>
      </c>
      <c r="EN128" t="s">
        <v>1675</v>
      </c>
      <c r="EO128" t="s">
        <v>1675</v>
      </c>
      <c r="EP128" t="s">
        <v>1675</v>
      </c>
      <c r="EQ128" t="s">
        <v>1675</v>
      </c>
      <c r="ER128" t="s">
        <v>1675</v>
      </c>
      <c r="ES128" t="s">
        <v>1675</v>
      </c>
      <c r="ET128" t="s">
        <v>1675</v>
      </c>
      <c r="EU128" t="s">
        <v>1675</v>
      </c>
      <c r="EV128" t="s">
        <v>1675</v>
      </c>
      <c r="EW128" t="s">
        <v>1675</v>
      </c>
      <c r="EX128" t="s">
        <v>1675</v>
      </c>
      <c r="EY128" t="s">
        <v>1675</v>
      </c>
      <c r="EZ128" t="s">
        <v>1675</v>
      </c>
      <c r="FA128" t="s">
        <v>1675</v>
      </c>
      <c r="FB128" t="s">
        <v>1675</v>
      </c>
      <c r="FC128" t="s">
        <v>1675</v>
      </c>
      <c r="FD128" t="s">
        <v>1675</v>
      </c>
      <c r="FE128" t="s">
        <v>1675</v>
      </c>
      <c r="FF128" t="s">
        <v>1675</v>
      </c>
      <c r="FG128" t="s">
        <v>1675</v>
      </c>
      <c r="FH128" t="s">
        <v>1675</v>
      </c>
      <c r="FI128" t="s">
        <v>1675</v>
      </c>
      <c r="FJ128" t="s">
        <v>1675</v>
      </c>
      <c r="FK128" t="s">
        <v>1675</v>
      </c>
      <c r="FL128" t="s">
        <v>1675</v>
      </c>
      <c r="FM128" t="s">
        <v>1675</v>
      </c>
      <c r="FN128" t="s">
        <v>1675</v>
      </c>
      <c r="FO128" t="s">
        <v>1675</v>
      </c>
      <c r="FP128" t="s">
        <v>1675</v>
      </c>
      <c r="FQ128" t="s">
        <v>1675</v>
      </c>
      <c r="FR128" t="s">
        <v>601</v>
      </c>
      <c r="FS128">
        <v>0</v>
      </c>
      <c r="FT128">
        <v>1</v>
      </c>
      <c r="FU128">
        <v>1</v>
      </c>
      <c r="FV128">
        <v>0</v>
      </c>
      <c r="FW128">
        <v>1</v>
      </c>
      <c r="FX128">
        <v>0</v>
      </c>
      <c r="FY128">
        <v>0</v>
      </c>
      <c r="FZ128">
        <v>1</v>
      </c>
      <c r="GA128">
        <v>0</v>
      </c>
      <c r="GB128" t="s">
        <v>1675</v>
      </c>
      <c r="GC128" t="s">
        <v>1675</v>
      </c>
      <c r="GD128" t="s">
        <v>1675</v>
      </c>
      <c r="GE128" t="s">
        <v>1675</v>
      </c>
      <c r="GF128" t="str">
        <f t="shared" si="48"/>
        <v/>
      </c>
      <c r="GG128" t="s">
        <v>1675</v>
      </c>
      <c r="GH128" t="s">
        <v>334</v>
      </c>
      <c r="GI128" s="13">
        <v>25</v>
      </c>
      <c r="GJ128" t="s">
        <v>1675</v>
      </c>
      <c r="GK128" t="s">
        <v>1675</v>
      </c>
      <c r="GL128" t="s">
        <v>334</v>
      </c>
      <c r="GM128" t="s">
        <v>346</v>
      </c>
      <c r="GN128" t="s">
        <v>1675</v>
      </c>
      <c r="GO128" s="13">
        <v>150</v>
      </c>
      <c r="GP128" s="13">
        <v>75</v>
      </c>
      <c r="GQ128" s="14">
        <f t="shared" si="58"/>
        <v>42.5</v>
      </c>
      <c r="GR128" t="s">
        <v>334</v>
      </c>
      <c r="GS128" t="s">
        <v>1675</v>
      </c>
      <c r="GT128" t="s">
        <v>1675</v>
      </c>
      <c r="GU128" t="s">
        <v>1675</v>
      </c>
      <c r="GV128" t="s">
        <v>1675</v>
      </c>
      <c r="GW128" t="s">
        <v>1675</v>
      </c>
      <c r="GX128" t="s">
        <v>334</v>
      </c>
      <c r="GY128" s="13">
        <v>100</v>
      </c>
      <c r="GZ128" t="s">
        <v>1675</v>
      </c>
      <c r="HA128" t="s">
        <v>1675</v>
      </c>
      <c r="HB128" t="s">
        <v>334</v>
      </c>
      <c r="HC128" t="s">
        <v>1675</v>
      </c>
      <c r="HD128" t="s">
        <v>1675</v>
      </c>
      <c r="HE128" t="s">
        <v>1675</v>
      </c>
      <c r="HG128" t="s">
        <v>1675</v>
      </c>
      <c r="HH128" t="s">
        <v>1675</v>
      </c>
      <c r="HI128" s="14" t="str">
        <f t="shared" si="49"/>
        <v/>
      </c>
      <c r="HJ128" t="s">
        <v>1675</v>
      </c>
      <c r="HK128" t="s">
        <v>1675</v>
      </c>
      <c r="HL128" t="s">
        <v>1675</v>
      </c>
      <c r="HM128" t="s">
        <v>1675</v>
      </c>
      <c r="HN128" t="s">
        <v>1675</v>
      </c>
      <c r="HO128" t="s">
        <v>1675</v>
      </c>
      <c r="HQ128" t="s">
        <v>1675</v>
      </c>
      <c r="HR128" t="s">
        <v>334</v>
      </c>
      <c r="HS128" s="13">
        <v>35</v>
      </c>
      <c r="HT128" t="s">
        <v>1675</v>
      </c>
      <c r="HU128" t="s">
        <v>1675</v>
      </c>
      <c r="HV128">
        <f>HS128</f>
        <v>35</v>
      </c>
      <c r="HW128" t="s">
        <v>334</v>
      </c>
      <c r="HX128" t="s">
        <v>346</v>
      </c>
      <c r="HY128" t="s">
        <v>1675</v>
      </c>
      <c r="HZ128" t="s">
        <v>1675</v>
      </c>
      <c r="IA128" t="s">
        <v>1675</v>
      </c>
      <c r="IB128" t="s">
        <v>1675</v>
      </c>
      <c r="IC128" t="s">
        <v>1675</v>
      </c>
      <c r="ID128" t="s">
        <v>1675</v>
      </c>
      <c r="IE128" t="s">
        <v>1675</v>
      </c>
      <c r="IF128" t="s">
        <v>1675</v>
      </c>
      <c r="IG128" t="s">
        <v>1675</v>
      </c>
      <c r="IH128" t="s">
        <v>1675</v>
      </c>
      <c r="II128" t="s">
        <v>1675</v>
      </c>
      <c r="IJ128" t="s">
        <v>1675</v>
      </c>
      <c r="IK128" t="s">
        <v>1675</v>
      </c>
      <c r="IL128" t="s">
        <v>1675</v>
      </c>
      <c r="IM128" t="s">
        <v>1675</v>
      </c>
      <c r="IN128" t="s">
        <v>1675</v>
      </c>
      <c r="IO128" t="s">
        <v>1675</v>
      </c>
      <c r="IP128" t="s">
        <v>1675</v>
      </c>
      <c r="IQ128" t="s">
        <v>1675</v>
      </c>
      <c r="IR128" t="s">
        <v>1675</v>
      </c>
      <c r="IS128" t="s">
        <v>1675</v>
      </c>
      <c r="IT128" t="s">
        <v>1675</v>
      </c>
      <c r="IU128" t="s">
        <v>1675</v>
      </c>
      <c r="IV128" t="s">
        <v>1675</v>
      </c>
      <c r="IW128" t="s">
        <v>1675</v>
      </c>
      <c r="IX128" t="s">
        <v>1675</v>
      </c>
      <c r="IY128" t="s">
        <v>1675</v>
      </c>
      <c r="IZ128" t="s">
        <v>1675</v>
      </c>
      <c r="JA128" t="s">
        <v>334</v>
      </c>
      <c r="JB128" t="s">
        <v>384</v>
      </c>
      <c r="JC128" t="s">
        <v>385</v>
      </c>
      <c r="JD128" t="s">
        <v>346</v>
      </c>
      <c r="JE128" t="s">
        <v>334</v>
      </c>
      <c r="JF128" t="s">
        <v>606</v>
      </c>
      <c r="JG128" t="s">
        <v>1675</v>
      </c>
      <c r="JH128">
        <v>139438985</v>
      </c>
      <c r="JI128" t="s">
        <v>607</v>
      </c>
      <c r="JJ128" t="s">
        <v>608</v>
      </c>
      <c r="JK128" t="s">
        <v>1675</v>
      </c>
      <c r="JL128">
        <v>34</v>
      </c>
    </row>
    <row r="129" spans="1:272" x14ac:dyDescent="0.2">
      <c r="A129" t="s">
        <v>964</v>
      </c>
      <c r="B129" t="str">
        <f t="shared" si="44"/>
        <v>d52b9f3f-987e-46a9-9f24-523cadc3092e</v>
      </c>
      <c r="C129" t="s">
        <v>610</v>
      </c>
      <c r="D129" t="s">
        <v>436</v>
      </c>
      <c r="E129" t="s">
        <v>324</v>
      </c>
      <c r="F129" t="s">
        <v>1675</v>
      </c>
      <c r="G129" t="s">
        <v>337</v>
      </c>
      <c r="H129" t="s">
        <v>436</v>
      </c>
      <c r="I129" t="s">
        <v>325</v>
      </c>
      <c r="J129" t="s">
        <v>391</v>
      </c>
      <c r="K129" t="s">
        <v>1675</v>
      </c>
      <c r="L129" t="s">
        <v>328</v>
      </c>
      <c r="M129" t="s">
        <v>329</v>
      </c>
      <c r="N129" t="s">
        <v>329</v>
      </c>
      <c r="O129" t="s">
        <v>1705</v>
      </c>
      <c r="P129" t="s">
        <v>438</v>
      </c>
      <c r="Q129" t="s">
        <v>334</v>
      </c>
      <c r="R129" t="s">
        <v>1675</v>
      </c>
      <c r="S129" t="s">
        <v>334</v>
      </c>
      <c r="T129" t="s">
        <v>1675</v>
      </c>
      <c r="U129" t="s">
        <v>493</v>
      </c>
      <c r="V129" t="s">
        <v>337</v>
      </c>
      <c r="W129" t="s">
        <v>336</v>
      </c>
      <c r="X129" t="s">
        <v>337</v>
      </c>
      <c r="Y129" t="s">
        <v>337</v>
      </c>
      <c r="Z129" t="s">
        <v>337</v>
      </c>
      <c r="AA129" t="s">
        <v>340</v>
      </c>
      <c r="AB129" t="s">
        <v>336</v>
      </c>
      <c r="AC129" t="s">
        <v>337</v>
      </c>
      <c r="AD129" t="s">
        <v>337</v>
      </c>
      <c r="AE129" t="s">
        <v>337</v>
      </c>
      <c r="AF129" t="s">
        <v>337</v>
      </c>
      <c r="AG129" t="s">
        <v>337</v>
      </c>
      <c r="AH129" t="s">
        <v>337</v>
      </c>
      <c r="AI129" t="s">
        <v>1675</v>
      </c>
      <c r="AJ129" t="s">
        <v>341</v>
      </c>
      <c r="AK129" t="s">
        <v>342</v>
      </c>
      <c r="AL129" t="s">
        <v>1675</v>
      </c>
      <c r="AM129" t="s">
        <v>1675</v>
      </c>
      <c r="AN129" t="s">
        <v>1675</v>
      </c>
      <c r="AO129" t="s">
        <v>1675</v>
      </c>
      <c r="AP129" t="s">
        <v>1675</v>
      </c>
      <c r="AQ129" t="s">
        <v>1675</v>
      </c>
      <c r="AR129" t="s">
        <v>1675</v>
      </c>
      <c r="AS129" t="s">
        <v>1675</v>
      </c>
      <c r="AT129" t="s">
        <v>1675</v>
      </c>
      <c r="AU129" t="s">
        <v>1675</v>
      </c>
      <c r="AV129" t="s">
        <v>1675</v>
      </c>
      <c r="AW129" t="s">
        <v>1675</v>
      </c>
      <c r="AY129" t="s">
        <v>1675</v>
      </c>
      <c r="AZ129" t="s">
        <v>1675</v>
      </c>
      <c r="BB129" t="s">
        <v>1675</v>
      </c>
      <c r="BC129" t="s">
        <v>1675</v>
      </c>
      <c r="BD129" t="s">
        <v>1675</v>
      </c>
      <c r="BF129" t="s">
        <v>1675</v>
      </c>
      <c r="BG129" t="s">
        <v>1675</v>
      </c>
      <c r="BH129" t="s">
        <v>1675</v>
      </c>
      <c r="BI129" t="s">
        <v>1675</v>
      </c>
      <c r="BJ129" t="s">
        <v>1675</v>
      </c>
      <c r="BK129" t="s">
        <v>1675</v>
      </c>
      <c r="BL129" s="15"/>
      <c r="BM129" t="s">
        <v>1675</v>
      </c>
      <c r="BN129" t="s">
        <v>1675</v>
      </c>
      <c r="BP129" t="s">
        <v>1675</v>
      </c>
      <c r="BQ129" t="s">
        <v>1675</v>
      </c>
      <c r="BR129" t="s">
        <v>1675</v>
      </c>
      <c r="BT129" t="s">
        <v>1675</v>
      </c>
      <c r="BU129" t="s">
        <v>1675</v>
      </c>
      <c r="BV129" t="s">
        <v>1675</v>
      </c>
      <c r="BW129" t="s">
        <v>1675</v>
      </c>
      <c r="BX129" t="s">
        <v>1675</v>
      </c>
      <c r="BY129" t="s">
        <v>1675</v>
      </c>
      <c r="CA129" t="s">
        <v>1675</v>
      </c>
      <c r="CB129" t="s">
        <v>1675</v>
      </c>
      <c r="CC129" s="14"/>
      <c r="CD129" t="s">
        <v>1675</v>
      </c>
      <c r="CE129" t="s">
        <v>1675</v>
      </c>
      <c r="CF129" t="s">
        <v>1675</v>
      </c>
      <c r="CH129" t="s">
        <v>1675</v>
      </c>
      <c r="CI129" t="s">
        <v>1675</v>
      </c>
      <c r="CJ129" t="s">
        <v>1675</v>
      </c>
      <c r="CK129" t="s">
        <v>1675</v>
      </c>
      <c r="CL129" t="s">
        <v>1675</v>
      </c>
      <c r="CM129" t="s">
        <v>1675</v>
      </c>
      <c r="CO129" t="s">
        <v>1675</v>
      </c>
      <c r="CP129" t="s">
        <v>1675</v>
      </c>
      <c r="CQ129" s="14"/>
      <c r="CR129" t="s">
        <v>1675</v>
      </c>
      <c r="CS129" t="s">
        <v>1675</v>
      </c>
      <c r="CT129" t="s">
        <v>1675</v>
      </c>
      <c r="CV129" t="s">
        <v>1675</v>
      </c>
      <c r="CW129" t="s">
        <v>1675</v>
      </c>
      <c r="CX129" t="s">
        <v>1675</v>
      </c>
      <c r="CY129" t="s">
        <v>1675</v>
      </c>
      <c r="CZ129" t="s">
        <v>1675</v>
      </c>
      <c r="DA129" t="s">
        <v>1675</v>
      </c>
      <c r="DC129" t="s">
        <v>1675</v>
      </c>
      <c r="DD129" t="s">
        <v>1675</v>
      </c>
      <c r="DF129" t="s">
        <v>1675</v>
      </c>
      <c r="DG129" t="s">
        <v>1675</v>
      </c>
      <c r="DH129" t="s">
        <v>1675</v>
      </c>
      <c r="DI129" s="14"/>
      <c r="DJ129" t="s">
        <v>1675</v>
      </c>
      <c r="DK129" t="s">
        <v>1675</v>
      </c>
      <c r="DL129" t="s">
        <v>1675</v>
      </c>
      <c r="DM129" t="s">
        <v>1675</v>
      </c>
      <c r="DN129" t="s">
        <v>1675</v>
      </c>
      <c r="DO129" t="s">
        <v>1675</v>
      </c>
      <c r="DQ129" t="s">
        <v>1675</v>
      </c>
      <c r="DR129" t="s">
        <v>1675</v>
      </c>
      <c r="DT129" t="s">
        <v>1675</v>
      </c>
      <c r="DU129" t="s">
        <v>1675</v>
      </c>
      <c r="DV129" t="s">
        <v>1675</v>
      </c>
      <c r="DW129" s="14"/>
      <c r="DX129" t="s">
        <v>1675</v>
      </c>
      <c r="DY129" t="s">
        <v>1675</v>
      </c>
      <c r="DZ129" t="s">
        <v>1675</v>
      </c>
      <c r="EA129" t="s">
        <v>1675</v>
      </c>
      <c r="EB129" t="s">
        <v>1675</v>
      </c>
      <c r="EC129" t="s">
        <v>1675</v>
      </c>
      <c r="ED129" t="s">
        <v>1675</v>
      </c>
      <c r="EE129" t="s">
        <v>1675</v>
      </c>
      <c r="EG129" t="s">
        <v>1675</v>
      </c>
      <c r="EH129" t="s">
        <v>1675</v>
      </c>
      <c r="EI129" t="s">
        <v>1675</v>
      </c>
      <c r="EJ129" t="s">
        <v>1675</v>
      </c>
      <c r="EK129" t="s">
        <v>1675</v>
      </c>
      <c r="EL129" t="s">
        <v>1675</v>
      </c>
      <c r="EM129" t="s">
        <v>1675</v>
      </c>
      <c r="EN129" t="s">
        <v>1675</v>
      </c>
      <c r="EO129" t="s">
        <v>1675</v>
      </c>
      <c r="EP129" t="s">
        <v>1675</v>
      </c>
      <c r="EQ129" t="s">
        <v>1675</v>
      </c>
      <c r="ER129" t="s">
        <v>1675</v>
      </c>
      <c r="ES129" t="s">
        <v>1675</v>
      </c>
      <c r="ET129" t="s">
        <v>1675</v>
      </c>
      <c r="EU129" t="s">
        <v>1675</v>
      </c>
      <c r="EV129" t="s">
        <v>1675</v>
      </c>
      <c r="EW129" t="s">
        <v>1675</v>
      </c>
      <c r="EX129" t="s">
        <v>1675</v>
      </c>
      <c r="EY129" t="s">
        <v>1675</v>
      </c>
      <c r="EZ129" t="s">
        <v>1675</v>
      </c>
      <c r="FA129" t="s">
        <v>1675</v>
      </c>
      <c r="FB129" t="s">
        <v>1675</v>
      </c>
      <c r="FC129" t="s">
        <v>1675</v>
      </c>
      <c r="FD129" t="s">
        <v>1675</v>
      </c>
      <c r="FE129" t="s">
        <v>1675</v>
      </c>
      <c r="FF129" t="s">
        <v>1675</v>
      </c>
      <c r="FG129" t="s">
        <v>1675</v>
      </c>
      <c r="FH129" t="s">
        <v>1675</v>
      </c>
      <c r="FI129" t="s">
        <v>1675</v>
      </c>
      <c r="FJ129" t="s">
        <v>1675</v>
      </c>
      <c r="FK129" t="s">
        <v>1675</v>
      </c>
      <c r="FL129" t="s">
        <v>1675</v>
      </c>
      <c r="FM129" t="s">
        <v>1675</v>
      </c>
      <c r="FN129" t="s">
        <v>1675</v>
      </c>
      <c r="FO129" t="s">
        <v>1675</v>
      </c>
      <c r="FP129" t="s">
        <v>1675</v>
      </c>
      <c r="FQ129" t="s">
        <v>1675</v>
      </c>
      <c r="FR129" t="s">
        <v>611</v>
      </c>
      <c r="FS129">
        <v>0</v>
      </c>
      <c r="FT129">
        <v>1</v>
      </c>
      <c r="FU129">
        <v>1</v>
      </c>
      <c r="FV129">
        <v>1</v>
      </c>
      <c r="FW129">
        <v>1</v>
      </c>
      <c r="FX129">
        <v>0</v>
      </c>
      <c r="FY129">
        <v>0</v>
      </c>
      <c r="FZ129">
        <v>1</v>
      </c>
      <c r="GA129">
        <v>0</v>
      </c>
      <c r="GB129" t="s">
        <v>1675</v>
      </c>
      <c r="GC129" t="s">
        <v>1675</v>
      </c>
      <c r="GD129" t="s">
        <v>1675</v>
      </c>
      <c r="GE129" t="s">
        <v>1675</v>
      </c>
      <c r="GF129" t="str">
        <f t="shared" si="48"/>
        <v/>
      </c>
      <c r="GG129" t="s">
        <v>1675</v>
      </c>
      <c r="GH129" t="s">
        <v>334</v>
      </c>
      <c r="GI129" s="13">
        <v>25</v>
      </c>
      <c r="GJ129" t="s">
        <v>1675</v>
      </c>
      <c r="GK129" t="s">
        <v>1675</v>
      </c>
      <c r="GL129" t="s">
        <v>334</v>
      </c>
      <c r="GM129" t="s">
        <v>346</v>
      </c>
      <c r="GN129" t="s">
        <v>1675</v>
      </c>
      <c r="GO129" s="13">
        <v>150</v>
      </c>
      <c r="GP129" s="13">
        <v>75</v>
      </c>
      <c r="GQ129" s="14">
        <f t="shared" si="58"/>
        <v>42.5</v>
      </c>
      <c r="GR129" t="s">
        <v>334</v>
      </c>
      <c r="GS129" t="s">
        <v>334</v>
      </c>
      <c r="GT129" s="13">
        <v>50</v>
      </c>
      <c r="GU129" t="s">
        <v>1675</v>
      </c>
      <c r="GV129" t="s">
        <v>1675</v>
      </c>
      <c r="GW129" t="s">
        <v>334</v>
      </c>
      <c r="GX129" t="s">
        <v>334</v>
      </c>
      <c r="GY129" s="13">
        <v>75</v>
      </c>
      <c r="GZ129" t="s">
        <v>1675</v>
      </c>
      <c r="HA129" t="s">
        <v>1675</v>
      </c>
      <c r="HB129" t="s">
        <v>334</v>
      </c>
      <c r="HC129" t="s">
        <v>1675</v>
      </c>
      <c r="HD129" t="s">
        <v>1675</v>
      </c>
      <c r="HE129" t="s">
        <v>1675</v>
      </c>
      <c r="HG129" t="s">
        <v>1675</v>
      </c>
      <c r="HH129" t="s">
        <v>1675</v>
      </c>
      <c r="HI129" s="14" t="str">
        <f t="shared" si="49"/>
        <v/>
      </c>
      <c r="HJ129" t="s">
        <v>1675</v>
      </c>
      <c r="HK129" t="s">
        <v>1675</v>
      </c>
      <c r="HL129" t="s">
        <v>1675</v>
      </c>
      <c r="HM129" t="s">
        <v>1675</v>
      </c>
      <c r="HN129" t="s">
        <v>1675</v>
      </c>
      <c r="HO129" t="s">
        <v>1675</v>
      </c>
      <c r="HQ129" t="s">
        <v>1675</v>
      </c>
      <c r="HR129" t="s">
        <v>346</v>
      </c>
      <c r="HS129" t="s">
        <v>1675</v>
      </c>
      <c r="HT129" t="s">
        <v>1675</v>
      </c>
      <c r="HW129" t="s">
        <v>334</v>
      </c>
      <c r="HX129" t="s">
        <v>346</v>
      </c>
      <c r="HY129" t="s">
        <v>1675</v>
      </c>
      <c r="HZ129" t="s">
        <v>1675</v>
      </c>
      <c r="IA129" t="s">
        <v>1675</v>
      </c>
      <c r="IB129" t="s">
        <v>1675</v>
      </c>
      <c r="IC129" t="s">
        <v>1675</v>
      </c>
      <c r="ID129" t="s">
        <v>1675</v>
      </c>
      <c r="IE129" t="s">
        <v>1675</v>
      </c>
      <c r="IF129" t="s">
        <v>1675</v>
      </c>
      <c r="IG129" t="s">
        <v>1675</v>
      </c>
      <c r="IH129" t="s">
        <v>1675</v>
      </c>
      <c r="II129" t="s">
        <v>1675</v>
      </c>
      <c r="IJ129" t="s">
        <v>1675</v>
      </c>
      <c r="IK129" t="s">
        <v>1675</v>
      </c>
      <c r="IL129" t="s">
        <v>1675</v>
      </c>
      <c r="IM129" t="s">
        <v>1675</v>
      </c>
      <c r="IN129" t="s">
        <v>1675</v>
      </c>
      <c r="IO129" t="s">
        <v>1675</v>
      </c>
      <c r="IP129" t="s">
        <v>1675</v>
      </c>
      <c r="IQ129" t="s">
        <v>1675</v>
      </c>
      <c r="IR129" t="s">
        <v>1675</v>
      </c>
      <c r="IS129" t="s">
        <v>1675</v>
      </c>
      <c r="IT129" t="s">
        <v>1675</v>
      </c>
      <c r="IU129" t="s">
        <v>1675</v>
      </c>
      <c r="IV129" t="s">
        <v>1675</v>
      </c>
      <c r="IW129" t="s">
        <v>1675</v>
      </c>
      <c r="IX129" t="s">
        <v>1675</v>
      </c>
      <c r="IY129" t="s">
        <v>1675</v>
      </c>
      <c r="IZ129" t="s">
        <v>1675</v>
      </c>
      <c r="JA129" t="s">
        <v>334</v>
      </c>
      <c r="JB129" t="s">
        <v>384</v>
      </c>
      <c r="JC129" t="s">
        <v>385</v>
      </c>
      <c r="JD129" t="s">
        <v>346</v>
      </c>
      <c r="JE129" t="s">
        <v>334</v>
      </c>
      <c r="JF129" t="s">
        <v>408</v>
      </c>
      <c r="JG129" t="s">
        <v>1675</v>
      </c>
      <c r="JH129">
        <v>139438987</v>
      </c>
      <c r="JI129" t="s">
        <v>613</v>
      </c>
      <c r="JJ129" t="s">
        <v>614</v>
      </c>
      <c r="JK129" t="s">
        <v>1675</v>
      </c>
      <c r="JL129">
        <v>35</v>
      </c>
    </row>
    <row r="130" spans="1:272" x14ac:dyDescent="0.2">
      <c r="A130" t="s">
        <v>1499</v>
      </c>
      <c r="B130" t="str">
        <f t="shared" ref="B130:B154" si="59">JI130</f>
        <v>861afdf7-4df0-4ea5-b061-daf7a4eb9cd3</v>
      </c>
      <c r="C130" t="s">
        <v>534</v>
      </c>
      <c r="D130" t="s">
        <v>436</v>
      </c>
      <c r="E130" t="s">
        <v>324</v>
      </c>
      <c r="F130" t="s">
        <v>1675</v>
      </c>
      <c r="G130" t="s">
        <v>337</v>
      </c>
      <c r="H130" t="s">
        <v>436</v>
      </c>
      <c r="I130" t="s">
        <v>325</v>
      </c>
      <c r="J130" t="s">
        <v>391</v>
      </c>
      <c r="K130" t="s">
        <v>1675</v>
      </c>
      <c r="L130" t="s">
        <v>328</v>
      </c>
      <c r="M130" t="s">
        <v>329</v>
      </c>
      <c r="N130" t="s">
        <v>329</v>
      </c>
      <c r="O130" t="s">
        <v>1705</v>
      </c>
      <c r="P130" t="s">
        <v>438</v>
      </c>
      <c r="Q130" t="s">
        <v>334</v>
      </c>
      <c r="R130" t="s">
        <v>1675</v>
      </c>
      <c r="S130" t="s">
        <v>334</v>
      </c>
      <c r="T130" t="s">
        <v>1675</v>
      </c>
      <c r="U130" t="s">
        <v>493</v>
      </c>
      <c r="V130" t="s">
        <v>337</v>
      </c>
      <c r="W130" t="s">
        <v>336</v>
      </c>
      <c r="X130" t="s">
        <v>337</v>
      </c>
      <c r="Y130" t="s">
        <v>337</v>
      </c>
      <c r="Z130" t="s">
        <v>337</v>
      </c>
      <c r="AA130" t="s">
        <v>394</v>
      </c>
      <c r="AB130" t="s">
        <v>336</v>
      </c>
      <c r="AC130" t="s">
        <v>337</v>
      </c>
      <c r="AD130" t="s">
        <v>337</v>
      </c>
      <c r="AE130" t="s">
        <v>336</v>
      </c>
      <c r="AF130" t="s">
        <v>337</v>
      </c>
      <c r="AG130" t="s">
        <v>337</v>
      </c>
      <c r="AH130" t="s">
        <v>337</v>
      </c>
      <c r="AI130" t="s">
        <v>1675</v>
      </c>
      <c r="AJ130" t="s">
        <v>341</v>
      </c>
      <c r="AK130" t="s">
        <v>342</v>
      </c>
      <c r="AL130" t="s">
        <v>1675</v>
      </c>
      <c r="AM130" t="s">
        <v>1675</v>
      </c>
      <c r="AN130" t="s">
        <v>1675</v>
      </c>
      <c r="AO130" t="s">
        <v>1675</v>
      </c>
      <c r="AP130" t="s">
        <v>1675</v>
      </c>
      <c r="AQ130" t="s">
        <v>1675</v>
      </c>
      <c r="AR130" t="s">
        <v>1675</v>
      </c>
      <c r="AS130" t="s">
        <v>1675</v>
      </c>
      <c r="AT130" t="s">
        <v>1675</v>
      </c>
      <c r="AU130" t="s">
        <v>1675</v>
      </c>
      <c r="AV130" t="s">
        <v>1675</v>
      </c>
      <c r="AW130" t="s">
        <v>1675</v>
      </c>
      <c r="AY130" t="s">
        <v>1675</v>
      </c>
      <c r="AZ130" t="s">
        <v>1675</v>
      </c>
      <c r="BB130" t="s">
        <v>1675</v>
      </c>
      <c r="BC130" t="s">
        <v>1675</v>
      </c>
      <c r="BD130" t="s">
        <v>1675</v>
      </c>
      <c r="BF130" t="s">
        <v>1675</v>
      </c>
      <c r="BG130" t="s">
        <v>1675</v>
      </c>
      <c r="BH130" t="s">
        <v>1675</v>
      </c>
      <c r="BI130" t="s">
        <v>1675</v>
      </c>
      <c r="BJ130" t="s">
        <v>1675</v>
      </c>
      <c r="BK130" t="s">
        <v>1675</v>
      </c>
      <c r="BL130" s="15"/>
      <c r="BM130" t="s">
        <v>1675</v>
      </c>
      <c r="BN130" t="s">
        <v>1675</v>
      </c>
      <c r="BP130" t="s">
        <v>1675</v>
      </c>
      <c r="BQ130" t="s">
        <v>1675</v>
      </c>
      <c r="BR130" t="s">
        <v>1675</v>
      </c>
      <c r="BT130" t="s">
        <v>1675</v>
      </c>
      <c r="BU130" t="s">
        <v>1675</v>
      </c>
      <c r="BV130" t="s">
        <v>1675</v>
      </c>
      <c r="BW130" t="s">
        <v>1675</v>
      </c>
      <c r="BX130" t="s">
        <v>1675</v>
      </c>
      <c r="BY130" t="s">
        <v>1675</v>
      </c>
      <c r="CA130" t="s">
        <v>1675</v>
      </c>
      <c r="CB130" t="s">
        <v>1675</v>
      </c>
      <c r="CC130" s="14"/>
      <c r="CD130" t="s">
        <v>1675</v>
      </c>
      <c r="CE130" t="s">
        <v>1675</v>
      </c>
      <c r="CF130" t="s">
        <v>1675</v>
      </c>
      <c r="CH130" t="s">
        <v>1675</v>
      </c>
      <c r="CI130" t="s">
        <v>1675</v>
      </c>
      <c r="CJ130" t="s">
        <v>1675</v>
      </c>
      <c r="CK130" t="s">
        <v>1675</v>
      </c>
      <c r="CL130" t="s">
        <v>1675</v>
      </c>
      <c r="CM130" t="s">
        <v>1675</v>
      </c>
      <c r="CO130" t="s">
        <v>1675</v>
      </c>
      <c r="CP130" t="s">
        <v>1675</v>
      </c>
      <c r="CQ130" s="14"/>
      <c r="CR130" t="s">
        <v>1675</v>
      </c>
      <c r="CS130" t="s">
        <v>1675</v>
      </c>
      <c r="CT130" t="s">
        <v>1675</v>
      </c>
      <c r="CV130" t="s">
        <v>1675</v>
      </c>
      <c r="CW130" t="s">
        <v>1675</v>
      </c>
      <c r="CX130" t="s">
        <v>1675</v>
      </c>
      <c r="CY130" t="s">
        <v>1675</v>
      </c>
      <c r="CZ130" t="s">
        <v>1675</v>
      </c>
      <c r="DA130" t="s">
        <v>1675</v>
      </c>
      <c r="DC130" t="s">
        <v>1675</v>
      </c>
      <c r="DD130" t="s">
        <v>1675</v>
      </c>
      <c r="DF130" t="s">
        <v>1675</v>
      </c>
      <c r="DG130" t="s">
        <v>1675</v>
      </c>
      <c r="DH130" t="s">
        <v>1675</v>
      </c>
      <c r="DI130" s="14"/>
      <c r="DJ130" t="s">
        <v>1675</v>
      </c>
      <c r="DK130" t="s">
        <v>1675</v>
      </c>
      <c r="DL130" t="s">
        <v>1675</v>
      </c>
      <c r="DM130" t="s">
        <v>1675</v>
      </c>
      <c r="DN130" t="s">
        <v>1675</v>
      </c>
      <c r="DO130" t="s">
        <v>1675</v>
      </c>
      <c r="DQ130" t="s">
        <v>1675</v>
      </c>
      <c r="DR130" t="s">
        <v>1675</v>
      </c>
      <c r="DT130" t="s">
        <v>1675</v>
      </c>
      <c r="DU130" t="s">
        <v>1675</v>
      </c>
      <c r="DV130" t="s">
        <v>1675</v>
      </c>
      <c r="DW130" s="14"/>
      <c r="DX130" t="s">
        <v>1675</v>
      </c>
      <c r="DY130" t="s">
        <v>1675</v>
      </c>
      <c r="DZ130" t="s">
        <v>1675</v>
      </c>
      <c r="EA130" t="s">
        <v>1675</v>
      </c>
      <c r="EB130" t="s">
        <v>1675</v>
      </c>
      <c r="EC130" t="s">
        <v>1675</v>
      </c>
      <c r="ED130" t="s">
        <v>1675</v>
      </c>
      <c r="EE130" t="s">
        <v>1675</v>
      </c>
      <c r="EG130" t="s">
        <v>1675</v>
      </c>
      <c r="EH130" t="s">
        <v>1675</v>
      </c>
      <c r="EI130" t="s">
        <v>1675</v>
      </c>
      <c r="EJ130" t="s">
        <v>1675</v>
      </c>
      <c r="EK130" t="s">
        <v>1675</v>
      </c>
      <c r="EL130" t="s">
        <v>1675</v>
      </c>
      <c r="EM130" t="s">
        <v>1675</v>
      </c>
      <c r="EN130" t="s">
        <v>1675</v>
      </c>
      <c r="EO130" t="s">
        <v>1675</v>
      </c>
      <c r="EP130" t="s">
        <v>1675</v>
      </c>
      <c r="EQ130" t="s">
        <v>1675</v>
      </c>
      <c r="ER130" t="s">
        <v>1675</v>
      </c>
      <c r="ES130" t="s">
        <v>1675</v>
      </c>
      <c r="ET130" t="s">
        <v>1675</v>
      </c>
      <c r="EU130" t="s">
        <v>1675</v>
      </c>
      <c r="EV130" t="s">
        <v>1675</v>
      </c>
      <c r="EW130" t="s">
        <v>1675</v>
      </c>
      <c r="EX130" t="s">
        <v>1675</v>
      </c>
      <c r="EY130" t="s">
        <v>1675</v>
      </c>
      <c r="EZ130" t="s">
        <v>1675</v>
      </c>
      <c r="FA130" t="s">
        <v>1675</v>
      </c>
      <c r="FB130" t="s">
        <v>1675</v>
      </c>
      <c r="FC130" t="s">
        <v>1675</v>
      </c>
      <c r="FD130" t="s">
        <v>1675</v>
      </c>
      <c r="FE130" t="s">
        <v>1675</v>
      </c>
      <c r="FF130" t="s">
        <v>1675</v>
      </c>
      <c r="FG130" t="s">
        <v>1675</v>
      </c>
      <c r="FH130" t="s">
        <v>1675</v>
      </c>
      <c r="FI130" t="s">
        <v>1675</v>
      </c>
      <c r="FJ130" t="s">
        <v>1675</v>
      </c>
      <c r="FK130" t="s">
        <v>1675</v>
      </c>
      <c r="FL130" t="s">
        <v>1675</v>
      </c>
      <c r="FM130" t="s">
        <v>1675</v>
      </c>
      <c r="FN130" t="s">
        <v>1675</v>
      </c>
      <c r="FO130" t="s">
        <v>1675</v>
      </c>
      <c r="FP130" t="s">
        <v>1675</v>
      </c>
      <c r="FQ130" t="s">
        <v>1675</v>
      </c>
      <c r="FR130" t="s">
        <v>516</v>
      </c>
      <c r="FS130">
        <v>0</v>
      </c>
      <c r="FT130">
        <v>1</v>
      </c>
      <c r="FU130">
        <v>1</v>
      </c>
      <c r="FV130">
        <v>0</v>
      </c>
      <c r="FW130">
        <v>0</v>
      </c>
      <c r="FX130">
        <v>0</v>
      </c>
      <c r="FY130">
        <v>0</v>
      </c>
      <c r="FZ130">
        <v>1</v>
      </c>
      <c r="GA130">
        <v>0</v>
      </c>
      <c r="GB130" t="s">
        <v>1675</v>
      </c>
      <c r="GC130" t="s">
        <v>1675</v>
      </c>
      <c r="GD130" t="s">
        <v>1675</v>
      </c>
      <c r="GE130" t="s">
        <v>1675</v>
      </c>
      <c r="GF130" t="str">
        <f t="shared" si="48"/>
        <v/>
      </c>
      <c r="GG130" t="s">
        <v>1675</v>
      </c>
      <c r="GH130" t="s">
        <v>334</v>
      </c>
      <c r="GI130" s="13">
        <v>20</v>
      </c>
      <c r="GJ130" t="s">
        <v>1675</v>
      </c>
      <c r="GK130" t="s">
        <v>1675</v>
      </c>
      <c r="GL130" t="s">
        <v>334</v>
      </c>
      <c r="GM130" t="s">
        <v>346</v>
      </c>
      <c r="GN130" t="s">
        <v>1675</v>
      </c>
      <c r="GO130" s="13">
        <v>145</v>
      </c>
      <c r="GP130" s="13">
        <v>60</v>
      </c>
      <c r="GQ130" s="14">
        <f t="shared" si="58"/>
        <v>35.172413793103445</v>
      </c>
      <c r="GR130" t="s">
        <v>334</v>
      </c>
      <c r="GS130" t="s">
        <v>1675</v>
      </c>
      <c r="GT130" t="s">
        <v>1675</v>
      </c>
      <c r="GU130" t="s">
        <v>1675</v>
      </c>
      <c r="GV130" t="s">
        <v>1675</v>
      </c>
      <c r="GW130" t="s">
        <v>1675</v>
      </c>
      <c r="GX130" t="s">
        <v>1675</v>
      </c>
      <c r="GY130" t="s">
        <v>1675</v>
      </c>
      <c r="GZ130" t="s">
        <v>1675</v>
      </c>
      <c r="HA130" t="s">
        <v>1675</v>
      </c>
      <c r="HB130" t="s">
        <v>1675</v>
      </c>
      <c r="HC130" t="s">
        <v>1675</v>
      </c>
      <c r="HD130" t="s">
        <v>1675</v>
      </c>
      <c r="HE130" t="s">
        <v>1675</v>
      </c>
      <c r="HG130" t="s">
        <v>1675</v>
      </c>
      <c r="HH130" t="s">
        <v>1675</v>
      </c>
      <c r="HI130" s="14" t="str">
        <f t="shared" si="49"/>
        <v/>
      </c>
      <c r="HJ130" t="s">
        <v>1675</v>
      </c>
      <c r="HK130" t="s">
        <v>1675</v>
      </c>
      <c r="HL130" t="s">
        <v>1675</v>
      </c>
      <c r="HM130" t="s">
        <v>1675</v>
      </c>
      <c r="HN130" t="s">
        <v>1675</v>
      </c>
      <c r="HO130" t="s">
        <v>1675</v>
      </c>
      <c r="HQ130" t="s">
        <v>1675</v>
      </c>
      <c r="HR130" t="s">
        <v>346</v>
      </c>
      <c r="HS130" t="s">
        <v>1675</v>
      </c>
      <c r="HT130" t="s">
        <v>1675</v>
      </c>
      <c r="HW130" t="s">
        <v>334</v>
      </c>
      <c r="HX130" t="s">
        <v>346</v>
      </c>
      <c r="HY130" t="s">
        <v>1675</v>
      </c>
      <c r="HZ130" t="s">
        <v>1675</v>
      </c>
      <c r="IA130" t="s">
        <v>1675</v>
      </c>
      <c r="IB130" t="s">
        <v>1675</v>
      </c>
      <c r="IC130" t="s">
        <v>1675</v>
      </c>
      <c r="ID130" t="s">
        <v>1675</v>
      </c>
      <c r="IE130" t="s">
        <v>1675</v>
      </c>
      <c r="IF130" t="s">
        <v>1675</v>
      </c>
      <c r="IG130" t="s">
        <v>1675</v>
      </c>
      <c r="IH130" t="s">
        <v>1675</v>
      </c>
      <c r="II130" t="s">
        <v>1675</v>
      </c>
      <c r="IJ130" t="s">
        <v>1675</v>
      </c>
      <c r="IK130" t="s">
        <v>1675</v>
      </c>
      <c r="IL130" t="s">
        <v>1675</v>
      </c>
      <c r="IM130" t="s">
        <v>1675</v>
      </c>
      <c r="IN130" t="s">
        <v>1675</v>
      </c>
      <c r="IO130" t="s">
        <v>1675</v>
      </c>
      <c r="IP130" t="s">
        <v>1675</v>
      </c>
      <c r="IQ130" t="s">
        <v>1675</v>
      </c>
      <c r="IR130" t="s">
        <v>1675</v>
      </c>
      <c r="IS130" t="s">
        <v>1675</v>
      </c>
      <c r="IT130" t="s">
        <v>1675</v>
      </c>
      <c r="IU130" t="s">
        <v>1675</v>
      </c>
      <c r="IV130" t="s">
        <v>1675</v>
      </c>
      <c r="IW130" t="s">
        <v>1675</v>
      </c>
      <c r="IX130" t="s">
        <v>1675</v>
      </c>
      <c r="IY130" t="s">
        <v>1675</v>
      </c>
      <c r="IZ130" t="s">
        <v>1675</v>
      </c>
      <c r="JA130" t="s">
        <v>334</v>
      </c>
      <c r="JB130" t="s">
        <v>328</v>
      </c>
      <c r="JC130" t="s">
        <v>329</v>
      </c>
      <c r="JD130" t="s">
        <v>334</v>
      </c>
      <c r="JE130" t="s">
        <v>334</v>
      </c>
      <c r="JF130" t="s">
        <v>408</v>
      </c>
      <c r="JG130" t="s">
        <v>1675</v>
      </c>
      <c r="JH130">
        <v>139438563</v>
      </c>
      <c r="JI130" t="s">
        <v>536</v>
      </c>
      <c r="JJ130" t="s">
        <v>537</v>
      </c>
      <c r="JK130" t="s">
        <v>1675</v>
      </c>
      <c r="JL130">
        <v>21</v>
      </c>
    </row>
    <row r="131" spans="1:272" x14ac:dyDescent="0.2">
      <c r="A131" t="s">
        <v>1505</v>
      </c>
      <c r="B131" t="str">
        <f t="shared" si="59"/>
        <v>f39c5493-e547-4e42-9f2d-ce9d91e14440</v>
      </c>
      <c r="C131" t="s">
        <v>456</v>
      </c>
      <c r="D131" t="s">
        <v>436</v>
      </c>
      <c r="E131" t="s">
        <v>324</v>
      </c>
      <c r="F131" t="s">
        <v>1675</v>
      </c>
      <c r="G131" t="s">
        <v>1675</v>
      </c>
      <c r="H131" t="s">
        <v>436</v>
      </c>
      <c r="I131" t="s">
        <v>325</v>
      </c>
      <c r="J131" t="s">
        <v>327</v>
      </c>
      <c r="K131" t="s">
        <v>1675</v>
      </c>
      <c r="L131" t="s">
        <v>328</v>
      </c>
      <c r="M131" t="s">
        <v>329</v>
      </c>
      <c r="N131" t="s">
        <v>329</v>
      </c>
      <c r="O131" t="s">
        <v>1705</v>
      </c>
      <c r="P131" t="s">
        <v>438</v>
      </c>
      <c r="Q131" t="s">
        <v>334</v>
      </c>
      <c r="R131" t="s">
        <v>1675</v>
      </c>
      <c r="S131" t="s">
        <v>334</v>
      </c>
      <c r="T131" t="s">
        <v>1675</v>
      </c>
      <c r="U131" t="s">
        <v>339</v>
      </c>
      <c r="V131" t="s">
        <v>336</v>
      </c>
      <c r="W131" t="s">
        <v>337</v>
      </c>
      <c r="X131" t="s">
        <v>337</v>
      </c>
      <c r="Y131" t="s">
        <v>337</v>
      </c>
      <c r="Z131" t="s">
        <v>337</v>
      </c>
      <c r="AA131" t="s">
        <v>340</v>
      </c>
      <c r="AB131" t="s">
        <v>336</v>
      </c>
      <c r="AC131" t="s">
        <v>337</v>
      </c>
      <c r="AD131" t="s">
        <v>337</v>
      </c>
      <c r="AE131" t="s">
        <v>337</v>
      </c>
      <c r="AF131" t="s">
        <v>337</v>
      </c>
      <c r="AG131" t="s">
        <v>337</v>
      </c>
      <c r="AH131" t="s">
        <v>337</v>
      </c>
      <c r="AI131" t="s">
        <v>1675</v>
      </c>
      <c r="AJ131" t="s">
        <v>440</v>
      </c>
      <c r="AK131" t="s">
        <v>457</v>
      </c>
      <c r="AL131" t="s">
        <v>458</v>
      </c>
      <c r="AM131">
        <v>1</v>
      </c>
      <c r="AN131">
        <v>1</v>
      </c>
      <c r="AO131">
        <v>1</v>
      </c>
      <c r="AP131">
        <v>1</v>
      </c>
      <c r="AQ131">
        <v>1</v>
      </c>
      <c r="AR131">
        <v>0</v>
      </c>
      <c r="AS131">
        <v>1</v>
      </c>
      <c r="AT131">
        <v>0</v>
      </c>
      <c r="AU131" t="s">
        <v>346</v>
      </c>
      <c r="AV131" t="s">
        <v>1675</v>
      </c>
      <c r="AW131" t="s">
        <v>347</v>
      </c>
      <c r="AX131">
        <v>2</v>
      </c>
      <c r="AY131" s="13">
        <v>1</v>
      </c>
      <c r="AZ131" s="13">
        <v>125</v>
      </c>
      <c r="BA131" s="14">
        <f>AZ131/(AX131*AY131)</f>
        <v>62.5</v>
      </c>
      <c r="BB131" t="s">
        <v>334</v>
      </c>
      <c r="BC131" t="s">
        <v>334</v>
      </c>
      <c r="BD131" s="13">
        <v>125</v>
      </c>
      <c r="BE131" s="14">
        <f>BD131/2</f>
        <v>62.5</v>
      </c>
      <c r="BF131" t="s">
        <v>346</v>
      </c>
      <c r="BG131" t="s">
        <v>1675</v>
      </c>
      <c r="BH131" t="s">
        <v>1675</v>
      </c>
      <c r="BI131" t="s">
        <v>346</v>
      </c>
      <c r="BJ131" t="s">
        <v>1675</v>
      </c>
      <c r="BK131" t="s">
        <v>347</v>
      </c>
      <c r="BL131" s="15">
        <v>2.6</v>
      </c>
      <c r="BM131" s="13">
        <v>1</v>
      </c>
      <c r="BN131" s="13">
        <v>250</v>
      </c>
      <c r="BO131" s="14">
        <f t="shared" ref="BO131:BO141" si="60">BN131/(BL131*BM131)</f>
        <v>96.153846153846146</v>
      </c>
      <c r="BP131" t="s">
        <v>346</v>
      </c>
      <c r="BQ131" t="s">
        <v>334</v>
      </c>
      <c r="BR131" s="13">
        <v>250</v>
      </c>
      <c r="BS131">
        <f t="shared" ref="BS131:BS140" si="61">BR131/2.6</f>
        <v>96.153846153846146</v>
      </c>
      <c r="BT131" t="s">
        <v>346</v>
      </c>
      <c r="BU131" t="s">
        <v>1675</v>
      </c>
      <c r="BV131" t="s">
        <v>1675</v>
      </c>
      <c r="BW131" t="s">
        <v>346</v>
      </c>
      <c r="BX131" t="s">
        <v>1675</v>
      </c>
      <c r="BY131" t="s">
        <v>347</v>
      </c>
      <c r="BZ131">
        <v>2.2999999999999998</v>
      </c>
      <c r="CA131" s="13">
        <v>1</v>
      </c>
      <c r="CB131" s="13">
        <v>150</v>
      </c>
      <c r="CC131" s="14">
        <f>CB131/(BZ131*CA131)</f>
        <v>65.217391304347828</v>
      </c>
      <c r="CD131" t="s">
        <v>334</v>
      </c>
      <c r="CE131" t="s">
        <v>334</v>
      </c>
      <c r="CF131" s="13">
        <v>150</v>
      </c>
      <c r="CG131" s="14">
        <f>CF131/2.3</f>
        <v>65.217391304347828</v>
      </c>
      <c r="CH131" t="s">
        <v>346</v>
      </c>
      <c r="CI131" t="s">
        <v>1675</v>
      </c>
      <c r="CJ131" t="s">
        <v>1675</v>
      </c>
      <c r="CK131" t="s">
        <v>334</v>
      </c>
      <c r="CL131" s="13">
        <v>200</v>
      </c>
      <c r="CM131" t="s">
        <v>1675</v>
      </c>
      <c r="CO131" t="s">
        <v>1675</v>
      </c>
      <c r="CP131" t="s">
        <v>1675</v>
      </c>
      <c r="CQ131" s="14">
        <f>CL131</f>
        <v>200</v>
      </c>
      <c r="CR131" t="s">
        <v>346</v>
      </c>
      <c r="CS131" t="s">
        <v>334</v>
      </c>
      <c r="CT131" s="13">
        <v>200</v>
      </c>
      <c r="CU131" s="14">
        <f t="shared" ref="CU131:CU141" si="62">CT131/2.9</f>
        <v>68.965517241379317</v>
      </c>
      <c r="CV131" t="s">
        <v>346</v>
      </c>
      <c r="CW131" t="s">
        <v>1675</v>
      </c>
      <c r="CX131" t="s">
        <v>1675</v>
      </c>
      <c r="CY131" t="s">
        <v>334</v>
      </c>
      <c r="CZ131" s="13">
        <v>200</v>
      </c>
      <c r="DA131" t="s">
        <v>1675</v>
      </c>
      <c r="DC131" t="s">
        <v>1675</v>
      </c>
      <c r="DD131" t="s">
        <v>1675</v>
      </c>
      <c r="DE131">
        <f>CZ131</f>
        <v>200</v>
      </c>
      <c r="DF131" t="s">
        <v>334</v>
      </c>
      <c r="DG131" t="s">
        <v>334</v>
      </c>
      <c r="DH131" s="13"/>
      <c r="DI131" s="14"/>
      <c r="DJ131" t="s">
        <v>346</v>
      </c>
      <c r="DK131" t="s">
        <v>1675</v>
      </c>
      <c r="DL131" t="s">
        <v>1675</v>
      </c>
      <c r="DM131" t="s">
        <v>1675</v>
      </c>
      <c r="DN131" t="s">
        <v>1675</v>
      </c>
      <c r="DO131" t="s">
        <v>1675</v>
      </c>
      <c r="DQ131" t="s">
        <v>1675</v>
      </c>
      <c r="DR131" t="s">
        <v>1675</v>
      </c>
      <c r="DT131" t="s">
        <v>1675</v>
      </c>
      <c r="DU131" t="s">
        <v>1675</v>
      </c>
      <c r="DV131" t="s">
        <v>1675</v>
      </c>
      <c r="DW131" s="14"/>
      <c r="DX131" t="s">
        <v>1675</v>
      </c>
      <c r="DY131" t="s">
        <v>1675</v>
      </c>
      <c r="DZ131" t="s">
        <v>1675</v>
      </c>
      <c r="EA131" t="s">
        <v>346</v>
      </c>
      <c r="EB131" t="s">
        <v>1675</v>
      </c>
      <c r="EC131" t="s">
        <v>380</v>
      </c>
      <c r="ED131" s="13">
        <v>591</v>
      </c>
      <c r="EE131" s="13">
        <v>60</v>
      </c>
      <c r="EF131" s="14">
        <f>(EE131/(ED131/1000))*3.785</f>
        <v>384.26395939086302</v>
      </c>
      <c r="EG131" t="s">
        <v>334</v>
      </c>
      <c r="EH131" t="s">
        <v>334</v>
      </c>
      <c r="EI131" t="s">
        <v>353</v>
      </c>
      <c r="EJ131" t="s">
        <v>336</v>
      </c>
      <c r="EK131" t="s">
        <v>337</v>
      </c>
      <c r="EL131" t="s">
        <v>337</v>
      </c>
      <c r="EM131" t="s">
        <v>337</v>
      </c>
      <c r="EN131" t="s">
        <v>337</v>
      </c>
      <c r="EO131" t="s">
        <v>337</v>
      </c>
      <c r="EP131" t="s">
        <v>337</v>
      </c>
      <c r="EQ131" t="s">
        <v>337</v>
      </c>
      <c r="ER131" t="s">
        <v>337</v>
      </c>
      <c r="ES131" t="s">
        <v>337</v>
      </c>
      <c r="ET131" t="s">
        <v>337</v>
      </c>
      <c r="EU131" t="s">
        <v>337</v>
      </c>
      <c r="EV131" t="s">
        <v>337</v>
      </c>
      <c r="EW131" t="s">
        <v>337</v>
      </c>
      <c r="EX131" t="s">
        <v>337</v>
      </c>
      <c r="EY131" t="s">
        <v>337</v>
      </c>
      <c r="EZ131" t="s">
        <v>337</v>
      </c>
      <c r="FA131" t="s">
        <v>1675</v>
      </c>
      <c r="FB131" t="s">
        <v>459</v>
      </c>
      <c r="FC131" t="s">
        <v>336</v>
      </c>
      <c r="FD131" t="s">
        <v>336</v>
      </c>
      <c r="FE131" t="s">
        <v>336</v>
      </c>
      <c r="FF131" t="s">
        <v>336</v>
      </c>
      <c r="FG131" t="s">
        <v>336</v>
      </c>
      <c r="FH131" t="s">
        <v>337</v>
      </c>
      <c r="FI131" t="s">
        <v>337</v>
      </c>
      <c r="FJ131" t="s">
        <v>337</v>
      </c>
      <c r="FK131" t="s">
        <v>334</v>
      </c>
      <c r="FL131" t="s">
        <v>384</v>
      </c>
      <c r="FM131" t="s">
        <v>385</v>
      </c>
      <c r="FN131" t="s">
        <v>346</v>
      </c>
      <c r="FO131" t="s">
        <v>334</v>
      </c>
      <c r="FP131" t="s">
        <v>334</v>
      </c>
      <c r="FQ131" t="s">
        <v>460</v>
      </c>
      <c r="FR131" t="s">
        <v>1675</v>
      </c>
      <c r="FS131" t="s">
        <v>1675</v>
      </c>
      <c r="FT131" t="s">
        <v>1675</v>
      </c>
      <c r="FU131" t="s">
        <v>1675</v>
      </c>
      <c r="FV131" t="s">
        <v>1675</v>
      </c>
      <c r="FW131" t="s">
        <v>1675</v>
      </c>
      <c r="FX131" t="s">
        <v>1675</v>
      </c>
      <c r="FY131" t="s">
        <v>1675</v>
      </c>
      <c r="FZ131" t="s">
        <v>1675</v>
      </c>
      <c r="GA131" t="s">
        <v>1675</v>
      </c>
      <c r="GB131" t="s">
        <v>1675</v>
      </c>
      <c r="GC131" t="s">
        <v>1675</v>
      </c>
      <c r="GD131" t="s">
        <v>1675</v>
      </c>
      <c r="GE131" t="s">
        <v>1675</v>
      </c>
      <c r="GF131" t="str">
        <f t="shared" si="48"/>
        <v/>
      </c>
      <c r="GG131" t="s">
        <v>1675</v>
      </c>
      <c r="GH131" t="s">
        <v>1675</v>
      </c>
      <c r="GI131" t="s">
        <v>1675</v>
      </c>
      <c r="GJ131" t="s">
        <v>1675</v>
      </c>
      <c r="GK131" t="s">
        <v>1675</v>
      </c>
      <c r="GL131" t="s">
        <v>1675</v>
      </c>
      <c r="GM131" t="s">
        <v>1675</v>
      </c>
      <c r="GN131" t="s">
        <v>1675</v>
      </c>
      <c r="GO131" t="s">
        <v>1675</v>
      </c>
      <c r="GP131" t="s">
        <v>1675</v>
      </c>
      <c r="GR131" t="s">
        <v>1675</v>
      </c>
      <c r="GS131" t="s">
        <v>1675</v>
      </c>
      <c r="GT131" t="s">
        <v>1675</v>
      </c>
      <c r="GU131" t="s">
        <v>1675</v>
      </c>
      <c r="GV131" t="s">
        <v>1675</v>
      </c>
      <c r="GW131" t="s">
        <v>1675</v>
      </c>
      <c r="GX131" t="s">
        <v>1675</v>
      </c>
      <c r="GY131" t="s">
        <v>1675</v>
      </c>
      <c r="GZ131" t="s">
        <v>1675</v>
      </c>
      <c r="HA131" t="s">
        <v>1675</v>
      </c>
      <c r="HB131" t="s">
        <v>1675</v>
      </c>
      <c r="HC131" t="s">
        <v>1675</v>
      </c>
      <c r="HD131" t="s">
        <v>1675</v>
      </c>
      <c r="HE131" t="s">
        <v>1675</v>
      </c>
      <c r="HG131" t="s">
        <v>1675</v>
      </c>
      <c r="HH131" t="s">
        <v>1675</v>
      </c>
      <c r="HI131" s="14" t="str">
        <f t="shared" si="49"/>
        <v/>
      </c>
      <c r="HJ131" t="s">
        <v>1675</v>
      </c>
      <c r="HK131" t="s">
        <v>1675</v>
      </c>
      <c r="HL131" t="s">
        <v>1675</v>
      </c>
      <c r="HM131" t="s">
        <v>1675</v>
      </c>
      <c r="HN131" t="s">
        <v>1675</v>
      </c>
      <c r="HO131" t="s">
        <v>1675</v>
      </c>
      <c r="HQ131" t="s">
        <v>1675</v>
      </c>
      <c r="HR131" t="s">
        <v>1675</v>
      </c>
      <c r="HS131" t="s">
        <v>1675</v>
      </c>
      <c r="HT131" t="s">
        <v>1675</v>
      </c>
      <c r="HU131" t="s">
        <v>1675</v>
      </c>
      <c r="HW131" t="s">
        <v>1675</v>
      </c>
      <c r="HX131" t="s">
        <v>1675</v>
      </c>
      <c r="HY131" t="s">
        <v>1675</v>
      </c>
      <c r="HZ131" t="s">
        <v>1675</v>
      </c>
      <c r="IA131" t="s">
        <v>1675</v>
      </c>
      <c r="IB131" t="s">
        <v>1675</v>
      </c>
      <c r="IC131" t="s">
        <v>1675</v>
      </c>
      <c r="ID131" t="s">
        <v>1675</v>
      </c>
      <c r="IE131" t="s">
        <v>1675</v>
      </c>
      <c r="IF131" t="s">
        <v>1675</v>
      </c>
      <c r="IG131" t="s">
        <v>1675</v>
      </c>
      <c r="IH131" t="s">
        <v>1675</v>
      </c>
      <c r="II131" t="s">
        <v>1675</v>
      </c>
      <c r="IJ131" t="s">
        <v>1675</v>
      </c>
      <c r="IK131" t="s">
        <v>1675</v>
      </c>
      <c r="IL131" t="s">
        <v>1675</v>
      </c>
      <c r="IM131" t="s">
        <v>1675</v>
      </c>
      <c r="IN131" t="s">
        <v>1675</v>
      </c>
      <c r="IO131" t="s">
        <v>1675</v>
      </c>
      <c r="IP131" t="s">
        <v>1675</v>
      </c>
      <c r="IQ131" t="s">
        <v>1675</v>
      </c>
      <c r="IR131" t="s">
        <v>1675</v>
      </c>
      <c r="IS131" t="s">
        <v>1675</v>
      </c>
      <c r="IT131" t="s">
        <v>1675</v>
      </c>
      <c r="IU131" t="s">
        <v>1675</v>
      </c>
      <c r="IV131" t="s">
        <v>1675</v>
      </c>
      <c r="IW131" t="s">
        <v>1675</v>
      </c>
      <c r="IX131" t="s">
        <v>1675</v>
      </c>
      <c r="IY131" t="s">
        <v>1675</v>
      </c>
      <c r="IZ131" t="s">
        <v>1675</v>
      </c>
      <c r="JA131" t="s">
        <v>1675</v>
      </c>
      <c r="JB131" t="s">
        <v>1675</v>
      </c>
      <c r="JC131" t="s">
        <v>1675</v>
      </c>
      <c r="JD131" t="s">
        <v>1675</v>
      </c>
      <c r="JE131" t="s">
        <v>1675</v>
      </c>
      <c r="JF131" t="s">
        <v>374</v>
      </c>
      <c r="JG131" t="s">
        <v>1675</v>
      </c>
      <c r="JH131">
        <v>139437205</v>
      </c>
      <c r="JI131" t="s">
        <v>461</v>
      </c>
      <c r="JJ131" t="s">
        <v>462</v>
      </c>
      <c r="JK131" t="s">
        <v>1675</v>
      </c>
      <c r="JL131">
        <v>10</v>
      </c>
    </row>
    <row r="132" spans="1:272" x14ac:dyDescent="0.2">
      <c r="A132" t="s">
        <v>1491</v>
      </c>
      <c r="B132" t="str">
        <f t="shared" si="59"/>
        <v>8ec8849f-03e4-4bb1-abf3-9eb259e8cb33</v>
      </c>
      <c r="C132" t="s">
        <v>557</v>
      </c>
      <c r="D132" t="s">
        <v>436</v>
      </c>
      <c r="E132" t="s">
        <v>324</v>
      </c>
      <c r="F132" t="s">
        <v>1675</v>
      </c>
      <c r="G132" t="s">
        <v>337</v>
      </c>
      <c r="H132" t="s">
        <v>436</v>
      </c>
      <c r="I132" t="s">
        <v>325</v>
      </c>
      <c r="J132" t="s">
        <v>391</v>
      </c>
      <c r="K132" t="s">
        <v>1675</v>
      </c>
      <c r="L132" t="s">
        <v>328</v>
      </c>
      <c r="M132" t="s">
        <v>329</v>
      </c>
      <c r="N132" t="s">
        <v>329</v>
      </c>
      <c r="O132" t="s">
        <v>1705</v>
      </c>
      <c r="P132" t="s">
        <v>438</v>
      </c>
      <c r="Q132" t="s">
        <v>334</v>
      </c>
      <c r="R132" t="s">
        <v>1675</v>
      </c>
      <c r="S132" t="s">
        <v>334</v>
      </c>
      <c r="T132" t="s">
        <v>1675</v>
      </c>
      <c r="U132" t="s">
        <v>339</v>
      </c>
      <c r="V132" t="s">
        <v>336</v>
      </c>
      <c r="W132" t="s">
        <v>337</v>
      </c>
      <c r="X132" t="s">
        <v>337</v>
      </c>
      <c r="Y132" t="s">
        <v>337</v>
      </c>
      <c r="Z132" t="s">
        <v>337</v>
      </c>
      <c r="AA132" t="s">
        <v>394</v>
      </c>
      <c r="AB132" t="s">
        <v>336</v>
      </c>
      <c r="AC132" t="s">
        <v>337</v>
      </c>
      <c r="AD132" t="s">
        <v>337</v>
      </c>
      <c r="AE132" t="s">
        <v>336</v>
      </c>
      <c r="AF132" t="s">
        <v>337</v>
      </c>
      <c r="AG132" t="s">
        <v>337</v>
      </c>
      <c r="AH132" t="s">
        <v>337</v>
      </c>
      <c r="AI132" t="s">
        <v>1675</v>
      </c>
      <c r="AJ132" t="s">
        <v>341</v>
      </c>
      <c r="AK132" t="s">
        <v>342</v>
      </c>
      <c r="AL132" t="s">
        <v>343</v>
      </c>
      <c r="AM132">
        <v>1</v>
      </c>
      <c r="AN132">
        <v>1</v>
      </c>
      <c r="AO132">
        <v>1</v>
      </c>
      <c r="AP132">
        <v>1</v>
      </c>
      <c r="AQ132">
        <v>1</v>
      </c>
      <c r="AR132">
        <v>1</v>
      </c>
      <c r="AS132">
        <v>1</v>
      </c>
      <c r="AT132">
        <v>0</v>
      </c>
      <c r="AU132" t="s">
        <v>346</v>
      </c>
      <c r="AV132" t="s">
        <v>1675</v>
      </c>
      <c r="AW132" t="s">
        <v>396</v>
      </c>
      <c r="AX132">
        <v>0.453592</v>
      </c>
      <c r="AY132" s="13">
        <v>1</v>
      </c>
      <c r="AZ132" s="13">
        <v>25</v>
      </c>
      <c r="BA132" s="14">
        <f>AZ132/(AX132*AY132)</f>
        <v>55.115610504594436</v>
      </c>
      <c r="BB132" t="s">
        <v>334</v>
      </c>
      <c r="BC132" t="s">
        <v>334</v>
      </c>
      <c r="BD132" s="13">
        <v>125</v>
      </c>
      <c r="BE132" s="14">
        <f>BD132/2</f>
        <v>62.5</v>
      </c>
      <c r="BF132" t="s">
        <v>334</v>
      </c>
      <c r="BG132" t="s">
        <v>396</v>
      </c>
      <c r="BH132" t="s">
        <v>514</v>
      </c>
      <c r="BI132" t="s">
        <v>346</v>
      </c>
      <c r="BJ132" t="s">
        <v>1675</v>
      </c>
      <c r="BK132" t="s">
        <v>396</v>
      </c>
      <c r="BL132" s="15">
        <v>0.453592</v>
      </c>
      <c r="BM132" s="13">
        <v>1</v>
      </c>
      <c r="BN132" s="13">
        <v>50</v>
      </c>
      <c r="BO132" s="14">
        <f t="shared" si="60"/>
        <v>110.23122100918887</v>
      </c>
      <c r="BP132" t="s">
        <v>334</v>
      </c>
      <c r="BQ132" t="s">
        <v>334</v>
      </c>
      <c r="BR132" s="13">
        <v>250</v>
      </c>
      <c r="BS132">
        <f t="shared" si="61"/>
        <v>96.153846153846146</v>
      </c>
      <c r="BT132" t="s">
        <v>334</v>
      </c>
      <c r="BU132" t="s">
        <v>396</v>
      </c>
      <c r="BV132" t="s">
        <v>514</v>
      </c>
      <c r="BW132" t="s">
        <v>346</v>
      </c>
      <c r="BX132" t="s">
        <v>1675</v>
      </c>
      <c r="BY132" t="s">
        <v>396</v>
      </c>
      <c r="BZ132">
        <v>0.453592</v>
      </c>
      <c r="CA132" s="13">
        <v>1</v>
      </c>
      <c r="CB132" s="13">
        <v>40</v>
      </c>
      <c r="CC132" s="14">
        <f>CB132/(BZ132*CA132)</f>
        <v>88.184976807351106</v>
      </c>
      <c r="CD132" t="s">
        <v>334</v>
      </c>
      <c r="CE132" t="s">
        <v>334</v>
      </c>
      <c r="CF132" s="13">
        <v>200</v>
      </c>
      <c r="CG132" s="14">
        <f>CF132/2.3</f>
        <v>86.956521739130437</v>
      </c>
      <c r="CH132" t="s">
        <v>334</v>
      </c>
      <c r="CI132" t="s">
        <v>396</v>
      </c>
      <c r="CJ132" t="s">
        <v>514</v>
      </c>
      <c r="CK132" t="s">
        <v>346</v>
      </c>
      <c r="CL132" t="s">
        <v>1675</v>
      </c>
      <c r="CM132" t="s">
        <v>396</v>
      </c>
      <c r="CN132">
        <v>0.453592</v>
      </c>
      <c r="CO132" s="13">
        <v>1</v>
      </c>
      <c r="CP132" s="13">
        <v>40</v>
      </c>
      <c r="CQ132" s="14">
        <f t="shared" ref="CQ132:CQ141" si="63">CP132/(CN132*CO132)</f>
        <v>88.184976807351106</v>
      </c>
      <c r="CR132" t="s">
        <v>334</v>
      </c>
      <c r="CS132" t="s">
        <v>334</v>
      </c>
      <c r="CT132" s="13">
        <v>200</v>
      </c>
      <c r="CU132" s="14">
        <f t="shared" si="62"/>
        <v>68.965517241379317</v>
      </c>
      <c r="CV132" t="s">
        <v>334</v>
      </c>
      <c r="CW132" t="s">
        <v>396</v>
      </c>
      <c r="CX132" t="s">
        <v>514</v>
      </c>
      <c r="CY132" t="s">
        <v>346</v>
      </c>
      <c r="CZ132" t="s">
        <v>1675</v>
      </c>
      <c r="DA132" t="s">
        <v>396</v>
      </c>
      <c r="DB132">
        <v>0.453592</v>
      </c>
      <c r="DC132" s="13">
        <v>1</v>
      </c>
      <c r="DD132" s="13">
        <v>50</v>
      </c>
      <c r="DE132" s="14">
        <f>DD132/(DB132*DC132)</f>
        <v>110.23122100918887</v>
      </c>
      <c r="DF132" t="s">
        <v>334</v>
      </c>
      <c r="DG132" t="s">
        <v>334</v>
      </c>
      <c r="DH132" s="13">
        <v>500</v>
      </c>
      <c r="DI132" s="14">
        <f>DH132/2.4</f>
        <v>208.33333333333334</v>
      </c>
      <c r="DJ132" t="s">
        <v>334</v>
      </c>
      <c r="DK132" t="s">
        <v>396</v>
      </c>
      <c r="DL132" t="s">
        <v>514</v>
      </c>
      <c r="DM132" t="s">
        <v>346</v>
      </c>
      <c r="DN132" t="s">
        <v>1675</v>
      </c>
      <c r="DO132" t="s">
        <v>396</v>
      </c>
      <c r="DP132">
        <v>0.453592</v>
      </c>
      <c r="DQ132" s="13">
        <v>1</v>
      </c>
      <c r="DR132" s="13">
        <v>120</v>
      </c>
      <c r="DS132">
        <f>DR132/(DP132*DQ132)</f>
        <v>264.5549304220533</v>
      </c>
      <c r="DT132" t="s">
        <v>334</v>
      </c>
      <c r="DU132" t="s">
        <v>334</v>
      </c>
      <c r="DV132" s="13">
        <v>600</v>
      </c>
      <c r="DW132" s="14">
        <f>DV132/2.4</f>
        <v>250</v>
      </c>
      <c r="DX132" t="s">
        <v>334</v>
      </c>
      <c r="DY132" t="s">
        <v>396</v>
      </c>
      <c r="DZ132" t="s">
        <v>514</v>
      </c>
      <c r="EA132" t="s">
        <v>334</v>
      </c>
      <c r="EB132" s="13">
        <v>400</v>
      </c>
      <c r="EC132" t="s">
        <v>1675</v>
      </c>
      <c r="ED132" t="s">
        <v>1675</v>
      </c>
      <c r="EE132" t="s">
        <v>1675</v>
      </c>
      <c r="EF132">
        <f>EB132</f>
        <v>400</v>
      </c>
      <c r="EG132" t="s">
        <v>334</v>
      </c>
      <c r="EH132" t="s">
        <v>346</v>
      </c>
      <c r="EI132" t="s">
        <v>1675</v>
      </c>
      <c r="EJ132" t="s">
        <v>1675</v>
      </c>
      <c r="EK132" t="s">
        <v>1675</v>
      </c>
      <c r="EL132" t="s">
        <v>1675</v>
      </c>
      <c r="EM132" t="s">
        <v>1675</v>
      </c>
      <c r="EN132" t="s">
        <v>1675</v>
      </c>
      <c r="EO132" t="s">
        <v>1675</v>
      </c>
      <c r="EP132" t="s">
        <v>1675</v>
      </c>
      <c r="EQ132" t="s">
        <v>1675</v>
      </c>
      <c r="ER132" t="s">
        <v>1675</v>
      </c>
      <c r="ES132" t="s">
        <v>1675</v>
      </c>
      <c r="ET132" t="s">
        <v>1675</v>
      </c>
      <c r="EU132" t="s">
        <v>1675</v>
      </c>
      <c r="EV132" t="s">
        <v>1675</v>
      </c>
      <c r="EW132" t="s">
        <v>1675</v>
      </c>
      <c r="EX132" t="s">
        <v>1675</v>
      </c>
      <c r="EY132" t="s">
        <v>1675</v>
      </c>
      <c r="EZ132" t="s">
        <v>1675</v>
      </c>
      <c r="FA132" t="s">
        <v>1675</v>
      </c>
      <c r="FB132" t="s">
        <v>1675</v>
      </c>
      <c r="FC132" t="s">
        <v>1675</v>
      </c>
      <c r="FD132" t="s">
        <v>1675</v>
      </c>
      <c r="FE132" t="s">
        <v>1675</v>
      </c>
      <c r="FF132" t="s">
        <v>1675</v>
      </c>
      <c r="FG132" t="s">
        <v>1675</v>
      </c>
      <c r="FH132" t="s">
        <v>1675</v>
      </c>
      <c r="FI132" t="s">
        <v>1675</v>
      </c>
      <c r="FJ132" t="s">
        <v>1675</v>
      </c>
      <c r="FK132" t="s">
        <v>334</v>
      </c>
      <c r="FL132" t="s">
        <v>328</v>
      </c>
      <c r="FM132" t="s">
        <v>329</v>
      </c>
      <c r="FN132" t="s">
        <v>334</v>
      </c>
      <c r="FO132" t="s">
        <v>334</v>
      </c>
      <c r="FP132" t="s">
        <v>334</v>
      </c>
      <c r="FQ132" t="s">
        <v>558</v>
      </c>
      <c r="FR132" t="s">
        <v>1675</v>
      </c>
      <c r="FS132" t="s">
        <v>1675</v>
      </c>
      <c r="FT132" t="s">
        <v>1675</v>
      </c>
      <c r="FU132" t="s">
        <v>1675</v>
      </c>
      <c r="FV132" t="s">
        <v>1675</v>
      </c>
      <c r="FW132" t="s">
        <v>1675</v>
      </c>
      <c r="FX132" t="s">
        <v>1675</v>
      </c>
      <c r="FY132" t="s">
        <v>1675</v>
      </c>
      <c r="FZ132" t="s">
        <v>1675</v>
      </c>
      <c r="GA132" t="s">
        <v>1675</v>
      </c>
      <c r="GB132" t="s">
        <v>1675</v>
      </c>
      <c r="GC132" t="s">
        <v>1675</v>
      </c>
      <c r="GD132" t="s">
        <v>1675</v>
      </c>
      <c r="GE132" t="s">
        <v>1675</v>
      </c>
      <c r="GF132" t="str">
        <f t="shared" si="48"/>
        <v/>
      </c>
      <c r="GG132" t="s">
        <v>1675</v>
      </c>
      <c r="GH132" t="s">
        <v>1675</v>
      </c>
      <c r="GI132" t="s">
        <v>1675</v>
      </c>
      <c r="GJ132" t="s">
        <v>1675</v>
      </c>
      <c r="GK132" t="s">
        <v>1675</v>
      </c>
      <c r="GL132" t="s">
        <v>1675</v>
      </c>
      <c r="GM132" t="s">
        <v>1675</v>
      </c>
      <c r="GN132" t="s">
        <v>1675</v>
      </c>
      <c r="GO132" t="s">
        <v>1675</v>
      </c>
      <c r="GP132" t="s">
        <v>1675</v>
      </c>
      <c r="GR132" t="s">
        <v>1675</v>
      </c>
      <c r="GS132" t="s">
        <v>1675</v>
      </c>
      <c r="GT132" t="s">
        <v>1675</v>
      </c>
      <c r="GU132" t="s">
        <v>1675</v>
      </c>
      <c r="GV132" t="s">
        <v>1675</v>
      </c>
      <c r="GW132" t="s">
        <v>1675</v>
      </c>
      <c r="GX132" t="s">
        <v>1675</v>
      </c>
      <c r="GY132" t="s">
        <v>1675</v>
      </c>
      <c r="GZ132" t="s">
        <v>1675</v>
      </c>
      <c r="HA132" t="s">
        <v>1675</v>
      </c>
      <c r="HB132" t="s">
        <v>1675</v>
      </c>
      <c r="HC132" t="s">
        <v>1675</v>
      </c>
      <c r="HD132" t="s">
        <v>1675</v>
      </c>
      <c r="HE132" t="s">
        <v>1675</v>
      </c>
      <c r="HG132" t="s">
        <v>1675</v>
      </c>
      <c r="HH132" t="s">
        <v>1675</v>
      </c>
      <c r="HI132" s="14" t="str">
        <f t="shared" si="49"/>
        <v/>
      </c>
      <c r="HJ132" t="s">
        <v>1675</v>
      </c>
      <c r="HK132" t="s">
        <v>1675</v>
      </c>
      <c r="HL132" t="s">
        <v>1675</v>
      </c>
      <c r="HM132" t="s">
        <v>1675</v>
      </c>
      <c r="HN132" t="s">
        <v>1675</v>
      </c>
      <c r="HO132" t="s">
        <v>1675</v>
      </c>
      <c r="HQ132" t="s">
        <v>1675</v>
      </c>
      <c r="HR132" t="s">
        <v>1675</v>
      </c>
      <c r="HS132" t="s">
        <v>1675</v>
      </c>
      <c r="HT132" t="s">
        <v>1675</v>
      </c>
      <c r="HU132" t="s">
        <v>1675</v>
      </c>
      <c r="HW132" t="s">
        <v>1675</v>
      </c>
      <c r="HX132" t="s">
        <v>1675</v>
      </c>
      <c r="HY132" t="s">
        <v>1675</v>
      </c>
      <c r="HZ132" t="s">
        <v>1675</v>
      </c>
      <c r="IA132" t="s">
        <v>1675</v>
      </c>
      <c r="IB132" t="s">
        <v>1675</v>
      </c>
      <c r="IC132" t="s">
        <v>1675</v>
      </c>
      <c r="ID132" t="s">
        <v>1675</v>
      </c>
      <c r="IE132" t="s">
        <v>1675</v>
      </c>
      <c r="IF132" t="s">
        <v>1675</v>
      </c>
      <c r="IG132" t="s">
        <v>1675</v>
      </c>
      <c r="IH132" t="s">
        <v>1675</v>
      </c>
      <c r="II132" t="s">
        <v>1675</v>
      </c>
      <c r="IJ132" t="s">
        <v>1675</v>
      </c>
      <c r="IK132" t="s">
        <v>1675</v>
      </c>
      <c r="IL132" t="s">
        <v>1675</v>
      </c>
      <c r="IM132" t="s">
        <v>1675</v>
      </c>
      <c r="IN132" t="s">
        <v>1675</v>
      </c>
      <c r="IO132" t="s">
        <v>1675</v>
      </c>
      <c r="IP132" t="s">
        <v>1675</v>
      </c>
      <c r="IQ132" t="s">
        <v>1675</v>
      </c>
      <c r="IR132" t="s">
        <v>1675</v>
      </c>
      <c r="IS132" t="s">
        <v>1675</v>
      </c>
      <c r="IT132" t="s">
        <v>1675</v>
      </c>
      <c r="IU132" t="s">
        <v>1675</v>
      </c>
      <c r="IV132" t="s">
        <v>1675</v>
      </c>
      <c r="IW132" t="s">
        <v>1675</v>
      </c>
      <c r="IX132" t="s">
        <v>1675</v>
      </c>
      <c r="IY132" t="s">
        <v>1675</v>
      </c>
      <c r="IZ132" t="s">
        <v>1675</v>
      </c>
      <c r="JA132" t="s">
        <v>1675</v>
      </c>
      <c r="JB132" t="s">
        <v>1675</v>
      </c>
      <c r="JC132" t="s">
        <v>1675</v>
      </c>
      <c r="JD132" t="s">
        <v>1675</v>
      </c>
      <c r="JE132" t="s">
        <v>1675</v>
      </c>
      <c r="JF132" t="s">
        <v>408</v>
      </c>
      <c r="JG132" t="s">
        <v>1675</v>
      </c>
      <c r="JH132">
        <v>139438745</v>
      </c>
      <c r="JI132" t="s">
        <v>559</v>
      </c>
      <c r="JJ132" t="s">
        <v>560</v>
      </c>
      <c r="JK132" t="s">
        <v>1675</v>
      </c>
      <c r="JL132">
        <v>25</v>
      </c>
    </row>
    <row r="133" spans="1:272" x14ac:dyDescent="0.2">
      <c r="A133" t="s">
        <v>1481</v>
      </c>
      <c r="B133" t="str">
        <f t="shared" si="59"/>
        <v>930e1fa1-ccd2-4a5f-84f4-5c6331afb81e</v>
      </c>
      <c r="C133" t="s">
        <v>464</v>
      </c>
      <c r="D133" t="s">
        <v>436</v>
      </c>
      <c r="E133" t="s">
        <v>324</v>
      </c>
      <c r="F133" t="s">
        <v>1675</v>
      </c>
      <c r="G133" t="s">
        <v>1675</v>
      </c>
      <c r="H133" t="s">
        <v>436</v>
      </c>
      <c r="I133" t="s">
        <v>325</v>
      </c>
      <c r="J133" t="s">
        <v>327</v>
      </c>
      <c r="K133" t="s">
        <v>1675</v>
      </c>
      <c r="L133" t="s">
        <v>328</v>
      </c>
      <c r="M133" t="s">
        <v>329</v>
      </c>
      <c r="N133" t="s">
        <v>329</v>
      </c>
      <c r="O133" t="s">
        <v>1705</v>
      </c>
      <c r="P133" t="s">
        <v>438</v>
      </c>
      <c r="Q133" t="s">
        <v>334</v>
      </c>
      <c r="R133" t="s">
        <v>1675</v>
      </c>
      <c r="S133" t="s">
        <v>334</v>
      </c>
      <c r="T133" t="s">
        <v>1675</v>
      </c>
      <c r="U133" t="s">
        <v>339</v>
      </c>
      <c r="V133" t="s">
        <v>336</v>
      </c>
      <c r="W133" t="s">
        <v>337</v>
      </c>
      <c r="X133" t="s">
        <v>337</v>
      </c>
      <c r="Y133" t="s">
        <v>337</v>
      </c>
      <c r="Z133" t="s">
        <v>337</v>
      </c>
      <c r="AA133" t="s">
        <v>340</v>
      </c>
      <c r="AB133" t="s">
        <v>336</v>
      </c>
      <c r="AC133" t="s">
        <v>337</v>
      </c>
      <c r="AD133" t="s">
        <v>337</v>
      </c>
      <c r="AE133" t="s">
        <v>337</v>
      </c>
      <c r="AF133" t="s">
        <v>337</v>
      </c>
      <c r="AG133" t="s">
        <v>337</v>
      </c>
      <c r="AH133" t="s">
        <v>337</v>
      </c>
      <c r="AI133" t="s">
        <v>1675</v>
      </c>
      <c r="AJ133" t="s">
        <v>440</v>
      </c>
      <c r="AK133" t="s">
        <v>441</v>
      </c>
      <c r="AL133" t="s">
        <v>465</v>
      </c>
      <c r="AM133">
        <v>1</v>
      </c>
      <c r="AN133">
        <v>1</v>
      </c>
      <c r="AO133">
        <v>1</v>
      </c>
      <c r="AP133">
        <v>1</v>
      </c>
      <c r="AQ133">
        <v>1</v>
      </c>
      <c r="AR133">
        <v>0</v>
      </c>
      <c r="AS133">
        <v>1</v>
      </c>
      <c r="AT133">
        <v>0</v>
      </c>
      <c r="AU133" t="s">
        <v>346</v>
      </c>
      <c r="AV133" t="s">
        <v>1675</v>
      </c>
      <c r="AW133" t="s">
        <v>347</v>
      </c>
      <c r="AX133">
        <v>2</v>
      </c>
      <c r="AY133" s="13">
        <v>1</v>
      </c>
      <c r="AZ133" s="13">
        <v>125</v>
      </c>
      <c r="BA133" s="14">
        <f>AZ133/(AX133*AY133)</f>
        <v>62.5</v>
      </c>
      <c r="BB133" t="s">
        <v>334</v>
      </c>
      <c r="BC133" t="s">
        <v>334</v>
      </c>
      <c r="BD133" s="13">
        <v>125</v>
      </c>
      <c r="BE133" s="14">
        <f>BD133/2</f>
        <v>62.5</v>
      </c>
      <c r="BF133" t="s">
        <v>346</v>
      </c>
      <c r="BG133" t="s">
        <v>1675</v>
      </c>
      <c r="BH133" t="s">
        <v>1675</v>
      </c>
      <c r="BI133" t="s">
        <v>346</v>
      </c>
      <c r="BJ133" t="s">
        <v>1675</v>
      </c>
      <c r="BK133" t="s">
        <v>347</v>
      </c>
      <c r="BL133" s="15">
        <v>2.6</v>
      </c>
      <c r="BM133" s="13">
        <v>1</v>
      </c>
      <c r="BN133" s="13">
        <v>225</v>
      </c>
      <c r="BO133" s="14">
        <f t="shared" si="60"/>
        <v>86.538461538461533</v>
      </c>
      <c r="BP133" t="s">
        <v>334</v>
      </c>
      <c r="BQ133" t="s">
        <v>334</v>
      </c>
      <c r="BR133" s="13">
        <v>225</v>
      </c>
      <c r="BS133">
        <f t="shared" si="61"/>
        <v>86.538461538461533</v>
      </c>
      <c r="BT133" t="s">
        <v>346</v>
      </c>
      <c r="BU133" t="s">
        <v>1675</v>
      </c>
      <c r="BV133" t="s">
        <v>1675</v>
      </c>
      <c r="BW133" t="s">
        <v>346</v>
      </c>
      <c r="BX133" t="s">
        <v>1675</v>
      </c>
      <c r="BY133" t="s">
        <v>347</v>
      </c>
      <c r="BZ133">
        <v>2.2999999999999998</v>
      </c>
      <c r="CA133" s="13">
        <v>1</v>
      </c>
      <c r="CB133" s="13">
        <v>200</v>
      </c>
      <c r="CC133" s="14">
        <f>CB133/(BZ133*CA133)</f>
        <v>86.956521739130437</v>
      </c>
      <c r="CD133" t="s">
        <v>334</v>
      </c>
      <c r="CE133" t="s">
        <v>334</v>
      </c>
      <c r="CF133" s="13">
        <v>200</v>
      </c>
      <c r="CG133" s="14">
        <f>CF133/2.3</f>
        <v>86.956521739130437</v>
      </c>
      <c r="CH133" t="s">
        <v>346</v>
      </c>
      <c r="CI133" t="s">
        <v>1675</v>
      </c>
      <c r="CJ133" t="s">
        <v>1675</v>
      </c>
      <c r="CK133" t="s">
        <v>346</v>
      </c>
      <c r="CL133" t="s">
        <v>1675</v>
      </c>
      <c r="CM133" t="s">
        <v>347</v>
      </c>
      <c r="CN133">
        <v>2.9</v>
      </c>
      <c r="CO133" s="13">
        <v>1</v>
      </c>
      <c r="CP133" s="13">
        <v>200</v>
      </c>
      <c r="CQ133" s="14">
        <f t="shared" si="63"/>
        <v>68.965517241379317</v>
      </c>
      <c r="CR133" t="s">
        <v>334</v>
      </c>
      <c r="CS133" t="s">
        <v>334</v>
      </c>
      <c r="CT133" s="13">
        <v>200</v>
      </c>
      <c r="CU133" s="14">
        <f t="shared" si="62"/>
        <v>68.965517241379317</v>
      </c>
      <c r="CV133" t="s">
        <v>346</v>
      </c>
      <c r="CW133" t="s">
        <v>1675</v>
      </c>
      <c r="CX133" t="s">
        <v>1675</v>
      </c>
      <c r="CY133" t="s">
        <v>346</v>
      </c>
      <c r="CZ133" t="s">
        <v>1675</v>
      </c>
      <c r="DA133" t="s">
        <v>347</v>
      </c>
      <c r="DB133">
        <v>2.4</v>
      </c>
      <c r="DC133" s="13">
        <v>1</v>
      </c>
      <c r="DD133" s="13">
        <v>500</v>
      </c>
      <c r="DE133" s="14">
        <f>DD133/(DB133*DC133)</f>
        <v>208.33333333333334</v>
      </c>
      <c r="DF133" t="s">
        <v>346</v>
      </c>
      <c r="DG133" t="s">
        <v>334</v>
      </c>
      <c r="DH133" s="13">
        <v>500</v>
      </c>
      <c r="DI133" s="14">
        <f>DH133/2.4</f>
        <v>208.33333333333334</v>
      </c>
      <c r="DJ133" t="s">
        <v>346</v>
      </c>
      <c r="DK133" t="s">
        <v>1675</v>
      </c>
      <c r="DL133" t="s">
        <v>1675</v>
      </c>
      <c r="DM133" t="s">
        <v>1675</v>
      </c>
      <c r="DN133" t="s">
        <v>1675</v>
      </c>
      <c r="DO133" t="s">
        <v>1675</v>
      </c>
      <c r="DQ133" t="s">
        <v>1675</v>
      </c>
      <c r="DR133" t="s">
        <v>1675</v>
      </c>
      <c r="DT133" t="s">
        <v>1675</v>
      </c>
      <c r="DU133" t="s">
        <v>1675</v>
      </c>
      <c r="DV133" t="s">
        <v>1675</v>
      </c>
      <c r="DW133" s="14"/>
      <c r="DX133" t="s">
        <v>1675</v>
      </c>
      <c r="DY133" t="s">
        <v>1675</v>
      </c>
      <c r="DZ133" t="s">
        <v>1675</v>
      </c>
      <c r="EA133" t="s">
        <v>346</v>
      </c>
      <c r="EB133" t="s">
        <v>1675</v>
      </c>
      <c r="EC133" t="s">
        <v>380</v>
      </c>
      <c r="ED133" s="13">
        <v>591</v>
      </c>
      <c r="EE133" s="13">
        <v>75</v>
      </c>
      <c r="EF133" s="14">
        <f>(EE133/(ED133/1000))*3.785</f>
        <v>480.32994923857871</v>
      </c>
      <c r="EG133" t="s">
        <v>334</v>
      </c>
      <c r="EH133" t="s">
        <v>334</v>
      </c>
      <c r="EI133" t="s">
        <v>466</v>
      </c>
      <c r="EJ133" t="s">
        <v>336</v>
      </c>
      <c r="EK133" t="s">
        <v>337</v>
      </c>
      <c r="EL133" t="s">
        <v>337</v>
      </c>
      <c r="EM133" t="s">
        <v>336</v>
      </c>
      <c r="EN133" t="s">
        <v>337</v>
      </c>
      <c r="EO133" t="s">
        <v>337</v>
      </c>
      <c r="EP133" t="s">
        <v>337</v>
      </c>
      <c r="EQ133" t="s">
        <v>337</v>
      </c>
      <c r="ER133" t="s">
        <v>337</v>
      </c>
      <c r="ES133" t="s">
        <v>337</v>
      </c>
      <c r="ET133" t="s">
        <v>337</v>
      </c>
      <c r="EU133" t="s">
        <v>337</v>
      </c>
      <c r="EV133" t="s">
        <v>337</v>
      </c>
      <c r="EW133" t="s">
        <v>337</v>
      </c>
      <c r="EX133" t="s">
        <v>337</v>
      </c>
      <c r="EY133" t="s">
        <v>337</v>
      </c>
      <c r="EZ133" t="s">
        <v>337</v>
      </c>
      <c r="FA133" t="s">
        <v>1675</v>
      </c>
      <c r="FB133" t="s">
        <v>467</v>
      </c>
      <c r="FC133" t="s">
        <v>336</v>
      </c>
      <c r="FD133" t="s">
        <v>336</v>
      </c>
      <c r="FE133" t="s">
        <v>336</v>
      </c>
      <c r="FF133" t="s">
        <v>336</v>
      </c>
      <c r="FG133" t="s">
        <v>336</v>
      </c>
      <c r="FH133" t="s">
        <v>337</v>
      </c>
      <c r="FI133" t="s">
        <v>336</v>
      </c>
      <c r="FJ133" t="s">
        <v>337</v>
      </c>
      <c r="FK133" t="s">
        <v>334</v>
      </c>
      <c r="FL133" t="s">
        <v>384</v>
      </c>
      <c r="FM133" t="s">
        <v>385</v>
      </c>
      <c r="FN133" t="s">
        <v>346</v>
      </c>
      <c r="FO133" t="s">
        <v>334</v>
      </c>
      <c r="FP133" t="s">
        <v>334</v>
      </c>
      <c r="FQ133" t="s">
        <v>468</v>
      </c>
      <c r="FR133" t="s">
        <v>1675</v>
      </c>
      <c r="FS133" t="s">
        <v>1675</v>
      </c>
      <c r="FT133" t="s">
        <v>1675</v>
      </c>
      <c r="FU133" t="s">
        <v>1675</v>
      </c>
      <c r="FV133" t="s">
        <v>1675</v>
      </c>
      <c r="FW133" t="s">
        <v>1675</v>
      </c>
      <c r="FX133" t="s">
        <v>1675</v>
      </c>
      <c r="FY133" t="s">
        <v>1675</v>
      </c>
      <c r="FZ133" t="s">
        <v>1675</v>
      </c>
      <c r="GA133" t="s">
        <v>1675</v>
      </c>
      <c r="GB133" t="s">
        <v>1675</v>
      </c>
      <c r="GC133" t="s">
        <v>1675</v>
      </c>
      <c r="GD133" t="s">
        <v>1675</v>
      </c>
      <c r="GE133" t="s">
        <v>1675</v>
      </c>
      <c r="GF133" t="str">
        <f t="shared" si="48"/>
        <v/>
      </c>
      <c r="GG133" t="s">
        <v>1675</v>
      </c>
      <c r="GH133" t="s">
        <v>1675</v>
      </c>
      <c r="GI133" t="s">
        <v>1675</v>
      </c>
      <c r="GJ133" t="s">
        <v>1675</v>
      </c>
      <c r="GK133" t="s">
        <v>1675</v>
      </c>
      <c r="GL133" t="s">
        <v>1675</v>
      </c>
      <c r="GM133" t="s">
        <v>1675</v>
      </c>
      <c r="GN133" t="s">
        <v>1675</v>
      </c>
      <c r="GO133" t="s">
        <v>1675</v>
      </c>
      <c r="GP133" t="s">
        <v>1675</v>
      </c>
      <c r="GR133" t="s">
        <v>1675</v>
      </c>
      <c r="GS133" t="s">
        <v>1675</v>
      </c>
      <c r="GT133" t="s">
        <v>1675</v>
      </c>
      <c r="GU133" t="s">
        <v>1675</v>
      </c>
      <c r="GV133" t="s">
        <v>1675</v>
      </c>
      <c r="GW133" t="s">
        <v>1675</v>
      </c>
      <c r="GX133" t="s">
        <v>1675</v>
      </c>
      <c r="GY133" t="s">
        <v>1675</v>
      </c>
      <c r="GZ133" t="s">
        <v>1675</v>
      </c>
      <c r="HA133" t="s">
        <v>1675</v>
      </c>
      <c r="HB133" t="s">
        <v>1675</v>
      </c>
      <c r="HC133" t="s">
        <v>1675</v>
      </c>
      <c r="HD133" t="s">
        <v>1675</v>
      </c>
      <c r="HE133" t="s">
        <v>1675</v>
      </c>
      <c r="HG133" t="s">
        <v>1675</v>
      </c>
      <c r="HH133" t="s">
        <v>1675</v>
      </c>
      <c r="HI133" s="14" t="str">
        <f t="shared" si="49"/>
        <v/>
      </c>
      <c r="HJ133" t="s">
        <v>1675</v>
      </c>
      <c r="HK133" t="s">
        <v>1675</v>
      </c>
      <c r="HL133" t="s">
        <v>1675</v>
      </c>
      <c r="HM133" t="s">
        <v>1675</v>
      </c>
      <c r="HN133" t="s">
        <v>1675</v>
      </c>
      <c r="HO133" t="s">
        <v>1675</v>
      </c>
      <c r="HQ133" t="s">
        <v>1675</v>
      </c>
      <c r="HR133" t="s">
        <v>1675</v>
      </c>
      <c r="HS133" t="s">
        <v>1675</v>
      </c>
      <c r="HT133" t="s">
        <v>1675</v>
      </c>
      <c r="HU133" t="s">
        <v>1675</v>
      </c>
      <c r="HW133" t="s">
        <v>1675</v>
      </c>
      <c r="HX133" t="s">
        <v>1675</v>
      </c>
      <c r="HY133" t="s">
        <v>1675</v>
      </c>
      <c r="HZ133" t="s">
        <v>1675</v>
      </c>
      <c r="IA133" t="s">
        <v>1675</v>
      </c>
      <c r="IB133" t="s">
        <v>1675</v>
      </c>
      <c r="IC133" t="s">
        <v>1675</v>
      </c>
      <c r="ID133" t="s">
        <v>1675</v>
      </c>
      <c r="IE133" t="s">
        <v>1675</v>
      </c>
      <c r="IF133" t="s">
        <v>1675</v>
      </c>
      <c r="IG133" t="s">
        <v>1675</v>
      </c>
      <c r="IH133" t="s">
        <v>1675</v>
      </c>
      <c r="II133" t="s">
        <v>1675</v>
      </c>
      <c r="IJ133" t="s">
        <v>1675</v>
      </c>
      <c r="IK133" t="s">
        <v>1675</v>
      </c>
      <c r="IL133" t="s">
        <v>1675</v>
      </c>
      <c r="IM133" t="s">
        <v>1675</v>
      </c>
      <c r="IN133" t="s">
        <v>1675</v>
      </c>
      <c r="IO133" t="s">
        <v>1675</v>
      </c>
      <c r="IP133" t="s">
        <v>1675</v>
      </c>
      <c r="IQ133" t="s">
        <v>1675</v>
      </c>
      <c r="IR133" t="s">
        <v>1675</v>
      </c>
      <c r="IS133" t="s">
        <v>1675</v>
      </c>
      <c r="IT133" t="s">
        <v>1675</v>
      </c>
      <c r="IU133" t="s">
        <v>1675</v>
      </c>
      <c r="IV133" t="s">
        <v>1675</v>
      </c>
      <c r="IW133" t="s">
        <v>1675</v>
      </c>
      <c r="IX133" t="s">
        <v>1675</v>
      </c>
      <c r="IY133" t="s">
        <v>1675</v>
      </c>
      <c r="IZ133" t="s">
        <v>1675</v>
      </c>
      <c r="JA133" t="s">
        <v>1675</v>
      </c>
      <c r="JB133" t="s">
        <v>1675</v>
      </c>
      <c r="JC133" t="s">
        <v>1675</v>
      </c>
      <c r="JD133" t="s">
        <v>1675</v>
      </c>
      <c r="JE133" t="s">
        <v>1675</v>
      </c>
      <c r="JF133" t="s">
        <v>374</v>
      </c>
      <c r="JG133" t="s">
        <v>1675</v>
      </c>
      <c r="JH133">
        <v>139437325</v>
      </c>
      <c r="JI133" t="s">
        <v>469</v>
      </c>
      <c r="JJ133" t="s">
        <v>470</v>
      </c>
      <c r="JK133" t="s">
        <v>1675</v>
      </c>
      <c r="JL133">
        <v>11</v>
      </c>
    </row>
    <row r="134" spans="1:272" x14ac:dyDescent="0.2">
      <c r="A134" t="s">
        <v>1582</v>
      </c>
      <c r="B134" t="str">
        <f t="shared" si="59"/>
        <v>5069f65f-3a7a-48cf-b2be-7339dddbfc14</v>
      </c>
      <c r="C134" t="s">
        <v>572</v>
      </c>
      <c r="D134" t="s">
        <v>436</v>
      </c>
      <c r="E134" t="s">
        <v>324</v>
      </c>
      <c r="F134" t="s">
        <v>1675</v>
      </c>
      <c r="G134" t="s">
        <v>337</v>
      </c>
      <c r="H134" t="s">
        <v>436</v>
      </c>
      <c r="I134" t="s">
        <v>325</v>
      </c>
      <c r="J134" t="s">
        <v>391</v>
      </c>
      <c r="K134" t="s">
        <v>1675</v>
      </c>
      <c r="L134" t="s">
        <v>328</v>
      </c>
      <c r="M134" t="s">
        <v>329</v>
      </c>
      <c r="N134" t="s">
        <v>329</v>
      </c>
      <c r="O134" t="s">
        <v>1705</v>
      </c>
      <c r="P134" t="s">
        <v>438</v>
      </c>
      <c r="Q134" t="s">
        <v>334</v>
      </c>
      <c r="R134" t="s">
        <v>1675</v>
      </c>
      <c r="S134" t="s">
        <v>334</v>
      </c>
      <c r="T134" t="s">
        <v>1675</v>
      </c>
      <c r="U134" t="s">
        <v>339</v>
      </c>
      <c r="V134" t="s">
        <v>336</v>
      </c>
      <c r="W134" t="s">
        <v>337</v>
      </c>
      <c r="X134" t="s">
        <v>337</v>
      </c>
      <c r="Y134" t="s">
        <v>337</v>
      </c>
      <c r="Z134" t="s">
        <v>337</v>
      </c>
      <c r="AA134" t="s">
        <v>394</v>
      </c>
      <c r="AB134" t="s">
        <v>336</v>
      </c>
      <c r="AC134" t="s">
        <v>337</v>
      </c>
      <c r="AD134" t="s">
        <v>337</v>
      </c>
      <c r="AE134" t="s">
        <v>336</v>
      </c>
      <c r="AF134" t="s">
        <v>337</v>
      </c>
      <c r="AG134" t="s">
        <v>337</v>
      </c>
      <c r="AH134" t="s">
        <v>337</v>
      </c>
      <c r="AI134" t="s">
        <v>1675</v>
      </c>
      <c r="AJ134" t="s">
        <v>341</v>
      </c>
      <c r="AK134" t="s">
        <v>342</v>
      </c>
      <c r="AL134" t="s">
        <v>573</v>
      </c>
      <c r="AM134">
        <v>1</v>
      </c>
      <c r="AN134">
        <v>1</v>
      </c>
      <c r="AO134">
        <v>0</v>
      </c>
      <c r="AP134">
        <v>1</v>
      </c>
      <c r="AQ134">
        <v>0</v>
      </c>
      <c r="AR134">
        <v>0</v>
      </c>
      <c r="AS134">
        <v>1</v>
      </c>
      <c r="AT134">
        <v>0</v>
      </c>
      <c r="AU134" t="s">
        <v>346</v>
      </c>
      <c r="AV134" t="s">
        <v>1675</v>
      </c>
      <c r="AW134" t="s">
        <v>396</v>
      </c>
      <c r="AX134">
        <v>0.453592</v>
      </c>
      <c r="AY134" s="13">
        <v>1</v>
      </c>
      <c r="AZ134" s="13">
        <v>25</v>
      </c>
      <c r="BA134" s="14">
        <f>AZ134/(AX134*AY134)</f>
        <v>55.115610504594436</v>
      </c>
      <c r="BB134" t="s">
        <v>334</v>
      </c>
      <c r="BC134" t="s">
        <v>334</v>
      </c>
      <c r="BD134" s="13">
        <v>125</v>
      </c>
      <c r="BE134" s="14">
        <f>BD134/2</f>
        <v>62.5</v>
      </c>
      <c r="BF134" t="s">
        <v>334</v>
      </c>
      <c r="BG134" t="s">
        <v>396</v>
      </c>
      <c r="BH134" t="s">
        <v>514</v>
      </c>
      <c r="BI134" t="s">
        <v>346</v>
      </c>
      <c r="BJ134" t="s">
        <v>1675</v>
      </c>
      <c r="BK134" t="s">
        <v>396</v>
      </c>
      <c r="BL134" s="15">
        <v>0.453592</v>
      </c>
      <c r="BM134" s="13">
        <v>1</v>
      </c>
      <c r="BN134" s="13">
        <v>45</v>
      </c>
      <c r="BO134" s="14">
        <f t="shared" si="60"/>
        <v>99.208098908269989</v>
      </c>
      <c r="BP134" t="s">
        <v>334</v>
      </c>
      <c r="BQ134" t="s">
        <v>334</v>
      </c>
      <c r="BR134" s="13">
        <v>225</v>
      </c>
      <c r="BS134">
        <f t="shared" si="61"/>
        <v>86.538461538461533</v>
      </c>
      <c r="BT134" t="s">
        <v>334</v>
      </c>
      <c r="BU134" t="s">
        <v>396</v>
      </c>
      <c r="BV134" t="s">
        <v>514</v>
      </c>
      <c r="BW134" t="s">
        <v>1675</v>
      </c>
      <c r="BX134" t="s">
        <v>1675</v>
      </c>
      <c r="BY134" t="s">
        <v>1675</v>
      </c>
      <c r="CA134" t="s">
        <v>1675</v>
      </c>
      <c r="CB134" t="s">
        <v>1675</v>
      </c>
      <c r="CC134" s="14"/>
      <c r="CD134" t="s">
        <v>1675</v>
      </c>
      <c r="CE134" t="s">
        <v>1675</v>
      </c>
      <c r="CF134" t="s">
        <v>1675</v>
      </c>
      <c r="CH134" t="s">
        <v>1675</v>
      </c>
      <c r="CI134" t="s">
        <v>1675</v>
      </c>
      <c r="CJ134" t="s">
        <v>1675</v>
      </c>
      <c r="CK134" t="s">
        <v>346</v>
      </c>
      <c r="CL134" t="s">
        <v>1675</v>
      </c>
      <c r="CM134" t="s">
        <v>396</v>
      </c>
      <c r="CN134">
        <v>0.453592</v>
      </c>
      <c r="CO134" s="13">
        <v>1</v>
      </c>
      <c r="CP134" s="13">
        <v>40</v>
      </c>
      <c r="CQ134" s="14">
        <f t="shared" si="63"/>
        <v>88.184976807351106</v>
      </c>
      <c r="CR134" t="s">
        <v>334</v>
      </c>
      <c r="CS134" t="s">
        <v>334</v>
      </c>
      <c r="CT134" s="13">
        <v>200</v>
      </c>
      <c r="CU134" s="14">
        <f t="shared" si="62"/>
        <v>68.965517241379317</v>
      </c>
      <c r="CV134" t="s">
        <v>334</v>
      </c>
      <c r="CW134" t="s">
        <v>396</v>
      </c>
      <c r="CX134" t="s">
        <v>514</v>
      </c>
      <c r="CY134" t="s">
        <v>1675</v>
      </c>
      <c r="CZ134" t="s">
        <v>1675</v>
      </c>
      <c r="DA134" t="s">
        <v>1675</v>
      </c>
      <c r="DC134" t="s">
        <v>1675</v>
      </c>
      <c r="DD134" t="s">
        <v>1675</v>
      </c>
      <c r="DF134" t="s">
        <v>1675</v>
      </c>
      <c r="DG134" t="s">
        <v>1675</v>
      </c>
      <c r="DH134" t="s">
        <v>1675</v>
      </c>
      <c r="DI134" s="14"/>
      <c r="DJ134" t="s">
        <v>1675</v>
      </c>
      <c r="DK134" t="s">
        <v>1675</v>
      </c>
      <c r="DL134" t="s">
        <v>1675</v>
      </c>
      <c r="DM134" t="s">
        <v>1675</v>
      </c>
      <c r="DN134" t="s">
        <v>1675</v>
      </c>
      <c r="DO134" t="s">
        <v>1675</v>
      </c>
      <c r="DQ134" t="s">
        <v>1675</v>
      </c>
      <c r="DR134" t="s">
        <v>1675</v>
      </c>
      <c r="DT134" t="s">
        <v>1675</v>
      </c>
      <c r="DU134" t="s">
        <v>1675</v>
      </c>
      <c r="DV134" t="s">
        <v>1675</v>
      </c>
      <c r="DW134" s="14"/>
      <c r="DX134" t="s">
        <v>1675</v>
      </c>
      <c r="DY134" t="s">
        <v>1675</v>
      </c>
      <c r="DZ134" t="s">
        <v>1675</v>
      </c>
      <c r="EA134" t="s">
        <v>334</v>
      </c>
      <c r="EB134" s="13">
        <v>400</v>
      </c>
      <c r="EC134" t="s">
        <v>1675</v>
      </c>
      <c r="ED134" t="s">
        <v>1675</v>
      </c>
      <c r="EE134" t="s">
        <v>1675</v>
      </c>
      <c r="EF134">
        <f>EB134</f>
        <v>400</v>
      </c>
      <c r="EG134" t="s">
        <v>334</v>
      </c>
      <c r="EH134" t="s">
        <v>334</v>
      </c>
      <c r="EI134" t="s">
        <v>353</v>
      </c>
      <c r="EJ134" t="s">
        <v>336</v>
      </c>
      <c r="EK134" t="s">
        <v>337</v>
      </c>
      <c r="EL134" t="s">
        <v>337</v>
      </c>
      <c r="EM134" t="s">
        <v>337</v>
      </c>
      <c r="EN134" t="s">
        <v>337</v>
      </c>
      <c r="EO134" t="s">
        <v>337</v>
      </c>
      <c r="EP134" t="s">
        <v>337</v>
      </c>
      <c r="EQ134" t="s">
        <v>337</v>
      </c>
      <c r="ER134" t="s">
        <v>337</v>
      </c>
      <c r="ES134" t="s">
        <v>337</v>
      </c>
      <c r="ET134" t="s">
        <v>337</v>
      </c>
      <c r="EU134" t="s">
        <v>337</v>
      </c>
      <c r="EV134" t="s">
        <v>337</v>
      </c>
      <c r="EW134" t="s">
        <v>337</v>
      </c>
      <c r="EX134" t="s">
        <v>337</v>
      </c>
      <c r="EY134" t="s">
        <v>337</v>
      </c>
      <c r="EZ134" t="s">
        <v>337</v>
      </c>
      <c r="FA134" t="s">
        <v>1675</v>
      </c>
      <c r="FB134" t="s">
        <v>573</v>
      </c>
      <c r="FC134" t="s">
        <v>336</v>
      </c>
      <c r="FD134" t="s">
        <v>336</v>
      </c>
      <c r="FE134" t="s">
        <v>337</v>
      </c>
      <c r="FF134" t="s">
        <v>336</v>
      </c>
      <c r="FG134" t="s">
        <v>337</v>
      </c>
      <c r="FH134" t="s">
        <v>337</v>
      </c>
      <c r="FI134" t="s">
        <v>336</v>
      </c>
      <c r="FJ134" t="s">
        <v>337</v>
      </c>
      <c r="FK134" t="s">
        <v>334</v>
      </c>
      <c r="FL134" t="s">
        <v>328</v>
      </c>
      <c r="FM134" t="s">
        <v>474</v>
      </c>
      <c r="FN134" t="s">
        <v>346</v>
      </c>
      <c r="FO134" t="s">
        <v>346</v>
      </c>
      <c r="FP134" t="s">
        <v>334</v>
      </c>
      <c r="FQ134" t="s">
        <v>575</v>
      </c>
      <c r="FR134" t="s">
        <v>1675</v>
      </c>
      <c r="FS134" t="s">
        <v>1675</v>
      </c>
      <c r="FT134" t="s">
        <v>1675</v>
      </c>
      <c r="FU134" t="s">
        <v>1675</v>
      </c>
      <c r="FV134" t="s">
        <v>1675</v>
      </c>
      <c r="FW134" t="s">
        <v>1675</v>
      </c>
      <c r="FX134" t="s">
        <v>1675</v>
      </c>
      <c r="FY134" t="s">
        <v>1675</v>
      </c>
      <c r="FZ134" t="s">
        <v>1675</v>
      </c>
      <c r="GA134" t="s">
        <v>1675</v>
      </c>
      <c r="GB134" t="s">
        <v>1675</v>
      </c>
      <c r="GC134" t="s">
        <v>1675</v>
      </c>
      <c r="GD134" t="s">
        <v>1675</v>
      </c>
      <c r="GE134" t="s">
        <v>1675</v>
      </c>
      <c r="GF134" t="str">
        <f t="shared" si="48"/>
        <v/>
      </c>
      <c r="GG134" t="s">
        <v>1675</v>
      </c>
      <c r="GH134" t="s">
        <v>1675</v>
      </c>
      <c r="GI134" t="s">
        <v>1675</v>
      </c>
      <c r="GJ134" t="s">
        <v>1675</v>
      </c>
      <c r="GK134" t="s">
        <v>1675</v>
      </c>
      <c r="GL134" t="s">
        <v>1675</v>
      </c>
      <c r="GM134" t="s">
        <v>1675</v>
      </c>
      <c r="GN134" t="s">
        <v>1675</v>
      </c>
      <c r="GO134" t="s">
        <v>1675</v>
      </c>
      <c r="GP134" t="s">
        <v>1675</v>
      </c>
      <c r="GR134" t="s">
        <v>1675</v>
      </c>
      <c r="GS134" t="s">
        <v>1675</v>
      </c>
      <c r="GT134" t="s">
        <v>1675</v>
      </c>
      <c r="GU134" t="s">
        <v>1675</v>
      </c>
      <c r="GV134" t="s">
        <v>1675</v>
      </c>
      <c r="GW134" t="s">
        <v>1675</v>
      </c>
      <c r="GX134" t="s">
        <v>1675</v>
      </c>
      <c r="GY134" t="s">
        <v>1675</v>
      </c>
      <c r="GZ134" t="s">
        <v>1675</v>
      </c>
      <c r="HA134" t="s">
        <v>1675</v>
      </c>
      <c r="HB134" t="s">
        <v>1675</v>
      </c>
      <c r="HC134" t="s">
        <v>1675</v>
      </c>
      <c r="HD134" t="s">
        <v>1675</v>
      </c>
      <c r="HE134" t="s">
        <v>1675</v>
      </c>
      <c r="HG134" t="s">
        <v>1675</v>
      </c>
      <c r="HH134" t="s">
        <v>1675</v>
      </c>
      <c r="HI134" s="14" t="str">
        <f t="shared" si="49"/>
        <v/>
      </c>
      <c r="HJ134" t="s">
        <v>1675</v>
      </c>
      <c r="HK134" t="s">
        <v>1675</v>
      </c>
      <c r="HL134" t="s">
        <v>1675</v>
      </c>
      <c r="HM134" t="s">
        <v>1675</v>
      </c>
      <c r="HN134" t="s">
        <v>1675</v>
      </c>
      <c r="HO134" t="s">
        <v>1675</v>
      </c>
      <c r="HQ134" t="s">
        <v>1675</v>
      </c>
      <c r="HR134" t="s">
        <v>1675</v>
      </c>
      <c r="HS134" t="s">
        <v>1675</v>
      </c>
      <c r="HT134" t="s">
        <v>1675</v>
      </c>
      <c r="HU134" t="s">
        <v>1675</v>
      </c>
      <c r="HW134" t="s">
        <v>1675</v>
      </c>
      <c r="HX134" t="s">
        <v>1675</v>
      </c>
      <c r="HY134" t="s">
        <v>1675</v>
      </c>
      <c r="HZ134" t="s">
        <v>1675</v>
      </c>
      <c r="IA134" t="s">
        <v>1675</v>
      </c>
      <c r="IB134" t="s">
        <v>1675</v>
      </c>
      <c r="IC134" t="s">
        <v>1675</v>
      </c>
      <c r="ID134" t="s">
        <v>1675</v>
      </c>
      <c r="IE134" t="s">
        <v>1675</v>
      </c>
      <c r="IF134" t="s">
        <v>1675</v>
      </c>
      <c r="IG134" t="s">
        <v>1675</v>
      </c>
      <c r="IH134" t="s">
        <v>1675</v>
      </c>
      <c r="II134" t="s">
        <v>1675</v>
      </c>
      <c r="IJ134" t="s">
        <v>1675</v>
      </c>
      <c r="IK134" t="s">
        <v>1675</v>
      </c>
      <c r="IL134" t="s">
        <v>1675</v>
      </c>
      <c r="IM134" t="s">
        <v>1675</v>
      </c>
      <c r="IN134" t="s">
        <v>1675</v>
      </c>
      <c r="IO134" t="s">
        <v>1675</v>
      </c>
      <c r="IP134" t="s">
        <v>1675</v>
      </c>
      <c r="IQ134" t="s">
        <v>1675</v>
      </c>
      <c r="IR134" t="s">
        <v>1675</v>
      </c>
      <c r="IS134" t="s">
        <v>1675</v>
      </c>
      <c r="IT134" t="s">
        <v>1675</v>
      </c>
      <c r="IU134" t="s">
        <v>1675</v>
      </c>
      <c r="IV134" t="s">
        <v>1675</v>
      </c>
      <c r="IW134" t="s">
        <v>1675</v>
      </c>
      <c r="IX134" t="s">
        <v>1675</v>
      </c>
      <c r="IY134" t="s">
        <v>1675</v>
      </c>
      <c r="IZ134" t="s">
        <v>1675</v>
      </c>
      <c r="JA134" t="s">
        <v>1675</v>
      </c>
      <c r="JB134" t="s">
        <v>1675</v>
      </c>
      <c r="JC134" t="s">
        <v>1675</v>
      </c>
      <c r="JD134" t="s">
        <v>1675</v>
      </c>
      <c r="JE134" t="s">
        <v>1675</v>
      </c>
      <c r="JF134" t="s">
        <v>408</v>
      </c>
      <c r="JG134" t="s">
        <v>1675</v>
      </c>
      <c r="JH134">
        <v>139438872</v>
      </c>
      <c r="JI134" t="s">
        <v>576</v>
      </c>
      <c r="JJ134" t="s">
        <v>577</v>
      </c>
      <c r="JK134" t="s">
        <v>1675</v>
      </c>
      <c r="JL134">
        <v>28</v>
      </c>
    </row>
    <row r="135" spans="1:272" x14ac:dyDescent="0.2">
      <c r="A135" t="s">
        <v>1411</v>
      </c>
      <c r="B135" t="str">
        <f t="shared" si="59"/>
        <v>843e3ee1-0269-4979-8ae7-6d39f8bb7f5a</v>
      </c>
      <c r="C135" t="s">
        <v>594</v>
      </c>
      <c r="D135" t="s">
        <v>436</v>
      </c>
      <c r="E135" t="s">
        <v>324</v>
      </c>
      <c r="F135" t="s">
        <v>1675</v>
      </c>
      <c r="G135" t="s">
        <v>337</v>
      </c>
      <c r="H135" t="s">
        <v>436</v>
      </c>
      <c r="I135" t="s">
        <v>325</v>
      </c>
      <c r="J135" t="s">
        <v>391</v>
      </c>
      <c r="K135" t="s">
        <v>1675</v>
      </c>
      <c r="L135" t="s">
        <v>328</v>
      </c>
      <c r="M135" t="s">
        <v>329</v>
      </c>
      <c r="N135" t="s">
        <v>329</v>
      </c>
      <c r="O135" t="s">
        <v>1705</v>
      </c>
      <c r="P135" t="s">
        <v>438</v>
      </c>
      <c r="Q135" t="s">
        <v>334</v>
      </c>
      <c r="R135" t="s">
        <v>1675</v>
      </c>
      <c r="S135" t="s">
        <v>334</v>
      </c>
      <c r="T135" t="s">
        <v>1675</v>
      </c>
      <c r="U135" t="s">
        <v>335</v>
      </c>
      <c r="V135" t="s">
        <v>336</v>
      </c>
      <c r="W135" t="s">
        <v>336</v>
      </c>
      <c r="X135" t="s">
        <v>337</v>
      </c>
      <c r="Y135" t="s">
        <v>337</v>
      </c>
      <c r="Z135" t="s">
        <v>337</v>
      </c>
      <c r="AA135" t="s">
        <v>394</v>
      </c>
      <c r="AB135" t="s">
        <v>336</v>
      </c>
      <c r="AC135" t="s">
        <v>337</v>
      </c>
      <c r="AD135" t="s">
        <v>337</v>
      </c>
      <c r="AE135" t="s">
        <v>336</v>
      </c>
      <c r="AF135" t="s">
        <v>337</v>
      </c>
      <c r="AG135" t="s">
        <v>337</v>
      </c>
      <c r="AH135" t="s">
        <v>337</v>
      </c>
      <c r="AI135" t="s">
        <v>1675</v>
      </c>
      <c r="AJ135" t="s">
        <v>341</v>
      </c>
      <c r="AK135" t="s">
        <v>342</v>
      </c>
      <c r="AL135" t="s">
        <v>430</v>
      </c>
      <c r="AM135">
        <v>1</v>
      </c>
      <c r="AN135">
        <v>1</v>
      </c>
      <c r="AO135">
        <v>1</v>
      </c>
      <c r="AP135">
        <v>1</v>
      </c>
      <c r="AQ135">
        <v>1</v>
      </c>
      <c r="AR135">
        <v>1</v>
      </c>
      <c r="AS135">
        <v>1</v>
      </c>
      <c r="AT135">
        <v>0</v>
      </c>
      <c r="AU135" t="s">
        <v>346</v>
      </c>
      <c r="AV135" t="s">
        <v>1675</v>
      </c>
      <c r="AW135" t="s">
        <v>396</v>
      </c>
      <c r="AX135">
        <v>0.453592</v>
      </c>
      <c r="AY135" s="13">
        <v>1</v>
      </c>
      <c r="AZ135" s="13">
        <v>25</v>
      </c>
      <c r="BA135" s="14">
        <f>AZ135/(AX135*AY135)</f>
        <v>55.115610504594436</v>
      </c>
      <c r="BB135" t="s">
        <v>334</v>
      </c>
      <c r="BC135" t="s">
        <v>334</v>
      </c>
      <c r="BD135" s="13">
        <v>125</v>
      </c>
      <c r="BE135" s="14">
        <f>BD135/2</f>
        <v>62.5</v>
      </c>
      <c r="BF135" t="s">
        <v>334</v>
      </c>
      <c r="BG135" t="s">
        <v>396</v>
      </c>
      <c r="BH135" t="s">
        <v>514</v>
      </c>
      <c r="BI135" t="s">
        <v>346</v>
      </c>
      <c r="BJ135" t="s">
        <v>1675</v>
      </c>
      <c r="BK135" t="s">
        <v>396</v>
      </c>
      <c r="BL135" s="15">
        <v>0.453592</v>
      </c>
      <c r="BM135" s="13">
        <v>1</v>
      </c>
      <c r="BN135" s="13">
        <v>40</v>
      </c>
      <c r="BO135" s="14">
        <f t="shared" si="60"/>
        <v>88.184976807351106</v>
      </c>
      <c r="BP135" t="s">
        <v>334</v>
      </c>
      <c r="BQ135" t="s">
        <v>334</v>
      </c>
      <c r="BR135" s="13">
        <v>200</v>
      </c>
      <c r="BS135">
        <f t="shared" si="61"/>
        <v>76.92307692307692</v>
      </c>
      <c r="BT135" t="s">
        <v>334</v>
      </c>
      <c r="BU135" t="s">
        <v>396</v>
      </c>
      <c r="BV135" t="s">
        <v>514</v>
      </c>
      <c r="BW135" t="s">
        <v>346</v>
      </c>
      <c r="BX135" t="s">
        <v>1675</v>
      </c>
      <c r="BY135" t="s">
        <v>396</v>
      </c>
      <c r="BZ135">
        <v>0.453592</v>
      </c>
      <c r="CA135" s="13">
        <v>1</v>
      </c>
      <c r="CB135" s="13">
        <v>35</v>
      </c>
      <c r="CC135" s="14">
        <f>CB135/(BZ135*CA135)</f>
        <v>77.161854706432209</v>
      </c>
      <c r="CD135" t="s">
        <v>334</v>
      </c>
      <c r="CE135" t="s">
        <v>334</v>
      </c>
      <c r="CF135" s="13">
        <v>175</v>
      </c>
      <c r="CG135" s="14">
        <f>CF135/2.3</f>
        <v>76.08695652173914</v>
      </c>
      <c r="CH135" t="s">
        <v>334</v>
      </c>
      <c r="CI135" t="s">
        <v>396</v>
      </c>
      <c r="CJ135" t="s">
        <v>514</v>
      </c>
      <c r="CK135" t="s">
        <v>346</v>
      </c>
      <c r="CL135" t="s">
        <v>1675</v>
      </c>
      <c r="CM135" t="s">
        <v>396</v>
      </c>
      <c r="CN135">
        <v>0.453592</v>
      </c>
      <c r="CO135" s="13">
        <v>1</v>
      </c>
      <c r="CP135" s="13">
        <v>50</v>
      </c>
      <c r="CQ135" s="14">
        <f t="shared" si="63"/>
        <v>110.23122100918887</v>
      </c>
      <c r="CR135" t="s">
        <v>334</v>
      </c>
      <c r="CS135" t="s">
        <v>334</v>
      </c>
      <c r="CT135" s="13">
        <v>250</v>
      </c>
      <c r="CU135" s="14">
        <f t="shared" si="62"/>
        <v>86.206896551724142</v>
      </c>
      <c r="CV135" t="s">
        <v>334</v>
      </c>
      <c r="CW135" t="s">
        <v>396</v>
      </c>
      <c r="CX135" t="s">
        <v>514</v>
      </c>
      <c r="CY135" t="s">
        <v>346</v>
      </c>
      <c r="CZ135" t="s">
        <v>1675</v>
      </c>
      <c r="DA135" t="s">
        <v>396</v>
      </c>
      <c r="DB135">
        <v>0.453592</v>
      </c>
      <c r="DC135" s="13">
        <v>1</v>
      </c>
      <c r="DD135" s="13">
        <v>60</v>
      </c>
      <c r="DE135" s="14">
        <f>DD135/(DB135*DC135)</f>
        <v>132.27746521102665</v>
      </c>
      <c r="DF135" t="s">
        <v>346</v>
      </c>
      <c r="DG135" t="s">
        <v>334</v>
      </c>
      <c r="DH135" s="13">
        <v>300</v>
      </c>
      <c r="DI135" s="14">
        <f>DH135/2.4</f>
        <v>125</v>
      </c>
      <c r="DJ135" t="s">
        <v>334</v>
      </c>
      <c r="DK135" t="s">
        <v>396</v>
      </c>
      <c r="DL135" t="s">
        <v>514</v>
      </c>
      <c r="DM135" t="s">
        <v>346</v>
      </c>
      <c r="DN135" t="s">
        <v>1675</v>
      </c>
      <c r="DO135" t="s">
        <v>396</v>
      </c>
      <c r="DP135">
        <v>0.453592</v>
      </c>
      <c r="DQ135" s="13">
        <v>1</v>
      </c>
      <c r="DR135" s="13">
        <v>70</v>
      </c>
      <c r="DS135">
        <f>DR135/(DP135*DQ135)</f>
        <v>154.32370941286442</v>
      </c>
      <c r="DT135" t="s">
        <v>346</v>
      </c>
      <c r="DU135" t="s">
        <v>334</v>
      </c>
      <c r="DV135" s="13">
        <v>600</v>
      </c>
      <c r="DW135" s="14">
        <f>DV135/2.4</f>
        <v>250</v>
      </c>
      <c r="DX135" t="s">
        <v>334</v>
      </c>
      <c r="DY135" t="s">
        <v>396</v>
      </c>
      <c r="DZ135" t="s">
        <v>514</v>
      </c>
      <c r="EA135" t="s">
        <v>334</v>
      </c>
      <c r="EB135" s="13">
        <v>350</v>
      </c>
      <c r="EC135" t="s">
        <v>1675</v>
      </c>
      <c r="ED135" t="s">
        <v>1675</v>
      </c>
      <c r="EE135" t="s">
        <v>1675</v>
      </c>
      <c r="EF135">
        <f>EB135</f>
        <v>350</v>
      </c>
      <c r="EG135" t="s">
        <v>334</v>
      </c>
      <c r="EH135" t="s">
        <v>346</v>
      </c>
      <c r="EI135" t="s">
        <v>1675</v>
      </c>
      <c r="EJ135" t="s">
        <v>1675</v>
      </c>
      <c r="EK135" t="s">
        <v>1675</v>
      </c>
      <c r="EL135" t="s">
        <v>1675</v>
      </c>
      <c r="EM135" t="s">
        <v>1675</v>
      </c>
      <c r="EN135" t="s">
        <v>1675</v>
      </c>
      <c r="EO135" t="s">
        <v>1675</v>
      </c>
      <c r="EP135" t="s">
        <v>1675</v>
      </c>
      <c r="EQ135" t="s">
        <v>1675</v>
      </c>
      <c r="ER135" t="s">
        <v>1675</v>
      </c>
      <c r="ES135" t="s">
        <v>1675</v>
      </c>
      <c r="ET135" t="s">
        <v>1675</v>
      </c>
      <c r="EU135" t="s">
        <v>1675</v>
      </c>
      <c r="EV135" t="s">
        <v>1675</v>
      </c>
      <c r="EW135" t="s">
        <v>1675</v>
      </c>
      <c r="EX135" t="s">
        <v>1675</v>
      </c>
      <c r="EY135" t="s">
        <v>1675</v>
      </c>
      <c r="EZ135" t="s">
        <v>1675</v>
      </c>
      <c r="FA135" t="s">
        <v>1675</v>
      </c>
      <c r="FB135" t="s">
        <v>1675</v>
      </c>
      <c r="FC135" t="s">
        <v>1675</v>
      </c>
      <c r="FD135" t="s">
        <v>1675</v>
      </c>
      <c r="FE135" t="s">
        <v>1675</v>
      </c>
      <c r="FF135" t="s">
        <v>1675</v>
      </c>
      <c r="FG135" t="s">
        <v>1675</v>
      </c>
      <c r="FH135" t="s">
        <v>1675</v>
      </c>
      <c r="FI135" t="s">
        <v>1675</v>
      </c>
      <c r="FJ135" t="s">
        <v>1675</v>
      </c>
      <c r="FK135" t="s">
        <v>334</v>
      </c>
      <c r="FL135" t="s">
        <v>328</v>
      </c>
      <c r="FM135" t="s">
        <v>329</v>
      </c>
      <c r="FN135" t="s">
        <v>334</v>
      </c>
      <c r="FO135" t="s">
        <v>334</v>
      </c>
      <c r="FP135" t="s">
        <v>334</v>
      </c>
      <c r="FQ135" t="s">
        <v>596</v>
      </c>
      <c r="FR135" t="s">
        <v>373</v>
      </c>
      <c r="FS135">
        <v>1</v>
      </c>
      <c r="FT135">
        <v>0</v>
      </c>
      <c r="FU135">
        <v>0</v>
      </c>
      <c r="FV135">
        <v>0</v>
      </c>
      <c r="FW135">
        <v>0</v>
      </c>
      <c r="FX135">
        <v>0</v>
      </c>
      <c r="FY135">
        <v>0</v>
      </c>
      <c r="FZ135">
        <v>0</v>
      </c>
      <c r="GA135">
        <v>0</v>
      </c>
      <c r="GB135" t="s">
        <v>334</v>
      </c>
      <c r="GC135" s="13">
        <v>25</v>
      </c>
      <c r="GD135" t="s">
        <v>1675</v>
      </c>
      <c r="GE135" t="s">
        <v>1675</v>
      </c>
      <c r="GF135">
        <f t="shared" si="48"/>
        <v>25</v>
      </c>
      <c r="GG135" t="s">
        <v>334</v>
      </c>
      <c r="GH135" t="s">
        <v>1675</v>
      </c>
      <c r="GI135" t="s">
        <v>1675</v>
      </c>
      <c r="GJ135" t="s">
        <v>1675</v>
      </c>
      <c r="GK135" t="s">
        <v>1675</v>
      </c>
      <c r="GL135" t="s">
        <v>1675</v>
      </c>
      <c r="GM135" t="s">
        <v>1675</v>
      </c>
      <c r="GN135" t="s">
        <v>1675</v>
      </c>
      <c r="GO135" t="s">
        <v>1675</v>
      </c>
      <c r="GP135" t="s">
        <v>1675</v>
      </c>
      <c r="GR135" t="s">
        <v>1675</v>
      </c>
      <c r="GS135" t="s">
        <v>1675</v>
      </c>
      <c r="GT135" t="s">
        <v>1675</v>
      </c>
      <c r="GU135" t="s">
        <v>1675</v>
      </c>
      <c r="GV135" t="s">
        <v>1675</v>
      </c>
      <c r="GW135" t="s">
        <v>1675</v>
      </c>
      <c r="GX135" t="s">
        <v>1675</v>
      </c>
      <c r="GY135" t="s">
        <v>1675</v>
      </c>
      <c r="GZ135" t="s">
        <v>1675</v>
      </c>
      <c r="HA135" t="s">
        <v>1675</v>
      </c>
      <c r="HB135" t="s">
        <v>1675</v>
      </c>
      <c r="HC135" t="s">
        <v>1675</v>
      </c>
      <c r="HD135" t="s">
        <v>1675</v>
      </c>
      <c r="HE135" t="s">
        <v>1675</v>
      </c>
      <c r="HG135" t="s">
        <v>1675</v>
      </c>
      <c r="HH135" t="s">
        <v>1675</v>
      </c>
      <c r="HI135" s="14" t="str">
        <f t="shared" si="49"/>
        <v/>
      </c>
      <c r="HJ135" t="s">
        <v>1675</v>
      </c>
      <c r="HK135" t="s">
        <v>1675</v>
      </c>
      <c r="HL135" t="s">
        <v>1675</v>
      </c>
      <c r="HM135" t="s">
        <v>1675</v>
      </c>
      <c r="HN135" t="s">
        <v>1675</v>
      </c>
      <c r="HO135" t="s">
        <v>1675</v>
      </c>
      <c r="HQ135" t="s">
        <v>1675</v>
      </c>
      <c r="HR135" t="s">
        <v>1675</v>
      </c>
      <c r="HS135" t="s">
        <v>1675</v>
      </c>
      <c r="HT135" t="s">
        <v>1675</v>
      </c>
      <c r="HU135" t="s">
        <v>1675</v>
      </c>
      <c r="HW135" t="s">
        <v>1675</v>
      </c>
      <c r="HX135" t="s">
        <v>346</v>
      </c>
      <c r="HY135" t="s">
        <v>1675</v>
      </c>
      <c r="HZ135" t="s">
        <v>1675</v>
      </c>
      <c r="IA135" t="s">
        <v>1675</v>
      </c>
      <c r="IB135" t="s">
        <v>1675</v>
      </c>
      <c r="IC135" t="s">
        <v>1675</v>
      </c>
      <c r="ID135" t="s">
        <v>1675</v>
      </c>
      <c r="IE135" t="s">
        <v>1675</v>
      </c>
      <c r="IF135" t="s">
        <v>1675</v>
      </c>
      <c r="IG135" t="s">
        <v>1675</v>
      </c>
      <c r="IH135" t="s">
        <v>1675</v>
      </c>
      <c r="II135" t="s">
        <v>1675</v>
      </c>
      <c r="IJ135" t="s">
        <v>1675</v>
      </c>
      <c r="IK135" t="s">
        <v>1675</v>
      </c>
      <c r="IL135" t="s">
        <v>1675</v>
      </c>
      <c r="IM135" t="s">
        <v>1675</v>
      </c>
      <c r="IN135" t="s">
        <v>1675</v>
      </c>
      <c r="IO135" t="s">
        <v>1675</v>
      </c>
      <c r="IP135" t="s">
        <v>1675</v>
      </c>
      <c r="IQ135" t="s">
        <v>1675</v>
      </c>
      <c r="IR135" t="s">
        <v>1675</v>
      </c>
      <c r="IS135" t="s">
        <v>1675</v>
      </c>
      <c r="IT135" t="s">
        <v>1675</v>
      </c>
      <c r="IU135" t="s">
        <v>1675</v>
      </c>
      <c r="IV135" t="s">
        <v>1675</v>
      </c>
      <c r="IW135" t="s">
        <v>1675</v>
      </c>
      <c r="IX135" t="s">
        <v>1675</v>
      </c>
      <c r="IY135" t="s">
        <v>1675</v>
      </c>
      <c r="IZ135" t="s">
        <v>1675</v>
      </c>
      <c r="JA135" t="s">
        <v>334</v>
      </c>
      <c r="JB135" t="s">
        <v>328</v>
      </c>
      <c r="JC135" t="s">
        <v>329</v>
      </c>
      <c r="JD135" t="s">
        <v>334</v>
      </c>
      <c r="JE135" t="s">
        <v>334</v>
      </c>
      <c r="JF135" t="s">
        <v>408</v>
      </c>
      <c r="JG135" t="s">
        <v>1675</v>
      </c>
      <c r="JH135">
        <v>139438976</v>
      </c>
      <c r="JI135" t="s">
        <v>597</v>
      </c>
      <c r="JJ135" t="s">
        <v>598</v>
      </c>
      <c r="JK135" t="s">
        <v>1675</v>
      </c>
      <c r="JL135">
        <v>32</v>
      </c>
    </row>
    <row r="136" spans="1:272" x14ac:dyDescent="0.2">
      <c r="A136" t="s">
        <v>1244</v>
      </c>
      <c r="B136" t="str">
        <f t="shared" si="59"/>
        <v>41bd9031-f382-4d1f-8f49-c46243f1e287</v>
      </c>
      <c r="C136" t="s">
        <v>486</v>
      </c>
      <c r="D136" t="s">
        <v>436</v>
      </c>
      <c r="E136" t="s">
        <v>324</v>
      </c>
      <c r="F136" t="s">
        <v>1675</v>
      </c>
      <c r="G136" t="s">
        <v>1675</v>
      </c>
      <c r="H136" t="s">
        <v>436</v>
      </c>
      <c r="I136" t="s">
        <v>325</v>
      </c>
      <c r="J136" t="s">
        <v>327</v>
      </c>
      <c r="K136" t="s">
        <v>1675</v>
      </c>
      <c r="L136" t="s">
        <v>328</v>
      </c>
      <c r="M136" t="s">
        <v>329</v>
      </c>
      <c r="N136" t="s">
        <v>329</v>
      </c>
      <c r="O136" t="s">
        <v>1705</v>
      </c>
      <c r="P136" t="s">
        <v>438</v>
      </c>
      <c r="Q136" t="s">
        <v>334</v>
      </c>
      <c r="R136" t="s">
        <v>1675</v>
      </c>
      <c r="S136" t="s">
        <v>334</v>
      </c>
      <c r="T136" t="s">
        <v>1675</v>
      </c>
      <c r="U136" t="s">
        <v>339</v>
      </c>
      <c r="V136" t="s">
        <v>336</v>
      </c>
      <c r="W136" t="s">
        <v>337</v>
      </c>
      <c r="X136" t="s">
        <v>337</v>
      </c>
      <c r="Y136" t="s">
        <v>337</v>
      </c>
      <c r="Z136" t="s">
        <v>337</v>
      </c>
      <c r="AA136" t="s">
        <v>340</v>
      </c>
      <c r="AB136" t="s">
        <v>336</v>
      </c>
      <c r="AC136" t="s">
        <v>337</v>
      </c>
      <c r="AD136" t="s">
        <v>337</v>
      </c>
      <c r="AE136" t="s">
        <v>337</v>
      </c>
      <c r="AF136" t="s">
        <v>337</v>
      </c>
      <c r="AG136" t="s">
        <v>337</v>
      </c>
      <c r="AH136" t="s">
        <v>337</v>
      </c>
      <c r="AI136" t="s">
        <v>1675</v>
      </c>
      <c r="AJ136" t="s">
        <v>440</v>
      </c>
      <c r="AK136" t="s">
        <v>457</v>
      </c>
      <c r="AL136" t="s">
        <v>487</v>
      </c>
      <c r="AM136">
        <v>0</v>
      </c>
      <c r="AN136">
        <v>1</v>
      </c>
      <c r="AO136">
        <v>0</v>
      </c>
      <c r="AP136">
        <v>1</v>
      </c>
      <c r="AQ136">
        <v>1</v>
      </c>
      <c r="AR136">
        <v>0</v>
      </c>
      <c r="AS136">
        <v>0</v>
      </c>
      <c r="AT136">
        <v>0</v>
      </c>
      <c r="AU136" t="s">
        <v>1675</v>
      </c>
      <c r="AV136" t="s">
        <v>1675</v>
      </c>
      <c r="AW136" t="s">
        <v>1675</v>
      </c>
      <c r="AY136" t="s">
        <v>1675</v>
      </c>
      <c r="AZ136" t="s">
        <v>1675</v>
      </c>
      <c r="BB136" t="s">
        <v>1675</v>
      </c>
      <c r="BC136" t="s">
        <v>1675</v>
      </c>
      <c r="BD136" t="s">
        <v>1675</v>
      </c>
      <c r="BF136" t="s">
        <v>1675</v>
      </c>
      <c r="BG136" t="s">
        <v>1675</v>
      </c>
      <c r="BH136" t="s">
        <v>1675</v>
      </c>
      <c r="BI136" t="s">
        <v>346</v>
      </c>
      <c r="BJ136" t="s">
        <v>1675</v>
      </c>
      <c r="BK136" t="s">
        <v>347</v>
      </c>
      <c r="BL136" s="15">
        <v>2.6</v>
      </c>
      <c r="BM136" s="13">
        <v>1</v>
      </c>
      <c r="BN136" s="13">
        <v>200</v>
      </c>
      <c r="BO136" s="14">
        <f t="shared" si="60"/>
        <v>76.92307692307692</v>
      </c>
      <c r="BP136" t="s">
        <v>334</v>
      </c>
      <c r="BQ136" t="s">
        <v>334</v>
      </c>
      <c r="BR136" s="13">
        <v>200</v>
      </c>
      <c r="BS136">
        <f t="shared" si="61"/>
        <v>76.92307692307692</v>
      </c>
      <c r="BT136" t="s">
        <v>346</v>
      </c>
      <c r="BU136" t="s">
        <v>1675</v>
      </c>
      <c r="BV136" t="s">
        <v>1675</v>
      </c>
      <c r="BW136" t="s">
        <v>1675</v>
      </c>
      <c r="BX136" t="s">
        <v>1675</v>
      </c>
      <c r="BY136" t="s">
        <v>1675</v>
      </c>
      <c r="CA136" t="s">
        <v>1675</v>
      </c>
      <c r="CB136" t="s">
        <v>1675</v>
      </c>
      <c r="CC136" s="14"/>
      <c r="CD136" t="s">
        <v>1675</v>
      </c>
      <c r="CE136" t="s">
        <v>1675</v>
      </c>
      <c r="CF136" t="s">
        <v>1675</v>
      </c>
      <c r="CH136" t="s">
        <v>1675</v>
      </c>
      <c r="CI136" t="s">
        <v>1675</v>
      </c>
      <c r="CJ136" t="s">
        <v>1675</v>
      </c>
      <c r="CK136" t="s">
        <v>346</v>
      </c>
      <c r="CL136" t="s">
        <v>1675</v>
      </c>
      <c r="CM136" t="s">
        <v>347</v>
      </c>
      <c r="CN136">
        <v>2.9</v>
      </c>
      <c r="CO136" s="13">
        <v>1</v>
      </c>
      <c r="CP136" s="13">
        <v>175</v>
      </c>
      <c r="CQ136" s="14">
        <f t="shared" si="63"/>
        <v>60.344827586206897</v>
      </c>
      <c r="CR136" t="s">
        <v>334</v>
      </c>
      <c r="CS136" t="s">
        <v>334</v>
      </c>
      <c r="CT136" s="13">
        <v>175</v>
      </c>
      <c r="CU136" s="14">
        <f t="shared" si="62"/>
        <v>60.344827586206897</v>
      </c>
      <c r="CV136" t="s">
        <v>346</v>
      </c>
      <c r="CW136" t="s">
        <v>1675</v>
      </c>
      <c r="CX136" t="s">
        <v>1675</v>
      </c>
      <c r="CY136" t="s">
        <v>346</v>
      </c>
      <c r="CZ136" t="s">
        <v>1675</v>
      </c>
      <c r="DA136" t="s">
        <v>347</v>
      </c>
      <c r="DB136">
        <v>2.4</v>
      </c>
      <c r="DC136" s="13">
        <v>1</v>
      </c>
      <c r="DD136" s="13">
        <v>490</v>
      </c>
      <c r="DE136" s="14">
        <f>DD136/(DB136*DC136)</f>
        <v>204.16666666666669</v>
      </c>
      <c r="DF136" t="s">
        <v>346</v>
      </c>
      <c r="DG136" t="s">
        <v>334</v>
      </c>
      <c r="DH136" s="13">
        <v>490</v>
      </c>
      <c r="DI136" s="14">
        <f>DH136/2.4</f>
        <v>204.16666666666669</v>
      </c>
      <c r="DJ136" t="s">
        <v>346</v>
      </c>
      <c r="DK136" t="s">
        <v>1675</v>
      </c>
      <c r="DL136" t="s">
        <v>1675</v>
      </c>
      <c r="DM136" t="s">
        <v>1675</v>
      </c>
      <c r="DN136" t="s">
        <v>1675</v>
      </c>
      <c r="DO136" t="s">
        <v>1675</v>
      </c>
      <c r="DQ136" t="s">
        <v>1675</v>
      </c>
      <c r="DR136" t="s">
        <v>1675</v>
      </c>
      <c r="DT136" t="s">
        <v>1675</v>
      </c>
      <c r="DU136" t="s">
        <v>1675</v>
      </c>
      <c r="DV136" t="s">
        <v>1675</v>
      </c>
      <c r="DW136" s="14"/>
      <c r="DX136" t="s">
        <v>1675</v>
      </c>
      <c r="DY136" t="s">
        <v>1675</v>
      </c>
      <c r="DZ136" t="s">
        <v>1675</v>
      </c>
      <c r="EA136" t="s">
        <v>1675</v>
      </c>
      <c r="EB136" t="s">
        <v>1675</v>
      </c>
      <c r="EC136" t="s">
        <v>1675</v>
      </c>
      <c r="ED136" t="s">
        <v>1675</v>
      </c>
      <c r="EE136" t="s">
        <v>1675</v>
      </c>
      <c r="EG136" t="s">
        <v>1675</v>
      </c>
      <c r="EH136" t="s">
        <v>346</v>
      </c>
      <c r="EI136" t="s">
        <v>1675</v>
      </c>
      <c r="EJ136" t="s">
        <v>1675</v>
      </c>
      <c r="EK136" t="s">
        <v>1675</v>
      </c>
      <c r="EL136" t="s">
        <v>1675</v>
      </c>
      <c r="EM136" t="s">
        <v>1675</v>
      </c>
      <c r="EN136" t="s">
        <v>1675</v>
      </c>
      <c r="EO136" t="s">
        <v>1675</v>
      </c>
      <c r="EP136" t="s">
        <v>1675</v>
      </c>
      <c r="EQ136" t="s">
        <v>1675</v>
      </c>
      <c r="ER136" t="s">
        <v>1675</v>
      </c>
      <c r="ES136" t="s">
        <v>1675</v>
      </c>
      <c r="ET136" t="s">
        <v>1675</v>
      </c>
      <c r="EU136" t="s">
        <v>1675</v>
      </c>
      <c r="EV136" t="s">
        <v>1675</v>
      </c>
      <c r="EW136" t="s">
        <v>1675</v>
      </c>
      <c r="EX136" t="s">
        <v>1675</v>
      </c>
      <c r="EY136" t="s">
        <v>1675</v>
      </c>
      <c r="EZ136" t="s">
        <v>1675</v>
      </c>
      <c r="FA136" t="s">
        <v>1675</v>
      </c>
      <c r="FB136" t="s">
        <v>1675</v>
      </c>
      <c r="FC136" t="s">
        <v>1675</v>
      </c>
      <c r="FD136" t="s">
        <v>1675</v>
      </c>
      <c r="FE136" t="s">
        <v>1675</v>
      </c>
      <c r="FF136" t="s">
        <v>1675</v>
      </c>
      <c r="FG136" t="s">
        <v>1675</v>
      </c>
      <c r="FH136" t="s">
        <v>1675</v>
      </c>
      <c r="FI136" t="s">
        <v>1675</v>
      </c>
      <c r="FJ136" t="s">
        <v>1675</v>
      </c>
      <c r="FK136" t="s">
        <v>334</v>
      </c>
      <c r="FL136" t="s">
        <v>328</v>
      </c>
      <c r="FM136" t="s">
        <v>329</v>
      </c>
      <c r="FN136" t="s">
        <v>334</v>
      </c>
      <c r="FO136" t="s">
        <v>334</v>
      </c>
      <c r="FP136" t="s">
        <v>334</v>
      </c>
      <c r="FQ136" t="s">
        <v>488</v>
      </c>
      <c r="FR136" t="s">
        <v>1675</v>
      </c>
      <c r="FS136" t="s">
        <v>1675</v>
      </c>
      <c r="FT136" t="s">
        <v>1675</v>
      </c>
      <c r="FU136" t="s">
        <v>1675</v>
      </c>
      <c r="FV136" t="s">
        <v>1675</v>
      </c>
      <c r="FW136" t="s">
        <v>1675</v>
      </c>
      <c r="FX136" t="s">
        <v>1675</v>
      </c>
      <c r="FY136" t="s">
        <v>1675</v>
      </c>
      <c r="FZ136" t="s">
        <v>1675</v>
      </c>
      <c r="GA136" t="s">
        <v>1675</v>
      </c>
      <c r="GB136" t="s">
        <v>1675</v>
      </c>
      <c r="GC136" t="s">
        <v>1675</v>
      </c>
      <c r="GD136" t="s">
        <v>1675</v>
      </c>
      <c r="GE136" t="s">
        <v>1675</v>
      </c>
      <c r="GF136" t="str">
        <f t="shared" si="48"/>
        <v/>
      </c>
      <c r="GG136" t="s">
        <v>1675</v>
      </c>
      <c r="GH136" t="s">
        <v>1675</v>
      </c>
      <c r="GI136" t="s">
        <v>1675</v>
      </c>
      <c r="GJ136" t="s">
        <v>1675</v>
      </c>
      <c r="GK136" t="s">
        <v>1675</v>
      </c>
      <c r="GL136" t="s">
        <v>1675</v>
      </c>
      <c r="GM136" t="s">
        <v>1675</v>
      </c>
      <c r="GN136" t="s">
        <v>1675</v>
      </c>
      <c r="GO136" t="s">
        <v>1675</v>
      </c>
      <c r="GP136" t="s">
        <v>1675</v>
      </c>
      <c r="GR136" t="s">
        <v>1675</v>
      </c>
      <c r="GS136" t="s">
        <v>1675</v>
      </c>
      <c r="GT136" t="s">
        <v>1675</v>
      </c>
      <c r="GU136" t="s">
        <v>1675</v>
      </c>
      <c r="GV136" t="s">
        <v>1675</v>
      </c>
      <c r="GW136" t="s">
        <v>1675</v>
      </c>
      <c r="GX136" t="s">
        <v>1675</v>
      </c>
      <c r="GY136" t="s">
        <v>1675</v>
      </c>
      <c r="GZ136" t="s">
        <v>1675</v>
      </c>
      <c r="HA136" t="s">
        <v>1675</v>
      </c>
      <c r="HB136" t="s">
        <v>1675</v>
      </c>
      <c r="HC136" t="s">
        <v>1675</v>
      </c>
      <c r="HD136" t="s">
        <v>1675</v>
      </c>
      <c r="HE136" t="s">
        <v>1675</v>
      </c>
      <c r="HG136" t="s">
        <v>1675</v>
      </c>
      <c r="HH136" t="s">
        <v>1675</v>
      </c>
      <c r="HI136" s="14" t="str">
        <f t="shared" si="49"/>
        <v/>
      </c>
      <c r="HJ136" t="s">
        <v>1675</v>
      </c>
      <c r="HK136" t="s">
        <v>1675</v>
      </c>
      <c r="HL136" t="s">
        <v>1675</v>
      </c>
      <c r="HM136" t="s">
        <v>1675</v>
      </c>
      <c r="HN136" t="s">
        <v>1675</v>
      </c>
      <c r="HO136" t="s">
        <v>1675</v>
      </c>
      <c r="HQ136" t="s">
        <v>1675</v>
      </c>
      <c r="HR136" t="s">
        <v>1675</v>
      </c>
      <c r="HS136" t="s">
        <v>1675</v>
      </c>
      <c r="HT136" t="s">
        <v>1675</v>
      </c>
      <c r="HU136" t="s">
        <v>1675</v>
      </c>
      <c r="HW136" t="s">
        <v>1675</v>
      </c>
      <c r="HX136" t="s">
        <v>1675</v>
      </c>
      <c r="HY136" t="s">
        <v>1675</v>
      </c>
      <c r="HZ136" t="s">
        <v>1675</v>
      </c>
      <c r="IA136" t="s">
        <v>1675</v>
      </c>
      <c r="IB136" t="s">
        <v>1675</v>
      </c>
      <c r="IC136" t="s">
        <v>1675</v>
      </c>
      <c r="ID136" t="s">
        <v>1675</v>
      </c>
      <c r="IE136" t="s">
        <v>1675</v>
      </c>
      <c r="IF136" t="s">
        <v>1675</v>
      </c>
      <c r="IG136" t="s">
        <v>1675</v>
      </c>
      <c r="IH136" t="s">
        <v>1675</v>
      </c>
      <c r="II136" t="s">
        <v>1675</v>
      </c>
      <c r="IJ136" t="s">
        <v>1675</v>
      </c>
      <c r="IK136" t="s">
        <v>1675</v>
      </c>
      <c r="IL136" t="s">
        <v>1675</v>
      </c>
      <c r="IM136" t="s">
        <v>1675</v>
      </c>
      <c r="IN136" t="s">
        <v>1675</v>
      </c>
      <c r="IO136" t="s">
        <v>1675</v>
      </c>
      <c r="IP136" t="s">
        <v>1675</v>
      </c>
      <c r="IQ136" t="s">
        <v>1675</v>
      </c>
      <c r="IR136" t="s">
        <v>1675</v>
      </c>
      <c r="IS136" t="s">
        <v>1675</v>
      </c>
      <c r="IT136" t="s">
        <v>1675</v>
      </c>
      <c r="IU136" t="s">
        <v>1675</v>
      </c>
      <c r="IV136" t="s">
        <v>1675</v>
      </c>
      <c r="IW136" t="s">
        <v>1675</v>
      </c>
      <c r="IX136" t="s">
        <v>1675</v>
      </c>
      <c r="IY136" t="s">
        <v>1675</v>
      </c>
      <c r="IZ136" t="s">
        <v>1675</v>
      </c>
      <c r="JA136" t="s">
        <v>1675</v>
      </c>
      <c r="JB136" t="s">
        <v>1675</v>
      </c>
      <c r="JC136" t="s">
        <v>1675</v>
      </c>
      <c r="JD136" t="s">
        <v>1675</v>
      </c>
      <c r="JE136" t="s">
        <v>1675</v>
      </c>
      <c r="JF136" t="s">
        <v>374</v>
      </c>
      <c r="JG136" t="s">
        <v>1675</v>
      </c>
      <c r="JH136">
        <v>139437862</v>
      </c>
      <c r="JI136" t="s">
        <v>489</v>
      </c>
      <c r="JJ136" t="s">
        <v>490</v>
      </c>
      <c r="JK136" t="s">
        <v>1675</v>
      </c>
      <c r="JL136">
        <v>14</v>
      </c>
    </row>
    <row r="137" spans="1:272" x14ac:dyDescent="0.2">
      <c r="A137" t="s">
        <v>1310</v>
      </c>
      <c r="B137" t="str">
        <f t="shared" si="59"/>
        <v>6cdafb83-fc5d-40e4-960a-c07aa9c7802c</v>
      </c>
      <c r="C137" t="s">
        <v>472</v>
      </c>
      <c r="D137" t="s">
        <v>436</v>
      </c>
      <c r="E137" t="s">
        <v>324</v>
      </c>
      <c r="F137" t="s">
        <v>1675</v>
      </c>
      <c r="G137" t="s">
        <v>1675</v>
      </c>
      <c r="H137" t="s">
        <v>436</v>
      </c>
      <c r="I137" t="s">
        <v>325</v>
      </c>
      <c r="J137" t="s">
        <v>327</v>
      </c>
      <c r="K137" t="s">
        <v>1675</v>
      </c>
      <c r="L137" t="s">
        <v>328</v>
      </c>
      <c r="M137" t="s">
        <v>329</v>
      </c>
      <c r="N137" t="s">
        <v>329</v>
      </c>
      <c r="O137" t="s">
        <v>1705</v>
      </c>
      <c r="P137" t="s">
        <v>438</v>
      </c>
      <c r="Q137" t="s">
        <v>334</v>
      </c>
      <c r="R137" t="s">
        <v>1675</v>
      </c>
      <c r="S137" t="s">
        <v>334</v>
      </c>
      <c r="T137" t="s">
        <v>1675</v>
      </c>
      <c r="U137" t="s">
        <v>339</v>
      </c>
      <c r="V137" t="s">
        <v>336</v>
      </c>
      <c r="W137" t="s">
        <v>337</v>
      </c>
      <c r="X137" t="s">
        <v>337</v>
      </c>
      <c r="Y137" t="s">
        <v>337</v>
      </c>
      <c r="Z137" t="s">
        <v>337</v>
      </c>
      <c r="AA137" t="s">
        <v>340</v>
      </c>
      <c r="AB137" t="s">
        <v>336</v>
      </c>
      <c r="AC137" t="s">
        <v>337</v>
      </c>
      <c r="AD137" t="s">
        <v>337</v>
      </c>
      <c r="AE137" t="s">
        <v>337</v>
      </c>
      <c r="AF137" t="s">
        <v>337</v>
      </c>
      <c r="AG137" t="s">
        <v>337</v>
      </c>
      <c r="AH137" t="s">
        <v>337</v>
      </c>
      <c r="AI137" t="s">
        <v>1675</v>
      </c>
      <c r="AJ137" t="s">
        <v>440</v>
      </c>
      <c r="AK137" t="s">
        <v>457</v>
      </c>
      <c r="AL137" t="s">
        <v>413</v>
      </c>
      <c r="AM137">
        <v>1</v>
      </c>
      <c r="AN137">
        <v>1</v>
      </c>
      <c r="AO137">
        <v>1</v>
      </c>
      <c r="AP137">
        <v>1</v>
      </c>
      <c r="AQ137">
        <v>1</v>
      </c>
      <c r="AR137">
        <v>0</v>
      </c>
      <c r="AS137">
        <v>1</v>
      </c>
      <c r="AT137">
        <v>0</v>
      </c>
      <c r="AU137" t="s">
        <v>346</v>
      </c>
      <c r="AV137" t="s">
        <v>1675</v>
      </c>
      <c r="AW137" t="s">
        <v>347</v>
      </c>
      <c r="AX137">
        <v>2</v>
      </c>
      <c r="AY137" s="13">
        <v>1</v>
      </c>
      <c r="AZ137" s="13">
        <v>125</v>
      </c>
      <c r="BA137" s="14">
        <f>AZ137/(AX137*AY137)</f>
        <v>62.5</v>
      </c>
      <c r="BB137" t="s">
        <v>334</v>
      </c>
      <c r="BC137" t="s">
        <v>334</v>
      </c>
      <c r="BD137" s="13">
        <v>125</v>
      </c>
      <c r="BE137" s="14">
        <f>BD137/2</f>
        <v>62.5</v>
      </c>
      <c r="BF137" t="s">
        <v>346</v>
      </c>
      <c r="BG137" t="s">
        <v>1675</v>
      </c>
      <c r="BH137" t="s">
        <v>1675</v>
      </c>
      <c r="BI137" t="s">
        <v>346</v>
      </c>
      <c r="BJ137" t="s">
        <v>1675</v>
      </c>
      <c r="BK137" t="s">
        <v>347</v>
      </c>
      <c r="BL137" s="15">
        <v>2.6</v>
      </c>
      <c r="BM137" s="13">
        <v>1</v>
      </c>
      <c r="BN137" s="13">
        <v>200</v>
      </c>
      <c r="BO137" s="14">
        <f t="shared" si="60"/>
        <v>76.92307692307692</v>
      </c>
      <c r="BP137" t="s">
        <v>334</v>
      </c>
      <c r="BQ137" t="s">
        <v>334</v>
      </c>
      <c r="BR137" s="13">
        <v>200</v>
      </c>
      <c r="BS137">
        <f t="shared" si="61"/>
        <v>76.92307692307692</v>
      </c>
      <c r="BT137" t="s">
        <v>346</v>
      </c>
      <c r="BU137" t="s">
        <v>1675</v>
      </c>
      <c r="BV137" t="s">
        <v>1675</v>
      </c>
      <c r="BW137" t="s">
        <v>346</v>
      </c>
      <c r="BX137" t="s">
        <v>1675</v>
      </c>
      <c r="BY137" t="s">
        <v>347</v>
      </c>
      <c r="BZ137">
        <v>2.2999999999999998</v>
      </c>
      <c r="CA137" s="13">
        <v>1</v>
      </c>
      <c r="CB137" s="13">
        <v>200</v>
      </c>
      <c r="CC137" s="14">
        <f>CB137/(BZ137*CA137)</f>
        <v>86.956521739130437</v>
      </c>
      <c r="CD137" t="s">
        <v>334</v>
      </c>
      <c r="CE137" t="s">
        <v>334</v>
      </c>
      <c r="CF137" s="13">
        <v>200</v>
      </c>
      <c r="CG137" s="14">
        <f>CF137/2.3</f>
        <v>86.956521739130437</v>
      </c>
      <c r="CH137" t="s">
        <v>346</v>
      </c>
      <c r="CI137" t="s">
        <v>1675</v>
      </c>
      <c r="CJ137" t="s">
        <v>1675</v>
      </c>
      <c r="CK137" t="s">
        <v>346</v>
      </c>
      <c r="CL137" t="s">
        <v>1675</v>
      </c>
      <c r="CM137" t="s">
        <v>347</v>
      </c>
      <c r="CN137">
        <v>2.9</v>
      </c>
      <c r="CO137" s="13">
        <v>1</v>
      </c>
      <c r="CP137" s="13">
        <v>175</v>
      </c>
      <c r="CQ137" s="14">
        <f t="shared" si="63"/>
        <v>60.344827586206897</v>
      </c>
      <c r="CR137" t="s">
        <v>334</v>
      </c>
      <c r="CS137" t="s">
        <v>334</v>
      </c>
      <c r="CT137" s="13">
        <v>175</v>
      </c>
      <c r="CU137" s="14">
        <f t="shared" si="62"/>
        <v>60.344827586206897</v>
      </c>
      <c r="CV137" t="s">
        <v>346</v>
      </c>
      <c r="CW137" t="s">
        <v>1675</v>
      </c>
      <c r="CX137" t="s">
        <v>1675</v>
      </c>
      <c r="CY137" t="s">
        <v>346</v>
      </c>
      <c r="CZ137" t="s">
        <v>1675</v>
      </c>
      <c r="DA137" t="s">
        <v>347</v>
      </c>
      <c r="DB137">
        <v>2.4</v>
      </c>
      <c r="DC137" s="13">
        <v>1</v>
      </c>
      <c r="DD137" s="13">
        <v>500</v>
      </c>
      <c r="DE137" s="14">
        <f>DD137/(DB137*DC137)</f>
        <v>208.33333333333334</v>
      </c>
      <c r="DF137" t="s">
        <v>346</v>
      </c>
      <c r="DG137" t="s">
        <v>334</v>
      </c>
      <c r="DH137" s="13">
        <v>500</v>
      </c>
      <c r="DI137" s="14">
        <f>DH137/2.4</f>
        <v>208.33333333333334</v>
      </c>
      <c r="DJ137" t="s">
        <v>346</v>
      </c>
      <c r="DK137" t="s">
        <v>1675</v>
      </c>
      <c r="DL137" t="s">
        <v>1675</v>
      </c>
      <c r="DM137" t="s">
        <v>1675</v>
      </c>
      <c r="DN137" t="s">
        <v>1675</v>
      </c>
      <c r="DO137" t="s">
        <v>1675</v>
      </c>
      <c r="DQ137" t="s">
        <v>1675</v>
      </c>
      <c r="DR137" t="s">
        <v>1675</v>
      </c>
      <c r="DT137" t="s">
        <v>1675</v>
      </c>
      <c r="DU137" t="s">
        <v>1675</v>
      </c>
      <c r="DV137" t="s">
        <v>1675</v>
      </c>
      <c r="DW137" s="14"/>
      <c r="DX137" t="s">
        <v>1675</v>
      </c>
      <c r="DY137" t="s">
        <v>1675</v>
      </c>
      <c r="DZ137" t="s">
        <v>1675</v>
      </c>
      <c r="EA137" t="s">
        <v>346</v>
      </c>
      <c r="EB137" t="s">
        <v>1675</v>
      </c>
      <c r="EC137" t="s">
        <v>380</v>
      </c>
      <c r="ED137" s="13">
        <v>591</v>
      </c>
      <c r="EE137" s="13">
        <v>65</v>
      </c>
      <c r="EF137" s="14">
        <f>(EE137/(ED137/1000))*3.785</f>
        <v>416.28595600676823</v>
      </c>
      <c r="EG137" t="s">
        <v>334</v>
      </c>
      <c r="EH137" t="s">
        <v>334</v>
      </c>
      <c r="EI137" t="s">
        <v>473</v>
      </c>
      <c r="EJ137" t="s">
        <v>336</v>
      </c>
      <c r="EK137" t="s">
        <v>337</v>
      </c>
      <c r="EL137" t="s">
        <v>336</v>
      </c>
      <c r="EM137" t="s">
        <v>336</v>
      </c>
      <c r="EN137" t="s">
        <v>337</v>
      </c>
      <c r="EO137" t="s">
        <v>337</v>
      </c>
      <c r="EP137" t="s">
        <v>337</v>
      </c>
      <c r="EQ137" t="s">
        <v>337</v>
      </c>
      <c r="ER137" t="s">
        <v>337</v>
      </c>
      <c r="ES137" t="s">
        <v>337</v>
      </c>
      <c r="ET137" t="s">
        <v>337</v>
      </c>
      <c r="EU137" t="s">
        <v>337</v>
      </c>
      <c r="EV137" t="s">
        <v>337</v>
      </c>
      <c r="EW137" t="s">
        <v>337</v>
      </c>
      <c r="EX137" t="s">
        <v>337</v>
      </c>
      <c r="EY137" t="s">
        <v>337</v>
      </c>
      <c r="EZ137" t="s">
        <v>337</v>
      </c>
      <c r="FA137" t="s">
        <v>1675</v>
      </c>
      <c r="FB137" t="s">
        <v>413</v>
      </c>
      <c r="FC137" t="s">
        <v>336</v>
      </c>
      <c r="FD137" t="s">
        <v>336</v>
      </c>
      <c r="FE137" t="s">
        <v>336</v>
      </c>
      <c r="FF137" t="s">
        <v>336</v>
      </c>
      <c r="FG137" t="s">
        <v>336</v>
      </c>
      <c r="FH137" t="s">
        <v>337</v>
      </c>
      <c r="FI137" t="s">
        <v>336</v>
      </c>
      <c r="FJ137" t="s">
        <v>337</v>
      </c>
      <c r="FK137" t="s">
        <v>334</v>
      </c>
      <c r="FL137" t="s">
        <v>328</v>
      </c>
      <c r="FM137" t="s">
        <v>474</v>
      </c>
      <c r="FN137" t="s">
        <v>334</v>
      </c>
      <c r="FO137" t="s">
        <v>334</v>
      </c>
      <c r="FP137" t="s">
        <v>334</v>
      </c>
      <c r="FQ137" t="s">
        <v>475</v>
      </c>
      <c r="FR137" t="s">
        <v>1675</v>
      </c>
      <c r="FS137" t="s">
        <v>1675</v>
      </c>
      <c r="FT137" t="s">
        <v>1675</v>
      </c>
      <c r="FU137" t="s">
        <v>1675</v>
      </c>
      <c r="FV137" t="s">
        <v>1675</v>
      </c>
      <c r="FW137" t="s">
        <v>1675</v>
      </c>
      <c r="FX137" t="s">
        <v>1675</v>
      </c>
      <c r="FY137" t="s">
        <v>1675</v>
      </c>
      <c r="FZ137" t="s">
        <v>1675</v>
      </c>
      <c r="GA137" t="s">
        <v>1675</v>
      </c>
      <c r="GB137" t="s">
        <v>1675</v>
      </c>
      <c r="GC137" t="s">
        <v>1675</v>
      </c>
      <c r="GD137" t="s">
        <v>1675</v>
      </c>
      <c r="GE137" t="s">
        <v>1675</v>
      </c>
      <c r="GF137" t="str">
        <f t="shared" si="48"/>
        <v/>
      </c>
      <c r="GG137" t="s">
        <v>1675</v>
      </c>
      <c r="GH137" t="s">
        <v>1675</v>
      </c>
      <c r="GI137" t="s">
        <v>1675</v>
      </c>
      <c r="GJ137" t="s">
        <v>1675</v>
      </c>
      <c r="GK137" t="s">
        <v>1675</v>
      </c>
      <c r="GL137" t="s">
        <v>1675</v>
      </c>
      <c r="GM137" t="s">
        <v>1675</v>
      </c>
      <c r="GN137" t="s">
        <v>1675</v>
      </c>
      <c r="GO137" t="s">
        <v>1675</v>
      </c>
      <c r="GP137" t="s">
        <v>1675</v>
      </c>
      <c r="GR137" t="s">
        <v>1675</v>
      </c>
      <c r="GS137" t="s">
        <v>1675</v>
      </c>
      <c r="GT137" t="s">
        <v>1675</v>
      </c>
      <c r="GU137" t="s">
        <v>1675</v>
      </c>
      <c r="GV137" t="s">
        <v>1675</v>
      </c>
      <c r="GW137" t="s">
        <v>1675</v>
      </c>
      <c r="GX137" t="s">
        <v>1675</v>
      </c>
      <c r="GY137" t="s">
        <v>1675</v>
      </c>
      <c r="GZ137" t="s">
        <v>1675</v>
      </c>
      <c r="HA137" t="s">
        <v>1675</v>
      </c>
      <c r="HB137" t="s">
        <v>1675</v>
      </c>
      <c r="HC137" t="s">
        <v>1675</v>
      </c>
      <c r="HD137" t="s">
        <v>1675</v>
      </c>
      <c r="HE137" t="s">
        <v>1675</v>
      </c>
      <c r="HG137" t="s">
        <v>1675</v>
      </c>
      <c r="HH137" t="s">
        <v>1675</v>
      </c>
      <c r="HI137" s="14" t="str">
        <f t="shared" si="49"/>
        <v/>
      </c>
      <c r="HJ137" t="s">
        <v>1675</v>
      </c>
      <c r="HK137" t="s">
        <v>1675</v>
      </c>
      <c r="HL137" t="s">
        <v>1675</v>
      </c>
      <c r="HM137" t="s">
        <v>1675</v>
      </c>
      <c r="HN137" t="s">
        <v>1675</v>
      </c>
      <c r="HO137" t="s">
        <v>1675</v>
      </c>
      <c r="HQ137" t="s">
        <v>1675</v>
      </c>
      <c r="HR137" t="s">
        <v>1675</v>
      </c>
      <c r="HS137" t="s">
        <v>1675</v>
      </c>
      <c r="HT137" t="s">
        <v>1675</v>
      </c>
      <c r="HU137" t="s">
        <v>1675</v>
      </c>
      <c r="HW137" t="s">
        <v>1675</v>
      </c>
      <c r="HX137" t="s">
        <v>1675</v>
      </c>
      <c r="HY137" t="s">
        <v>1675</v>
      </c>
      <c r="HZ137" t="s">
        <v>1675</v>
      </c>
      <c r="IA137" t="s">
        <v>1675</v>
      </c>
      <c r="IB137" t="s">
        <v>1675</v>
      </c>
      <c r="IC137" t="s">
        <v>1675</v>
      </c>
      <c r="ID137" t="s">
        <v>1675</v>
      </c>
      <c r="IE137" t="s">
        <v>1675</v>
      </c>
      <c r="IF137" t="s">
        <v>1675</v>
      </c>
      <c r="IG137" t="s">
        <v>1675</v>
      </c>
      <c r="IH137" t="s">
        <v>1675</v>
      </c>
      <c r="II137" t="s">
        <v>1675</v>
      </c>
      <c r="IJ137" t="s">
        <v>1675</v>
      </c>
      <c r="IK137" t="s">
        <v>1675</v>
      </c>
      <c r="IL137" t="s">
        <v>1675</v>
      </c>
      <c r="IM137" t="s">
        <v>1675</v>
      </c>
      <c r="IN137" t="s">
        <v>1675</v>
      </c>
      <c r="IO137" t="s">
        <v>1675</v>
      </c>
      <c r="IP137" t="s">
        <v>1675</v>
      </c>
      <c r="IQ137" t="s">
        <v>1675</v>
      </c>
      <c r="IR137" t="s">
        <v>1675</v>
      </c>
      <c r="IS137" t="s">
        <v>1675</v>
      </c>
      <c r="IT137" t="s">
        <v>1675</v>
      </c>
      <c r="IU137" t="s">
        <v>1675</v>
      </c>
      <c r="IV137" t="s">
        <v>1675</v>
      </c>
      <c r="IW137" t="s">
        <v>1675</v>
      </c>
      <c r="IX137" t="s">
        <v>1675</v>
      </c>
      <c r="IY137" t="s">
        <v>1675</v>
      </c>
      <c r="IZ137" t="s">
        <v>1675</v>
      </c>
      <c r="JA137" t="s">
        <v>1675</v>
      </c>
      <c r="JB137" t="s">
        <v>1675</v>
      </c>
      <c r="JC137" t="s">
        <v>1675</v>
      </c>
      <c r="JD137" t="s">
        <v>1675</v>
      </c>
      <c r="JE137" t="s">
        <v>1675</v>
      </c>
      <c r="JF137" t="s">
        <v>374</v>
      </c>
      <c r="JG137" t="s">
        <v>1675</v>
      </c>
      <c r="JH137">
        <v>139437642</v>
      </c>
      <c r="JI137" t="s">
        <v>476</v>
      </c>
      <c r="JJ137" t="s">
        <v>477</v>
      </c>
      <c r="JK137" t="s">
        <v>1675</v>
      </c>
      <c r="JL137">
        <v>12</v>
      </c>
    </row>
    <row r="138" spans="1:272" x14ac:dyDescent="0.2">
      <c r="A138" t="s">
        <v>1401</v>
      </c>
      <c r="B138" t="str">
        <f t="shared" si="59"/>
        <v>3ce3574f-c936-42f5-9f8d-ef498d79c8a4</v>
      </c>
      <c r="C138" t="s">
        <v>562</v>
      </c>
      <c r="D138" t="s">
        <v>436</v>
      </c>
      <c r="E138" t="s">
        <v>324</v>
      </c>
      <c r="F138" t="s">
        <v>1675</v>
      </c>
      <c r="G138" t="s">
        <v>337</v>
      </c>
      <c r="H138" t="s">
        <v>436</v>
      </c>
      <c r="I138" t="s">
        <v>325</v>
      </c>
      <c r="J138" t="s">
        <v>391</v>
      </c>
      <c r="K138" t="s">
        <v>1675</v>
      </c>
      <c r="L138" t="s">
        <v>328</v>
      </c>
      <c r="M138" t="s">
        <v>329</v>
      </c>
      <c r="N138" t="s">
        <v>329</v>
      </c>
      <c r="O138" t="s">
        <v>1705</v>
      </c>
      <c r="P138" t="s">
        <v>438</v>
      </c>
      <c r="Q138" t="s">
        <v>334</v>
      </c>
      <c r="R138" t="s">
        <v>1675</v>
      </c>
      <c r="S138" t="s">
        <v>334</v>
      </c>
      <c r="T138" t="s">
        <v>1675</v>
      </c>
      <c r="U138" t="s">
        <v>335</v>
      </c>
      <c r="V138" t="s">
        <v>336</v>
      </c>
      <c r="W138" t="s">
        <v>336</v>
      </c>
      <c r="X138" t="s">
        <v>337</v>
      </c>
      <c r="Y138" t="s">
        <v>337</v>
      </c>
      <c r="Z138" t="s">
        <v>337</v>
      </c>
      <c r="AA138" t="s">
        <v>394</v>
      </c>
      <c r="AB138" t="s">
        <v>336</v>
      </c>
      <c r="AC138" t="s">
        <v>337</v>
      </c>
      <c r="AD138" t="s">
        <v>337</v>
      </c>
      <c r="AE138" t="s">
        <v>336</v>
      </c>
      <c r="AF138" t="s">
        <v>337</v>
      </c>
      <c r="AG138" t="s">
        <v>337</v>
      </c>
      <c r="AH138" t="s">
        <v>337</v>
      </c>
      <c r="AI138" t="s">
        <v>1675</v>
      </c>
      <c r="AJ138" t="s">
        <v>341</v>
      </c>
      <c r="AK138" t="s">
        <v>342</v>
      </c>
      <c r="AL138" t="s">
        <v>413</v>
      </c>
      <c r="AM138">
        <v>1</v>
      </c>
      <c r="AN138">
        <v>1</v>
      </c>
      <c r="AO138">
        <v>1</v>
      </c>
      <c r="AP138">
        <v>1</v>
      </c>
      <c r="AQ138">
        <v>1</v>
      </c>
      <c r="AR138">
        <v>0</v>
      </c>
      <c r="AS138">
        <v>1</v>
      </c>
      <c r="AT138">
        <v>0</v>
      </c>
      <c r="AU138" t="s">
        <v>346</v>
      </c>
      <c r="AV138" t="s">
        <v>1675</v>
      </c>
      <c r="AW138" t="s">
        <v>396</v>
      </c>
      <c r="AX138">
        <v>0.453592</v>
      </c>
      <c r="AY138" s="13">
        <v>1</v>
      </c>
      <c r="AZ138" s="13">
        <v>25</v>
      </c>
      <c r="BA138" s="14">
        <f>AZ138/(AX138*AY138)</f>
        <v>55.115610504594436</v>
      </c>
      <c r="BB138" t="s">
        <v>334</v>
      </c>
      <c r="BC138" t="s">
        <v>334</v>
      </c>
      <c r="BD138" s="13">
        <v>125</v>
      </c>
      <c r="BE138" s="14">
        <f>BD138/2</f>
        <v>62.5</v>
      </c>
      <c r="BF138" t="s">
        <v>334</v>
      </c>
      <c r="BG138" t="s">
        <v>396</v>
      </c>
      <c r="BH138" t="s">
        <v>514</v>
      </c>
      <c r="BI138" t="s">
        <v>346</v>
      </c>
      <c r="BJ138" t="s">
        <v>1675</v>
      </c>
      <c r="BK138" t="s">
        <v>396</v>
      </c>
      <c r="BL138" s="15">
        <v>0.453592</v>
      </c>
      <c r="BM138" s="13">
        <v>1</v>
      </c>
      <c r="BN138" s="13">
        <v>40</v>
      </c>
      <c r="BO138" s="14">
        <f t="shared" si="60"/>
        <v>88.184976807351106</v>
      </c>
      <c r="BP138" t="s">
        <v>334</v>
      </c>
      <c r="BQ138" t="s">
        <v>334</v>
      </c>
      <c r="BR138" s="13">
        <v>200</v>
      </c>
      <c r="BS138">
        <f t="shared" si="61"/>
        <v>76.92307692307692</v>
      </c>
      <c r="BT138" t="s">
        <v>334</v>
      </c>
      <c r="BU138" t="s">
        <v>396</v>
      </c>
      <c r="BV138" t="s">
        <v>514</v>
      </c>
      <c r="BW138" t="s">
        <v>346</v>
      </c>
      <c r="BX138" t="s">
        <v>1675</v>
      </c>
      <c r="BY138" t="s">
        <v>396</v>
      </c>
      <c r="BZ138">
        <v>0.453592</v>
      </c>
      <c r="CA138" s="13">
        <v>1</v>
      </c>
      <c r="CB138" s="13">
        <v>40</v>
      </c>
      <c r="CC138" s="14">
        <f>CB138/(BZ138*CA138)</f>
        <v>88.184976807351106</v>
      </c>
      <c r="CD138" t="s">
        <v>334</v>
      </c>
      <c r="CE138" t="s">
        <v>334</v>
      </c>
      <c r="CF138" s="13">
        <v>200</v>
      </c>
      <c r="CG138" s="14">
        <f>CF138/2.3</f>
        <v>86.956521739130437</v>
      </c>
      <c r="CH138" t="s">
        <v>334</v>
      </c>
      <c r="CI138" t="s">
        <v>396</v>
      </c>
      <c r="CJ138" t="s">
        <v>514</v>
      </c>
      <c r="CK138" t="s">
        <v>346</v>
      </c>
      <c r="CL138" t="s">
        <v>1675</v>
      </c>
      <c r="CM138" t="s">
        <v>396</v>
      </c>
      <c r="CN138">
        <v>0.453592</v>
      </c>
      <c r="CO138" s="13">
        <v>1</v>
      </c>
      <c r="CP138" s="13">
        <v>40</v>
      </c>
      <c r="CQ138" s="14">
        <f t="shared" si="63"/>
        <v>88.184976807351106</v>
      </c>
      <c r="CR138" t="s">
        <v>334</v>
      </c>
      <c r="CS138" t="s">
        <v>334</v>
      </c>
      <c r="CT138" s="13">
        <v>200</v>
      </c>
      <c r="CU138" s="14">
        <f t="shared" si="62"/>
        <v>68.965517241379317</v>
      </c>
      <c r="CV138" t="s">
        <v>334</v>
      </c>
      <c r="CW138" t="s">
        <v>396</v>
      </c>
      <c r="CX138" t="s">
        <v>514</v>
      </c>
      <c r="CY138" t="s">
        <v>346</v>
      </c>
      <c r="CZ138" t="s">
        <v>1675</v>
      </c>
      <c r="DA138" t="s">
        <v>396</v>
      </c>
      <c r="DB138">
        <v>0.453592</v>
      </c>
      <c r="DC138" s="13">
        <v>1</v>
      </c>
      <c r="DD138" s="13">
        <v>120</v>
      </c>
      <c r="DE138" s="14">
        <f>DD138/(DB138*DC138)</f>
        <v>264.5549304220533</v>
      </c>
      <c r="DF138" t="s">
        <v>346</v>
      </c>
      <c r="DG138" t="s">
        <v>334</v>
      </c>
      <c r="DH138" s="13">
        <v>500</v>
      </c>
      <c r="DI138" s="14">
        <f>DH138/2.4</f>
        <v>208.33333333333334</v>
      </c>
      <c r="DJ138" t="s">
        <v>334</v>
      </c>
      <c r="DK138" t="s">
        <v>396</v>
      </c>
      <c r="DL138" t="s">
        <v>514</v>
      </c>
      <c r="DM138" t="s">
        <v>1675</v>
      </c>
      <c r="DN138" t="s">
        <v>1675</v>
      </c>
      <c r="DO138" t="s">
        <v>1675</v>
      </c>
      <c r="DQ138" t="s">
        <v>1675</v>
      </c>
      <c r="DR138" t="s">
        <v>1675</v>
      </c>
      <c r="DT138" t="s">
        <v>1675</v>
      </c>
      <c r="DU138" t="s">
        <v>1675</v>
      </c>
      <c r="DV138" t="s">
        <v>1675</v>
      </c>
      <c r="DW138" s="14"/>
      <c r="DX138" t="s">
        <v>1675</v>
      </c>
      <c r="DY138" t="s">
        <v>1675</v>
      </c>
      <c r="DZ138" t="s">
        <v>1675</v>
      </c>
      <c r="EA138" t="s">
        <v>334</v>
      </c>
      <c r="EB138" s="13">
        <v>450</v>
      </c>
      <c r="EC138" t="s">
        <v>1675</v>
      </c>
      <c r="ED138" t="s">
        <v>1675</v>
      </c>
      <c r="EE138" t="s">
        <v>1675</v>
      </c>
      <c r="EF138">
        <f>EB138</f>
        <v>450</v>
      </c>
      <c r="EG138" t="s">
        <v>334</v>
      </c>
      <c r="EH138" t="s">
        <v>346</v>
      </c>
      <c r="EI138" t="s">
        <v>1675</v>
      </c>
      <c r="EJ138" t="s">
        <v>1675</v>
      </c>
      <c r="EK138" t="s">
        <v>1675</v>
      </c>
      <c r="EL138" t="s">
        <v>1675</v>
      </c>
      <c r="EM138" t="s">
        <v>1675</v>
      </c>
      <c r="EN138" t="s">
        <v>1675</v>
      </c>
      <c r="EO138" t="s">
        <v>1675</v>
      </c>
      <c r="EP138" t="s">
        <v>1675</v>
      </c>
      <c r="EQ138" t="s">
        <v>1675</v>
      </c>
      <c r="ER138" t="s">
        <v>1675</v>
      </c>
      <c r="ES138" t="s">
        <v>1675</v>
      </c>
      <c r="ET138" t="s">
        <v>1675</v>
      </c>
      <c r="EU138" t="s">
        <v>1675</v>
      </c>
      <c r="EV138" t="s">
        <v>1675</v>
      </c>
      <c r="EW138" t="s">
        <v>1675</v>
      </c>
      <c r="EX138" t="s">
        <v>1675</v>
      </c>
      <c r="EY138" t="s">
        <v>1675</v>
      </c>
      <c r="EZ138" t="s">
        <v>1675</v>
      </c>
      <c r="FA138" t="s">
        <v>1675</v>
      </c>
      <c r="FB138" t="s">
        <v>1675</v>
      </c>
      <c r="FC138" t="s">
        <v>1675</v>
      </c>
      <c r="FD138" t="s">
        <v>1675</v>
      </c>
      <c r="FE138" t="s">
        <v>1675</v>
      </c>
      <c r="FF138" t="s">
        <v>1675</v>
      </c>
      <c r="FG138" t="s">
        <v>1675</v>
      </c>
      <c r="FH138" t="s">
        <v>1675</v>
      </c>
      <c r="FI138" t="s">
        <v>1675</v>
      </c>
      <c r="FJ138" t="s">
        <v>1675</v>
      </c>
      <c r="FK138" t="s">
        <v>334</v>
      </c>
      <c r="FL138" t="s">
        <v>328</v>
      </c>
      <c r="FM138" t="s">
        <v>474</v>
      </c>
      <c r="FN138" t="s">
        <v>346</v>
      </c>
      <c r="FO138" t="s">
        <v>334</v>
      </c>
      <c r="FP138" t="s">
        <v>334</v>
      </c>
      <c r="FQ138" t="s">
        <v>563</v>
      </c>
      <c r="FR138" t="s">
        <v>373</v>
      </c>
      <c r="FS138">
        <v>1</v>
      </c>
      <c r="FT138">
        <v>0</v>
      </c>
      <c r="FU138">
        <v>0</v>
      </c>
      <c r="FV138">
        <v>0</v>
      </c>
      <c r="FW138">
        <v>0</v>
      </c>
      <c r="FX138">
        <v>0</v>
      </c>
      <c r="FY138">
        <v>0</v>
      </c>
      <c r="FZ138">
        <v>0</v>
      </c>
      <c r="GA138">
        <v>0</v>
      </c>
      <c r="GB138" t="s">
        <v>334</v>
      </c>
      <c r="GC138" s="13">
        <v>25</v>
      </c>
      <c r="GD138" t="s">
        <v>1675</v>
      </c>
      <c r="GE138" t="s">
        <v>1675</v>
      </c>
      <c r="GF138">
        <f t="shared" si="48"/>
        <v>25</v>
      </c>
      <c r="GG138" t="s">
        <v>334</v>
      </c>
      <c r="GH138" t="s">
        <v>1675</v>
      </c>
      <c r="GI138" t="s">
        <v>1675</v>
      </c>
      <c r="GJ138" t="s">
        <v>1675</v>
      </c>
      <c r="GK138" t="s">
        <v>1675</v>
      </c>
      <c r="GL138" t="s">
        <v>1675</v>
      </c>
      <c r="GM138" t="s">
        <v>1675</v>
      </c>
      <c r="GN138" t="s">
        <v>1675</v>
      </c>
      <c r="GO138" t="s">
        <v>1675</v>
      </c>
      <c r="GP138" t="s">
        <v>1675</v>
      </c>
      <c r="GR138" t="s">
        <v>1675</v>
      </c>
      <c r="GS138" t="s">
        <v>1675</v>
      </c>
      <c r="GT138" t="s">
        <v>1675</v>
      </c>
      <c r="GU138" t="s">
        <v>1675</v>
      </c>
      <c r="GV138" t="s">
        <v>1675</v>
      </c>
      <c r="GW138" t="s">
        <v>1675</v>
      </c>
      <c r="GX138" t="s">
        <v>1675</v>
      </c>
      <c r="GY138" t="s">
        <v>1675</v>
      </c>
      <c r="GZ138" t="s">
        <v>1675</v>
      </c>
      <c r="HA138" t="s">
        <v>1675</v>
      </c>
      <c r="HB138" t="s">
        <v>1675</v>
      </c>
      <c r="HC138" t="s">
        <v>1675</v>
      </c>
      <c r="HD138" t="s">
        <v>1675</v>
      </c>
      <c r="HE138" t="s">
        <v>1675</v>
      </c>
      <c r="HG138" t="s">
        <v>1675</v>
      </c>
      <c r="HH138" t="s">
        <v>1675</v>
      </c>
      <c r="HI138" s="14" t="str">
        <f t="shared" si="49"/>
        <v/>
      </c>
      <c r="HJ138" t="s">
        <v>1675</v>
      </c>
      <c r="HK138" t="s">
        <v>1675</v>
      </c>
      <c r="HL138" t="s">
        <v>1675</v>
      </c>
      <c r="HM138" t="s">
        <v>1675</v>
      </c>
      <c r="HN138" t="s">
        <v>1675</v>
      </c>
      <c r="HO138" t="s">
        <v>1675</v>
      </c>
      <c r="HQ138" t="s">
        <v>1675</v>
      </c>
      <c r="HR138" t="s">
        <v>1675</v>
      </c>
      <c r="HS138" t="s">
        <v>1675</v>
      </c>
      <c r="HT138" t="s">
        <v>1675</v>
      </c>
      <c r="HU138" t="s">
        <v>1675</v>
      </c>
      <c r="HW138" t="s">
        <v>1675</v>
      </c>
      <c r="HX138" t="s">
        <v>346</v>
      </c>
      <c r="HY138" t="s">
        <v>1675</v>
      </c>
      <c r="HZ138" t="s">
        <v>1675</v>
      </c>
      <c r="IA138" t="s">
        <v>1675</v>
      </c>
      <c r="IB138" t="s">
        <v>1675</v>
      </c>
      <c r="IC138" t="s">
        <v>1675</v>
      </c>
      <c r="ID138" t="s">
        <v>1675</v>
      </c>
      <c r="IE138" t="s">
        <v>1675</v>
      </c>
      <c r="IF138" t="s">
        <v>1675</v>
      </c>
      <c r="IG138" t="s">
        <v>1675</v>
      </c>
      <c r="IH138" t="s">
        <v>1675</v>
      </c>
      <c r="II138" t="s">
        <v>1675</v>
      </c>
      <c r="IJ138" t="s">
        <v>1675</v>
      </c>
      <c r="IK138" t="s">
        <v>1675</v>
      </c>
      <c r="IL138" t="s">
        <v>1675</v>
      </c>
      <c r="IM138" t="s">
        <v>1675</v>
      </c>
      <c r="IN138" t="s">
        <v>1675</v>
      </c>
      <c r="IO138" t="s">
        <v>1675</v>
      </c>
      <c r="IP138" t="s">
        <v>1675</v>
      </c>
      <c r="IQ138" t="s">
        <v>1675</v>
      </c>
      <c r="IR138" t="s">
        <v>1675</v>
      </c>
      <c r="IS138" t="s">
        <v>1675</v>
      </c>
      <c r="IT138" t="s">
        <v>1675</v>
      </c>
      <c r="IU138" t="s">
        <v>1675</v>
      </c>
      <c r="IV138" t="s">
        <v>1675</v>
      </c>
      <c r="IW138" t="s">
        <v>1675</v>
      </c>
      <c r="IX138" t="s">
        <v>1675</v>
      </c>
      <c r="IY138" t="s">
        <v>1675</v>
      </c>
      <c r="IZ138" t="s">
        <v>1675</v>
      </c>
      <c r="JA138" t="s">
        <v>334</v>
      </c>
      <c r="JB138" t="s">
        <v>328</v>
      </c>
      <c r="JC138" t="s">
        <v>474</v>
      </c>
      <c r="JD138" t="s">
        <v>346</v>
      </c>
      <c r="JE138" t="s">
        <v>334</v>
      </c>
      <c r="JF138" t="s">
        <v>408</v>
      </c>
      <c r="JG138" t="s">
        <v>1675</v>
      </c>
      <c r="JH138">
        <v>139438806</v>
      </c>
      <c r="JI138" t="s">
        <v>564</v>
      </c>
      <c r="JJ138" t="s">
        <v>565</v>
      </c>
      <c r="JK138" t="s">
        <v>1675</v>
      </c>
      <c r="JL138">
        <v>26</v>
      </c>
    </row>
    <row r="139" spans="1:272" x14ac:dyDescent="0.2">
      <c r="A139" t="s">
        <v>1234</v>
      </c>
      <c r="B139" t="str">
        <f t="shared" si="59"/>
        <v>941dd9e9-a126-4f4e-82fe-42d2bfaba1cd</v>
      </c>
      <c r="C139" t="s">
        <v>449</v>
      </c>
      <c r="D139" t="s">
        <v>436</v>
      </c>
      <c r="E139" t="s">
        <v>324</v>
      </c>
      <c r="F139" t="s">
        <v>1675</v>
      </c>
      <c r="G139" t="s">
        <v>1675</v>
      </c>
      <c r="H139" t="s">
        <v>436</v>
      </c>
      <c r="I139" t="s">
        <v>325</v>
      </c>
      <c r="J139" t="s">
        <v>327</v>
      </c>
      <c r="K139" t="s">
        <v>1675</v>
      </c>
      <c r="L139" t="s">
        <v>328</v>
      </c>
      <c r="M139" t="s">
        <v>329</v>
      </c>
      <c r="N139" t="s">
        <v>329</v>
      </c>
      <c r="O139" t="s">
        <v>1705</v>
      </c>
      <c r="P139" t="s">
        <v>438</v>
      </c>
      <c r="Q139" t="s">
        <v>334</v>
      </c>
      <c r="R139" t="s">
        <v>1675</v>
      </c>
      <c r="S139" t="s">
        <v>334</v>
      </c>
      <c r="T139" t="s">
        <v>1675</v>
      </c>
      <c r="U139" t="s">
        <v>339</v>
      </c>
      <c r="V139" t="s">
        <v>336</v>
      </c>
      <c r="W139" t="s">
        <v>337</v>
      </c>
      <c r="X139" t="s">
        <v>337</v>
      </c>
      <c r="Y139" t="s">
        <v>337</v>
      </c>
      <c r="Z139" t="s">
        <v>337</v>
      </c>
      <c r="AA139" t="s">
        <v>340</v>
      </c>
      <c r="AB139" t="s">
        <v>336</v>
      </c>
      <c r="AC139" t="s">
        <v>337</v>
      </c>
      <c r="AD139" t="s">
        <v>337</v>
      </c>
      <c r="AE139" t="s">
        <v>337</v>
      </c>
      <c r="AF139" t="s">
        <v>337</v>
      </c>
      <c r="AG139" t="s">
        <v>337</v>
      </c>
      <c r="AH139" t="s">
        <v>337</v>
      </c>
      <c r="AI139" t="s">
        <v>1675</v>
      </c>
      <c r="AJ139" t="s">
        <v>440</v>
      </c>
      <c r="AK139" t="s">
        <v>441</v>
      </c>
      <c r="AL139" t="s">
        <v>450</v>
      </c>
      <c r="AM139">
        <v>0</v>
      </c>
      <c r="AN139">
        <v>1</v>
      </c>
      <c r="AO139">
        <v>1</v>
      </c>
      <c r="AP139">
        <v>1</v>
      </c>
      <c r="AQ139">
        <v>0</v>
      </c>
      <c r="AR139">
        <v>0</v>
      </c>
      <c r="AS139">
        <v>1</v>
      </c>
      <c r="AT139">
        <v>0</v>
      </c>
      <c r="AU139" t="s">
        <v>1675</v>
      </c>
      <c r="AV139" t="s">
        <v>1675</v>
      </c>
      <c r="AW139" t="s">
        <v>1675</v>
      </c>
      <c r="AY139" t="s">
        <v>1675</v>
      </c>
      <c r="AZ139" t="s">
        <v>1675</v>
      </c>
      <c r="BB139" t="s">
        <v>1675</v>
      </c>
      <c r="BC139" t="s">
        <v>1675</v>
      </c>
      <c r="BD139" t="s">
        <v>1675</v>
      </c>
      <c r="BF139" t="s">
        <v>1675</v>
      </c>
      <c r="BG139" t="s">
        <v>1675</v>
      </c>
      <c r="BH139" t="s">
        <v>1675</v>
      </c>
      <c r="BI139" t="s">
        <v>346</v>
      </c>
      <c r="BJ139" t="s">
        <v>1675</v>
      </c>
      <c r="BK139" t="s">
        <v>347</v>
      </c>
      <c r="BL139" s="15">
        <v>2.6</v>
      </c>
      <c r="BM139" s="13">
        <v>1</v>
      </c>
      <c r="BN139" s="13">
        <v>200</v>
      </c>
      <c r="BO139" s="14">
        <f t="shared" si="60"/>
        <v>76.92307692307692</v>
      </c>
      <c r="BP139" t="s">
        <v>334</v>
      </c>
      <c r="BQ139" t="s">
        <v>334</v>
      </c>
      <c r="BR139" s="13">
        <v>200</v>
      </c>
      <c r="BS139">
        <f t="shared" si="61"/>
        <v>76.92307692307692</v>
      </c>
      <c r="BT139" t="s">
        <v>346</v>
      </c>
      <c r="BU139" t="s">
        <v>1675</v>
      </c>
      <c r="BV139" t="s">
        <v>1675</v>
      </c>
      <c r="BW139" t="s">
        <v>346</v>
      </c>
      <c r="BX139" t="s">
        <v>1675</v>
      </c>
      <c r="BY139" t="s">
        <v>347</v>
      </c>
      <c r="BZ139">
        <v>2.2999999999999998</v>
      </c>
      <c r="CA139" s="13">
        <v>1</v>
      </c>
      <c r="CB139" s="13">
        <v>175</v>
      </c>
      <c r="CC139" s="14">
        <f>CB139/(BZ139*CA139)</f>
        <v>76.08695652173914</v>
      </c>
      <c r="CD139" t="s">
        <v>334</v>
      </c>
      <c r="CE139" t="s">
        <v>334</v>
      </c>
      <c r="CF139" s="13">
        <v>175</v>
      </c>
      <c r="CG139" s="14">
        <f>CF139/2.3</f>
        <v>76.08695652173914</v>
      </c>
      <c r="CH139" t="s">
        <v>346</v>
      </c>
      <c r="CI139" t="s">
        <v>1675</v>
      </c>
      <c r="CJ139" t="s">
        <v>1675</v>
      </c>
      <c r="CK139" t="s">
        <v>346</v>
      </c>
      <c r="CL139" t="s">
        <v>1675</v>
      </c>
      <c r="CM139" t="s">
        <v>347</v>
      </c>
      <c r="CN139">
        <v>2.9</v>
      </c>
      <c r="CO139" s="13">
        <v>1</v>
      </c>
      <c r="CP139" s="13">
        <v>200</v>
      </c>
      <c r="CQ139" s="14">
        <f t="shared" si="63"/>
        <v>68.965517241379317</v>
      </c>
      <c r="CR139" t="s">
        <v>334</v>
      </c>
      <c r="CS139" t="s">
        <v>334</v>
      </c>
      <c r="CT139" s="13">
        <v>200</v>
      </c>
      <c r="CU139" s="14">
        <f t="shared" si="62"/>
        <v>68.965517241379317</v>
      </c>
      <c r="CV139" t="s">
        <v>346</v>
      </c>
      <c r="CW139" t="s">
        <v>1675</v>
      </c>
      <c r="CX139" t="s">
        <v>1675</v>
      </c>
      <c r="CY139" t="s">
        <v>1675</v>
      </c>
      <c r="CZ139" t="s">
        <v>1675</v>
      </c>
      <c r="DA139" t="s">
        <v>1675</v>
      </c>
      <c r="DC139" t="s">
        <v>1675</v>
      </c>
      <c r="DD139" t="s">
        <v>1675</v>
      </c>
      <c r="DF139" t="s">
        <v>1675</v>
      </c>
      <c r="DG139" t="s">
        <v>1675</v>
      </c>
      <c r="DH139" t="s">
        <v>1675</v>
      </c>
      <c r="DI139" s="14"/>
      <c r="DJ139" t="s">
        <v>1675</v>
      </c>
      <c r="DK139" t="s">
        <v>1675</v>
      </c>
      <c r="DL139" t="s">
        <v>1675</v>
      </c>
      <c r="DM139" t="s">
        <v>1675</v>
      </c>
      <c r="DN139" t="s">
        <v>1675</v>
      </c>
      <c r="DO139" t="s">
        <v>1675</v>
      </c>
      <c r="DQ139" t="s">
        <v>1675</v>
      </c>
      <c r="DR139" t="s">
        <v>1675</v>
      </c>
      <c r="DT139" t="s">
        <v>1675</v>
      </c>
      <c r="DU139" t="s">
        <v>1675</v>
      </c>
      <c r="DV139" t="s">
        <v>1675</v>
      </c>
      <c r="DW139" s="14"/>
      <c r="DX139" t="s">
        <v>1675</v>
      </c>
      <c r="DY139" t="s">
        <v>1675</v>
      </c>
      <c r="DZ139" t="s">
        <v>1675</v>
      </c>
      <c r="EA139" t="s">
        <v>334</v>
      </c>
      <c r="EB139" s="13">
        <v>500</v>
      </c>
      <c r="EC139" t="s">
        <v>1675</v>
      </c>
      <c r="ED139" t="s">
        <v>1675</v>
      </c>
      <c r="EE139" t="s">
        <v>1675</v>
      </c>
      <c r="EF139">
        <f>EB139</f>
        <v>500</v>
      </c>
      <c r="EG139" t="s">
        <v>334</v>
      </c>
      <c r="EH139" t="s">
        <v>334</v>
      </c>
      <c r="EI139" t="s">
        <v>353</v>
      </c>
      <c r="EJ139" t="s">
        <v>336</v>
      </c>
      <c r="EK139" t="s">
        <v>337</v>
      </c>
      <c r="EL139" t="s">
        <v>337</v>
      </c>
      <c r="EM139" t="s">
        <v>337</v>
      </c>
      <c r="EN139" t="s">
        <v>337</v>
      </c>
      <c r="EO139" t="s">
        <v>337</v>
      </c>
      <c r="EP139" t="s">
        <v>337</v>
      </c>
      <c r="EQ139" t="s">
        <v>337</v>
      </c>
      <c r="ER139" t="s">
        <v>337</v>
      </c>
      <c r="ES139" t="s">
        <v>337</v>
      </c>
      <c r="ET139" t="s">
        <v>337</v>
      </c>
      <c r="EU139" t="s">
        <v>337</v>
      </c>
      <c r="EV139" t="s">
        <v>337</v>
      </c>
      <c r="EW139" t="s">
        <v>337</v>
      </c>
      <c r="EX139" t="s">
        <v>337</v>
      </c>
      <c r="EY139" t="s">
        <v>337</v>
      </c>
      <c r="EZ139" t="s">
        <v>337</v>
      </c>
      <c r="FA139" t="s">
        <v>1675</v>
      </c>
      <c r="FB139" t="s">
        <v>451</v>
      </c>
      <c r="FC139" t="s">
        <v>337</v>
      </c>
      <c r="FD139" t="s">
        <v>336</v>
      </c>
      <c r="FE139" t="s">
        <v>336</v>
      </c>
      <c r="FF139" t="s">
        <v>336</v>
      </c>
      <c r="FG139" t="s">
        <v>337</v>
      </c>
      <c r="FH139" t="s">
        <v>337</v>
      </c>
      <c r="FI139" t="s">
        <v>336</v>
      </c>
      <c r="FJ139" t="s">
        <v>337</v>
      </c>
      <c r="FK139" t="s">
        <v>334</v>
      </c>
      <c r="FL139" t="s">
        <v>384</v>
      </c>
      <c r="FM139" t="s">
        <v>385</v>
      </c>
      <c r="FN139" t="s">
        <v>346</v>
      </c>
      <c r="FO139" t="s">
        <v>334</v>
      </c>
      <c r="FP139" t="s">
        <v>334</v>
      </c>
      <c r="FQ139" t="s">
        <v>452</v>
      </c>
      <c r="FR139" t="s">
        <v>1675</v>
      </c>
      <c r="FS139" t="s">
        <v>1675</v>
      </c>
      <c r="FT139" t="s">
        <v>1675</v>
      </c>
      <c r="FU139" t="s">
        <v>1675</v>
      </c>
      <c r="FV139" t="s">
        <v>1675</v>
      </c>
      <c r="FW139" t="s">
        <v>1675</v>
      </c>
      <c r="FX139" t="s">
        <v>1675</v>
      </c>
      <c r="FY139" t="s">
        <v>1675</v>
      </c>
      <c r="FZ139" t="s">
        <v>1675</v>
      </c>
      <c r="GA139" t="s">
        <v>1675</v>
      </c>
      <c r="GB139" t="s">
        <v>1675</v>
      </c>
      <c r="GC139" t="s">
        <v>1675</v>
      </c>
      <c r="GD139" t="s">
        <v>1675</v>
      </c>
      <c r="GE139" t="s">
        <v>1675</v>
      </c>
      <c r="GF139" t="str">
        <f t="shared" si="48"/>
        <v/>
      </c>
      <c r="GG139" t="s">
        <v>1675</v>
      </c>
      <c r="GH139" t="s">
        <v>1675</v>
      </c>
      <c r="GI139" t="s">
        <v>1675</v>
      </c>
      <c r="GJ139" t="s">
        <v>1675</v>
      </c>
      <c r="GK139" t="s">
        <v>1675</v>
      </c>
      <c r="GL139" t="s">
        <v>1675</v>
      </c>
      <c r="GM139" t="s">
        <v>1675</v>
      </c>
      <c r="GN139" t="s">
        <v>1675</v>
      </c>
      <c r="GO139" t="s">
        <v>1675</v>
      </c>
      <c r="GP139" t="s">
        <v>1675</v>
      </c>
      <c r="GR139" t="s">
        <v>1675</v>
      </c>
      <c r="GS139" t="s">
        <v>1675</v>
      </c>
      <c r="GT139" t="s">
        <v>1675</v>
      </c>
      <c r="GU139" t="s">
        <v>1675</v>
      </c>
      <c r="GV139" t="s">
        <v>1675</v>
      </c>
      <c r="GW139" t="s">
        <v>1675</v>
      </c>
      <c r="GX139" t="s">
        <v>1675</v>
      </c>
      <c r="GY139" t="s">
        <v>1675</v>
      </c>
      <c r="GZ139" t="s">
        <v>1675</v>
      </c>
      <c r="HA139" t="s">
        <v>1675</v>
      </c>
      <c r="HB139" t="s">
        <v>1675</v>
      </c>
      <c r="HC139" t="s">
        <v>1675</v>
      </c>
      <c r="HD139" t="s">
        <v>1675</v>
      </c>
      <c r="HE139" t="s">
        <v>1675</v>
      </c>
      <c r="HG139" t="s">
        <v>1675</v>
      </c>
      <c r="HH139" t="s">
        <v>1675</v>
      </c>
      <c r="HI139" s="14" t="str">
        <f t="shared" si="49"/>
        <v/>
      </c>
      <c r="HJ139" t="s">
        <v>1675</v>
      </c>
      <c r="HK139" t="s">
        <v>1675</v>
      </c>
      <c r="HL139" t="s">
        <v>1675</v>
      </c>
      <c r="HM139" t="s">
        <v>1675</v>
      </c>
      <c r="HN139" t="s">
        <v>1675</v>
      </c>
      <c r="HO139" t="s">
        <v>1675</v>
      </c>
      <c r="HQ139" t="s">
        <v>1675</v>
      </c>
      <c r="HR139" t="s">
        <v>1675</v>
      </c>
      <c r="HS139" t="s">
        <v>1675</v>
      </c>
      <c r="HT139" t="s">
        <v>1675</v>
      </c>
      <c r="HU139" t="s">
        <v>1675</v>
      </c>
      <c r="HW139" t="s">
        <v>1675</v>
      </c>
      <c r="HX139" t="s">
        <v>1675</v>
      </c>
      <c r="HY139" t="s">
        <v>1675</v>
      </c>
      <c r="HZ139" t="s">
        <v>1675</v>
      </c>
      <c r="IA139" t="s">
        <v>1675</v>
      </c>
      <c r="IB139" t="s">
        <v>1675</v>
      </c>
      <c r="IC139" t="s">
        <v>1675</v>
      </c>
      <c r="ID139" t="s">
        <v>1675</v>
      </c>
      <c r="IE139" t="s">
        <v>1675</v>
      </c>
      <c r="IF139" t="s">
        <v>1675</v>
      </c>
      <c r="IG139" t="s">
        <v>1675</v>
      </c>
      <c r="IH139" t="s">
        <v>1675</v>
      </c>
      <c r="II139" t="s">
        <v>1675</v>
      </c>
      <c r="IJ139" t="s">
        <v>1675</v>
      </c>
      <c r="IK139" t="s">
        <v>1675</v>
      </c>
      <c r="IL139" t="s">
        <v>1675</v>
      </c>
      <c r="IM139" t="s">
        <v>1675</v>
      </c>
      <c r="IN139" t="s">
        <v>1675</v>
      </c>
      <c r="IO139" t="s">
        <v>1675</v>
      </c>
      <c r="IP139" t="s">
        <v>1675</v>
      </c>
      <c r="IQ139" t="s">
        <v>1675</v>
      </c>
      <c r="IR139" t="s">
        <v>1675</v>
      </c>
      <c r="IS139" t="s">
        <v>1675</v>
      </c>
      <c r="IT139" t="s">
        <v>1675</v>
      </c>
      <c r="IU139" t="s">
        <v>1675</v>
      </c>
      <c r="IV139" t="s">
        <v>1675</v>
      </c>
      <c r="IW139" t="s">
        <v>1675</v>
      </c>
      <c r="IX139" t="s">
        <v>1675</v>
      </c>
      <c r="IY139" t="s">
        <v>1675</v>
      </c>
      <c r="IZ139" t="s">
        <v>1675</v>
      </c>
      <c r="JA139" t="s">
        <v>1675</v>
      </c>
      <c r="JB139" t="s">
        <v>1675</v>
      </c>
      <c r="JC139" t="s">
        <v>1675</v>
      </c>
      <c r="JD139" t="s">
        <v>1675</v>
      </c>
      <c r="JE139" t="s">
        <v>1675</v>
      </c>
      <c r="JF139" t="s">
        <v>374</v>
      </c>
      <c r="JG139" t="s">
        <v>1675</v>
      </c>
      <c r="JH139">
        <v>139437159</v>
      </c>
      <c r="JI139" t="s">
        <v>453</v>
      </c>
      <c r="JJ139" t="s">
        <v>454</v>
      </c>
      <c r="JK139" t="s">
        <v>1675</v>
      </c>
      <c r="JL139">
        <v>9</v>
      </c>
    </row>
    <row r="140" spans="1:272" x14ac:dyDescent="0.2">
      <c r="A140" t="s">
        <v>1318</v>
      </c>
      <c r="B140" t="str">
        <f t="shared" si="59"/>
        <v>7bbaca0a-153b-4d90-935b-a8002d5a2a76</v>
      </c>
      <c r="C140" t="s">
        <v>584</v>
      </c>
      <c r="D140" t="s">
        <v>436</v>
      </c>
      <c r="E140" t="s">
        <v>324</v>
      </c>
      <c r="F140" t="s">
        <v>1675</v>
      </c>
      <c r="G140" t="s">
        <v>337</v>
      </c>
      <c r="H140" t="s">
        <v>436</v>
      </c>
      <c r="I140" t="s">
        <v>325</v>
      </c>
      <c r="J140" t="s">
        <v>391</v>
      </c>
      <c r="K140" t="s">
        <v>1675</v>
      </c>
      <c r="L140" t="s">
        <v>328</v>
      </c>
      <c r="M140" t="s">
        <v>329</v>
      </c>
      <c r="N140" t="s">
        <v>329</v>
      </c>
      <c r="O140" t="s">
        <v>1705</v>
      </c>
      <c r="P140" t="s">
        <v>438</v>
      </c>
      <c r="Q140" t="s">
        <v>334</v>
      </c>
      <c r="R140" t="s">
        <v>1675</v>
      </c>
      <c r="S140" t="s">
        <v>334</v>
      </c>
      <c r="T140" t="s">
        <v>1675</v>
      </c>
      <c r="U140" t="s">
        <v>335</v>
      </c>
      <c r="V140" t="s">
        <v>336</v>
      </c>
      <c r="W140" t="s">
        <v>336</v>
      </c>
      <c r="X140" t="s">
        <v>337</v>
      </c>
      <c r="Y140" t="s">
        <v>337</v>
      </c>
      <c r="Z140" t="s">
        <v>337</v>
      </c>
      <c r="AA140" t="s">
        <v>394</v>
      </c>
      <c r="AB140" t="s">
        <v>336</v>
      </c>
      <c r="AC140" t="s">
        <v>337</v>
      </c>
      <c r="AD140" t="s">
        <v>337</v>
      </c>
      <c r="AE140" t="s">
        <v>336</v>
      </c>
      <c r="AF140" t="s">
        <v>337</v>
      </c>
      <c r="AG140" t="s">
        <v>337</v>
      </c>
      <c r="AH140" t="s">
        <v>337</v>
      </c>
      <c r="AI140" t="s">
        <v>1675</v>
      </c>
      <c r="AJ140" t="s">
        <v>341</v>
      </c>
      <c r="AK140" t="s">
        <v>342</v>
      </c>
      <c r="AL140" t="s">
        <v>585</v>
      </c>
      <c r="AM140">
        <v>0</v>
      </c>
      <c r="AN140">
        <v>1</v>
      </c>
      <c r="AO140">
        <v>0</v>
      </c>
      <c r="AP140">
        <v>1</v>
      </c>
      <c r="AQ140">
        <v>0</v>
      </c>
      <c r="AR140">
        <v>0</v>
      </c>
      <c r="AS140">
        <v>1</v>
      </c>
      <c r="AT140">
        <v>0</v>
      </c>
      <c r="AU140" t="s">
        <v>1675</v>
      </c>
      <c r="AV140" t="s">
        <v>1675</v>
      </c>
      <c r="AW140" t="s">
        <v>1675</v>
      </c>
      <c r="AY140" t="s">
        <v>1675</v>
      </c>
      <c r="AZ140" t="s">
        <v>1675</v>
      </c>
      <c r="BB140" t="s">
        <v>1675</v>
      </c>
      <c r="BC140" t="s">
        <v>1675</v>
      </c>
      <c r="BD140" t="s">
        <v>1675</v>
      </c>
      <c r="BF140" t="s">
        <v>1675</v>
      </c>
      <c r="BG140" t="s">
        <v>1675</v>
      </c>
      <c r="BH140" t="s">
        <v>1675</v>
      </c>
      <c r="BI140" t="s">
        <v>346</v>
      </c>
      <c r="BJ140" t="s">
        <v>1675</v>
      </c>
      <c r="BK140" t="s">
        <v>396</v>
      </c>
      <c r="BL140" s="15">
        <v>0.453592</v>
      </c>
      <c r="BM140" s="13">
        <v>1</v>
      </c>
      <c r="BN140" s="13">
        <v>40</v>
      </c>
      <c r="BO140" s="14">
        <f t="shared" si="60"/>
        <v>88.184976807351106</v>
      </c>
      <c r="BP140" t="s">
        <v>334</v>
      </c>
      <c r="BQ140" t="s">
        <v>334</v>
      </c>
      <c r="BR140" s="13">
        <v>200</v>
      </c>
      <c r="BS140">
        <f t="shared" si="61"/>
        <v>76.92307692307692</v>
      </c>
      <c r="BT140" t="s">
        <v>334</v>
      </c>
      <c r="BU140" t="s">
        <v>396</v>
      </c>
      <c r="BV140" t="s">
        <v>514</v>
      </c>
      <c r="BW140" t="s">
        <v>1675</v>
      </c>
      <c r="BX140" t="s">
        <v>1675</v>
      </c>
      <c r="BY140" t="s">
        <v>1675</v>
      </c>
      <c r="CA140" t="s">
        <v>1675</v>
      </c>
      <c r="CB140" t="s">
        <v>1675</v>
      </c>
      <c r="CC140" s="14"/>
      <c r="CD140" t="s">
        <v>1675</v>
      </c>
      <c r="CE140" t="s">
        <v>1675</v>
      </c>
      <c r="CF140" t="s">
        <v>1675</v>
      </c>
      <c r="CH140" t="s">
        <v>1675</v>
      </c>
      <c r="CI140" t="s">
        <v>1675</v>
      </c>
      <c r="CJ140" t="s">
        <v>1675</v>
      </c>
      <c r="CK140" t="s">
        <v>346</v>
      </c>
      <c r="CL140" t="s">
        <v>1675</v>
      </c>
      <c r="CM140" t="s">
        <v>396</v>
      </c>
      <c r="CN140">
        <v>0.453592</v>
      </c>
      <c r="CO140" s="13">
        <v>1</v>
      </c>
      <c r="CP140" s="13">
        <v>40</v>
      </c>
      <c r="CQ140" s="14">
        <f t="shared" si="63"/>
        <v>88.184976807351106</v>
      </c>
      <c r="CR140" t="s">
        <v>334</v>
      </c>
      <c r="CS140" t="s">
        <v>334</v>
      </c>
      <c r="CT140" s="13">
        <v>200</v>
      </c>
      <c r="CU140" s="14">
        <f t="shared" si="62"/>
        <v>68.965517241379317</v>
      </c>
      <c r="CV140" t="s">
        <v>334</v>
      </c>
      <c r="CW140" t="s">
        <v>396</v>
      </c>
      <c r="CX140" t="s">
        <v>514</v>
      </c>
      <c r="CY140" t="s">
        <v>1675</v>
      </c>
      <c r="CZ140" t="s">
        <v>1675</v>
      </c>
      <c r="DA140" t="s">
        <v>1675</v>
      </c>
      <c r="DC140" t="s">
        <v>1675</v>
      </c>
      <c r="DD140" t="s">
        <v>1675</v>
      </c>
      <c r="DF140" t="s">
        <v>1675</v>
      </c>
      <c r="DG140" t="s">
        <v>1675</v>
      </c>
      <c r="DH140" t="s">
        <v>1675</v>
      </c>
      <c r="DI140" s="14"/>
      <c r="DJ140" t="s">
        <v>1675</v>
      </c>
      <c r="DK140" t="s">
        <v>1675</v>
      </c>
      <c r="DL140" t="s">
        <v>1675</v>
      </c>
      <c r="DM140" t="s">
        <v>1675</v>
      </c>
      <c r="DN140" t="s">
        <v>1675</v>
      </c>
      <c r="DO140" t="s">
        <v>1675</v>
      </c>
      <c r="DQ140" t="s">
        <v>1675</v>
      </c>
      <c r="DR140" t="s">
        <v>1675</v>
      </c>
      <c r="DT140" t="s">
        <v>1675</v>
      </c>
      <c r="DU140" t="s">
        <v>1675</v>
      </c>
      <c r="DV140" t="s">
        <v>1675</v>
      </c>
      <c r="DW140" s="14"/>
      <c r="DX140" t="s">
        <v>1675</v>
      </c>
      <c r="DY140" t="s">
        <v>1675</v>
      </c>
      <c r="DZ140" t="s">
        <v>1675</v>
      </c>
      <c r="EA140" t="s">
        <v>346</v>
      </c>
      <c r="EB140" t="s">
        <v>1675</v>
      </c>
      <c r="EC140" t="s">
        <v>380</v>
      </c>
      <c r="ED140" s="13">
        <v>591</v>
      </c>
      <c r="EE140" s="13">
        <v>65</v>
      </c>
      <c r="EF140" s="14">
        <f>(EE140/(ED140/1000))*3.785</f>
        <v>416.28595600676823</v>
      </c>
      <c r="EG140" t="s">
        <v>334</v>
      </c>
      <c r="EH140" t="s">
        <v>346</v>
      </c>
      <c r="EI140" t="s">
        <v>1675</v>
      </c>
      <c r="EJ140" t="s">
        <v>1675</v>
      </c>
      <c r="EK140" t="s">
        <v>1675</v>
      </c>
      <c r="EL140" t="s">
        <v>1675</v>
      </c>
      <c r="EM140" t="s">
        <v>1675</v>
      </c>
      <c r="EN140" t="s">
        <v>1675</v>
      </c>
      <c r="EO140" t="s">
        <v>1675</v>
      </c>
      <c r="EP140" t="s">
        <v>1675</v>
      </c>
      <c r="EQ140" t="s">
        <v>1675</v>
      </c>
      <c r="ER140" t="s">
        <v>1675</v>
      </c>
      <c r="ES140" t="s">
        <v>1675</v>
      </c>
      <c r="ET140" t="s">
        <v>1675</v>
      </c>
      <c r="EU140" t="s">
        <v>1675</v>
      </c>
      <c r="EV140" t="s">
        <v>1675</v>
      </c>
      <c r="EW140" t="s">
        <v>1675</v>
      </c>
      <c r="EX140" t="s">
        <v>1675</v>
      </c>
      <c r="EY140" t="s">
        <v>1675</v>
      </c>
      <c r="EZ140" t="s">
        <v>1675</v>
      </c>
      <c r="FA140" t="s">
        <v>1675</v>
      </c>
      <c r="FB140" t="s">
        <v>1675</v>
      </c>
      <c r="FC140" t="s">
        <v>1675</v>
      </c>
      <c r="FD140" t="s">
        <v>1675</v>
      </c>
      <c r="FE140" t="s">
        <v>1675</v>
      </c>
      <c r="FF140" t="s">
        <v>1675</v>
      </c>
      <c r="FG140" t="s">
        <v>1675</v>
      </c>
      <c r="FH140" t="s">
        <v>1675</v>
      </c>
      <c r="FI140" t="s">
        <v>1675</v>
      </c>
      <c r="FJ140" t="s">
        <v>1675</v>
      </c>
      <c r="FK140" t="s">
        <v>334</v>
      </c>
      <c r="FL140" t="s">
        <v>328</v>
      </c>
      <c r="FM140" t="s">
        <v>329</v>
      </c>
      <c r="FN140" t="s">
        <v>334</v>
      </c>
      <c r="FO140" t="s">
        <v>334</v>
      </c>
      <c r="FP140" t="s">
        <v>334</v>
      </c>
      <c r="FQ140" t="s">
        <v>586</v>
      </c>
      <c r="FR140" t="s">
        <v>373</v>
      </c>
      <c r="FS140">
        <v>1</v>
      </c>
      <c r="FT140">
        <v>0</v>
      </c>
      <c r="FU140">
        <v>0</v>
      </c>
      <c r="FV140">
        <v>0</v>
      </c>
      <c r="FW140">
        <v>0</v>
      </c>
      <c r="FX140">
        <v>0</v>
      </c>
      <c r="FY140">
        <v>0</v>
      </c>
      <c r="FZ140">
        <v>0</v>
      </c>
      <c r="GA140">
        <v>0</v>
      </c>
      <c r="GB140" t="s">
        <v>334</v>
      </c>
      <c r="GC140" s="13">
        <v>25</v>
      </c>
      <c r="GD140" t="s">
        <v>1675</v>
      </c>
      <c r="GE140" t="s">
        <v>1675</v>
      </c>
      <c r="GF140">
        <f t="shared" si="48"/>
        <v>25</v>
      </c>
      <c r="GG140" t="s">
        <v>334</v>
      </c>
      <c r="GH140" t="s">
        <v>1675</v>
      </c>
      <c r="GI140" t="s">
        <v>1675</v>
      </c>
      <c r="GJ140" t="s">
        <v>1675</v>
      </c>
      <c r="GK140" t="s">
        <v>1675</v>
      </c>
      <c r="GL140" t="s">
        <v>1675</v>
      </c>
      <c r="GM140" t="s">
        <v>1675</v>
      </c>
      <c r="GN140" t="s">
        <v>1675</v>
      </c>
      <c r="GO140" t="s">
        <v>1675</v>
      </c>
      <c r="GP140" t="s">
        <v>1675</v>
      </c>
      <c r="GR140" t="s">
        <v>1675</v>
      </c>
      <c r="GS140" t="s">
        <v>1675</v>
      </c>
      <c r="GT140" t="s">
        <v>1675</v>
      </c>
      <c r="GU140" t="s">
        <v>1675</v>
      </c>
      <c r="GV140" t="s">
        <v>1675</v>
      </c>
      <c r="GW140" t="s">
        <v>1675</v>
      </c>
      <c r="GX140" t="s">
        <v>1675</v>
      </c>
      <c r="GY140" t="s">
        <v>1675</v>
      </c>
      <c r="GZ140" t="s">
        <v>1675</v>
      </c>
      <c r="HA140" t="s">
        <v>1675</v>
      </c>
      <c r="HB140" t="s">
        <v>1675</v>
      </c>
      <c r="HC140" t="s">
        <v>1675</v>
      </c>
      <c r="HD140" t="s">
        <v>1675</v>
      </c>
      <c r="HE140" t="s">
        <v>1675</v>
      </c>
      <c r="HG140" t="s">
        <v>1675</v>
      </c>
      <c r="HH140" t="s">
        <v>1675</v>
      </c>
      <c r="HI140" s="14" t="str">
        <f t="shared" si="49"/>
        <v/>
      </c>
      <c r="HJ140" t="s">
        <v>1675</v>
      </c>
      <c r="HK140" t="s">
        <v>1675</v>
      </c>
      <c r="HL140" t="s">
        <v>1675</v>
      </c>
      <c r="HM140" t="s">
        <v>1675</v>
      </c>
      <c r="HN140" t="s">
        <v>1675</v>
      </c>
      <c r="HO140" t="s">
        <v>1675</v>
      </c>
      <c r="HQ140" t="s">
        <v>1675</v>
      </c>
      <c r="HR140" t="s">
        <v>1675</v>
      </c>
      <c r="HS140" t="s">
        <v>1675</v>
      </c>
      <c r="HT140" t="s">
        <v>1675</v>
      </c>
      <c r="HU140" t="s">
        <v>1675</v>
      </c>
      <c r="HW140" t="s">
        <v>1675</v>
      </c>
      <c r="HX140" t="s">
        <v>346</v>
      </c>
      <c r="HY140" t="s">
        <v>1675</v>
      </c>
      <c r="HZ140" t="s">
        <v>1675</v>
      </c>
      <c r="IA140" t="s">
        <v>1675</v>
      </c>
      <c r="IB140" t="s">
        <v>1675</v>
      </c>
      <c r="IC140" t="s">
        <v>1675</v>
      </c>
      <c r="ID140" t="s">
        <v>1675</v>
      </c>
      <c r="IE140" t="s">
        <v>1675</v>
      </c>
      <c r="IF140" t="s">
        <v>1675</v>
      </c>
      <c r="IG140" t="s">
        <v>1675</v>
      </c>
      <c r="IH140" t="s">
        <v>1675</v>
      </c>
      <c r="II140" t="s">
        <v>1675</v>
      </c>
      <c r="IJ140" t="s">
        <v>1675</v>
      </c>
      <c r="IK140" t="s">
        <v>1675</v>
      </c>
      <c r="IL140" t="s">
        <v>1675</v>
      </c>
      <c r="IM140" t="s">
        <v>1675</v>
      </c>
      <c r="IN140" t="s">
        <v>1675</v>
      </c>
      <c r="IO140" t="s">
        <v>1675</v>
      </c>
      <c r="IP140" t="s">
        <v>1675</v>
      </c>
      <c r="IQ140" t="s">
        <v>1675</v>
      </c>
      <c r="IR140" t="s">
        <v>1675</v>
      </c>
      <c r="IS140" t="s">
        <v>1675</v>
      </c>
      <c r="IT140" t="s">
        <v>1675</v>
      </c>
      <c r="IU140" t="s">
        <v>1675</v>
      </c>
      <c r="IV140" t="s">
        <v>1675</v>
      </c>
      <c r="IW140" t="s">
        <v>1675</v>
      </c>
      <c r="IX140" t="s">
        <v>1675</v>
      </c>
      <c r="IY140" t="s">
        <v>1675</v>
      </c>
      <c r="IZ140" t="s">
        <v>1675</v>
      </c>
      <c r="JA140" t="s">
        <v>334</v>
      </c>
      <c r="JB140" t="s">
        <v>328</v>
      </c>
      <c r="JC140" t="s">
        <v>329</v>
      </c>
      <c r="JD140" t="s">
        <v>334</v>
      </c>
      <c r="JE140" t="s">
        <v>334</v>
      </c>
      <c r="JF140" t="s">
        <v>408</v>
      </c>
      <c r="JG140" t="s">
        <v>1675</v>
      </c>
      <c r="JH140">
        <v>139438920</v>
      </c>
      <c r="JI140" t="s">
        <v>587</v>
      </c>
      <c r="JJ140" t="s">
        <v>588</v>
      </c>
      <c r="JK140" t="s">
        <v>1675</v>
      </c>
      <c r="JL140">
        <v>30</v>
      </c>
    </row>
    <row r="141" spans="1:272" x14ac:dyDescent="0.2">
      <c r="A141" t="s">
        <v>1563</v>
      </c>
      <c r="B141" t="str">
        <f t="shared" si="59"/>
        <v>7aa20874-7c2c-4213-b89d-60efe8c09803</v>
      </c>
      <c r="C141" t="s">
        <v>479</v>
      </c>
      <c r="D141" t="s">
        <v>436</v>
      </c>
      <c r="E141" t="s">
        <v>324</v>
      </c>
      <c r="F141" t="s">
        <v>1675</v>
      </c>
      <c r="G141" t="s">
        <v>1675</v>
      </c>
      <c r="H141" t="s">
        <v>436</v>
      </c>
      <c r="I141" t="s">
        <v>325</v>
      </c>
      <c r="J141" t="s">
        <v>327</v>
      </c>
      <c r="K141" t="s">
        <v>1675</v>
      </c>
      <c r="L141" t="s">
        <v>328</v>
      </c>
      <c r="M141" t="s">
        <v>329</v>
      </c>
      <c r="N141" t="s">
        <v>329</v>
      </c>
      <c r="O141" t="s">
        <v>1705</v>
      </c>
      <c r="P141" t="s">
        <v>438</v>
      </c>
      <c r="Q141" t="s">
        <v>334</v>
      </c>
      <c r="R141" t="s">
        <v>1675</v>
      </c>
      <c r="S141" t="s">
        <v>334</v>
      </c>
      <c r="T141" t="s">
        <v>1675</v>
      </c>
      <c r="U141" t="s">
        <v>339</v>
      </c>
      <c r="V141" t="s">
        <v>336</v>
      </c>
      <c r="W141" t="s">
        <v>337</v>
      </c>
      <c r="X141" t="s">
        <v>337</v>
      </c>
      <c r="Y141" t="s">
        <v>337</v>
      </c>
      <c r="Z141" t="s">
        <v>337</v>
      </c>
      <c r="AA141" t="s">
        <v>340</v>
      </c>
      <c r="AB141" t="s">
        <v>336</v>
      </c>
      <c r="AC141" t="s">
        <v>337</v>
      </c>
      <c r="AD141" t="s">
        <v>337</v>
      </c>
      <c r="AE141" t="s">
        <v>337</v>
      </c>
      <c r="AF141" t="s">
        <v>337</v>
      </c>
      <c r="AG141" t="s">
        <v>337</v>
      </c>
      <c r="AH141" t="s">
        <v>337</v>
      </c>
      <c r="AI141" t="s">
        <v>1675</v>
      </c>
      <c r="AJ141" t="s">
        <v>440</v>
      </c>
      <c r="AK141" t="s">
        <v>457</v>
      </c>
      <c r="AL141" t="s">
        <v>480</v>
      </c>
      <c r="AM141">
        <v>0</v>
      </c>
      <c r="AN141">
        <v>1</v>
      </c>
      <c r="AO141">
        <v>0</v>
      </c>
      <c r="AP141">
        <v>1</v>
      </c>
      <c r="AQ141">
        <v>1</v>
      </c>
      <c r="AR141">
        <v>0</v>
      </c>
      <c r="AS141">
        <v>1</v>
      </c>
      <c r="AT141">
        <v>0</v>
      </c>
      <c r="AU141" t="s">
        <v>1675</v>
      </c>
      <c r="AV141" t="s">
        <v>1675</v>
      </c>
      <c r="AW141" t="s">
        <v>1675</v>
      </c>
      <c r="AY141" t="s">
        <v>1675</v>
      </c>
      <c r="AZ141" t="s">
        <v>1675</v>
      </c>
      <c r="BB141" t="s">
        <v>1675</v>
      </c>
      <c r="BC141" t="s">
        <v>1675</v>
      </c>
      <c r="BD141" t="s">
        <v>1675</v>
      </c>
      <c r="BF141" t="s">
        <v>1675</v>
      </c>
      <c r="BG141" t="s">
        <v>1675</v>
      </c>
      <c r="BH141" t="s">
        <v>1675</v>
      </c>
      <c r="BI141" t="s">
        <v>346</v>
      </c>
      <c r="BJ141" t="s">
        <v>1675</v>
      </c>
      <c r="BK141" t="s">
        <v>347</v>
      </c>
      <c r="BL141" s="15">
        <v>2.6</v>
      </c>
      <c r="BM141" s="13">
        <v>1</v>
      </c>
      <c r="BN141" s="13">
        <v>175</v>
      </c>
      <c r="BO141" s="14">
        <f t="shared" si="60"/>
        <v>67.307692307692307</v>
      </c>
      <c r="BP141" t="s">
        <v>334</v>
      </c>
      <c r="BQ141" t="s">
        <v>346</v>
      </c>
      <c r="BR141" t="s">
        <v>1675</v>
      </c>
      <c r="BT141" t="s">
        <v>1675</v>
      </c>
      <c r="BU141" t="s">
        <v>1675</v>
      </c>
      <c r="BV141" t="s">
        <v>1675</v>
      </c>
      <c r="BW141" t="s">
        <v>1675</v>
      </c>
      <c r="BX141" t="s">
        <v>1675</v>
      </c>
      <c r="BY141" t="s">
        <v>1675</v>
      </c>
      <c r="CA141" t="s">
        <v>1675</v>
      </c>
      <c r="CB141" t="s">
        <v>1675</v>
      </c>
      <c r="CC141" s="14"/>
      <c r="CD141" t="s">
        <v>1675</v>
      </c>
      <c r="CE141" t="s">
        <v>1675</v>
      </c>
      <c r="CF141" t="s">
        <v>1675</v>
      </c>
      <c r="CH141" t="s">
        <v>1675</v>
      </c>
      <c r="CI141" t="s">
        <v>1675</v>
      </c>
      <c r="CJ141" t="s">
        <v>1675</v>
      </c>
      <c r="CK141" t="s">
        <v>346</v>
      </c>
      <c r="CL141" t="s">
        <v>1675</v>
      </c>
      <c r="CM141" t="s">
        <v>347</v>
      </c>
      <c r="CN141">
        <v>2.9</v>
      </c>
      <c r="CO141">
        <v>1</v>
      </c>
      <c r="CP141" s="13">
        <v>175</v>
      </c>
      <c r="CQ141" s="14">
        <f t="shared" si="63"/>
        <v>60.344827586206897</v>
      </c>
      <c r="CR141" t="s">
        <v>334</v>
      </c>
      <c r="CS141" t="s">
        <v>334</v>
      </c>
      <c r="CT141" s="13">
        <v>175</v>
      </c>
      <c r="CU141" s="14">
        <f t="shared" si="62"/>
        <v>60.344827586206897</v>
      </c>
      <c r="CV141" t="s">
        <v>346</v>
      </c>
      <c r="CW141" t="s">
        <v>1675</v>
      </c>
      <c r="CX141" t="s">
        <v>1675</v>
      </c>
      <c r="CY141" t="s">
        <v>346</v>
      </c>
      <c r="CZ141" t="s">
        <v>1675</v>
      </c>
      <c r="DA141" t="s">
        <v>347</v>
      </c>
      <c r="DB141">
        <v>2.4</v>
      </c>
      <c r="DC141" s="13">
        <v>1</v>
      </c>
      <c r="DD141" s="13">
        <v>490</v>
      </c>
      <c r="DE141" s="14">
        <f>DD141/(DB141*DC141)</f>
        <v>204.16666666666669</v>
      </c>
      <c r="DF141" t="s">
        <v>346</v>
      </c>
      <c r="DG141" t="s">
        <v>334</v>
      </c>
      <c r="DH141" s="13">
        <v>490</v>
      </c>
      <c r="DI141" s="14">
        <f>DH141/2.4</f>
        <v>204.16666666666669</v>
      </c>
      <c r="DJ141" t="s">
        <v>346</v>
      </c>
      <c r="DK141" t="s">
        <v>1675</v>
      </c>
      <c r="DL141" t="s">
        <v>1675</v>
      </c>
      <c r="DM141" t="s">
        <v>1675</v>
      </c>
      <c r="DN141" t="s">
        <v>1675</v>
      </c>
      <c r="DO141" t="s">
        <v>1675</v>
      </c>
      <c r="DQ141" t="s">
        <v>1675</v>
      </c>
      <c r="DR141" t="s">
        <v>1675</v>
      </c>
      <c r="DT141" t="s">
        <v>1675</v>
      </c>
      <c r="DU141" t="s">
        <v>1675</v>
      </c>
      <c r="DV141" t="s">
        <v>1675</v>
      </c>
      <c r="DW141" s="14"/>
      <c r="DX141" t="s">
        <v>1675</v>
      </c>
      <c r="DY141" t="s">
        <v>1675</v>
      </c>
      <c r="DZ141" t="s">
        <v>1675</v>
      </c>
      <c r="EA141" t="s">
        <v>346</v>
      </c>
      <c r="EB141" t="s">
        <v>1675</v>
      </c>
      <c r="EC141" t="s">
        <v>380</v>
      </c>
      <c r="ED141" s="13">
        <v>591</v>
      </c>
      <c r="EE141" s="13">
        <v>60</v>
      </c>
      <c r="EF141" s="14">
        <f>(EE141/(ED141/1000))*3.785</f>
        <v>384.26395939086302</v>
      </c>
      <c r="EG141" t="s">
        <v>334</v>
      </c>
      <c r="EH141" t="s">
        <v>334</v>
      </c>
      <c r="EI141" t="s">
        <v>353</v>
      </c>
      <c r="EJ141" t="s">
        <v>336</v>
      </c>
      <c r="EK141" t="s">
        <v>337</v>
      </c>
      <c r="EL141" t="s">
        <v>337</v>
      </c>
      <c r="EM141" t="s">
        <v>337</v>
      </c>
      <c r="EN141" t="s">
        <v>337</v>
      </c>
      <c r="EO141" t="s">
        <v>337</v>
      </c>
      <c r="EP141" t="s">
        <v>337</v>
      </c>
      <c r="EQ141" t="s">
        <v>337</v>
      </c>
      <c r="ER141" t="s">
        <v>337</v>
      </c>
      <c r="ES141" t="s">
        <v>337</v>
      </c>
      <c r="ET141" t="s">
        <v>337</v>
      </c>
      <c r="EU141" t="s">
        <v>337</v>
      </c>
      <c r="EV141" t="s">
        <v>337</v>
      </c>
      <c r="EW141" t="s">
        <v>337</v>
      </c>
      <c r="EX141" t="s">
        <v>337</v>
      </c>
      <c r="EY141" t="s">
        <v>337</v>
      </c>
      <c r="EZ141" t="s">
        <v>337</v>
      </c>
      <c r="FA141" t="s">
        <v>1675</v>
      </c>
      <c r="FB141" t="s">
        <v>481</v>
      </c>
      <c r="FC141" t="s">
        <v>337</v>
      </c>
      <c r="FD141" t="s">
        <v>336</v>
      </c>
      <c r="FE141" t="s">
        <v>337</v>
      </c>
      <c r="FF141" t="s">
        <v>336</v>
      </c>
      <c r="FG141" t="s">
        <v>336</v>
      </c>
      <c r="FH141" t="s">
        <v>337</v>
      </c>
      <c r="FI141" t="s">
        <v>337</v>
      </c>
      <c r="FJ141" t="s">
        <v>337</v>
      </c>
      <c r="FK141" t="s">
        <v>334</v>
      </c>
      <c r="FL141" t="s">
        <v>328</v>
      </c>
      <c r="FM141" t="s">
        <v>329</v>
      </c>
      <c r="FN141" t="s">
        <v>334</v>
      </c>
      <c r="FO141" t="s">
        <v>334</v>
      </c>
      <c r="FP141" t="s">
        <v>334</v>
      </c>
      <c r="FQ141" t="s">
        <v>482</v>
      </c>
      <c r="FR141" t="s">
        <v>1675</v>
      </c>
      <c r="FS141" t="s">
        <v>1675</v>
      </c>
      <c r="FT141" t="s">
        <v>1675</v>
      </c>
      <c r="FU141" t="s">
        <v>1675</v>
      </c>
      <c r="FV141" t="s">
        <v>1675</v>
      </c>
      <c r="FW141" t="s">
        <v>1675</v>
      </c>
      <c r="FX141" t="s">
        <v>1675</v>
      </c>
      <c r="FY141" t="s">
        <v>1675</v>
      </c>
      <c r="FZ141" t="s">
        <v>1675</v>
      </c>
      <c r="GA141" t="s">
        <v>1675</v>
      </c>
      <c r="GB141" t="s">
        <v>1675</v>
      </c>
      <c r="GC141" t="s">
        <v>1675</v>
      </c>
      <c r="GD141" t="s">
        <v>1675</v>
      </c>
      <c r="GE141" t="s">
        <v>1675</v>
      </c>
      <c r="GF141" t="str">
        <f t="shared" si="48"/>
        <v/>
      </c>
      <c r="GG141" t="s">
        <v>1675</v>
      </c>
      <c r="GH141" t="s">
        <v>1675</v>
      </c>
      <c r="GI141" t="s">
        <v>1675</v>
      </c>
      <c r="GJ141" t="s">
        <v>1675</v>
      </c>
      <c r="GK141" t="s">
        <v>1675</v>
      </c>
      <c r="GL141" t="s">
        <v>1675</v>
      </c>
      <c r="GM141" t="s">
        <v>1675</v>
      </c>
      <c r="GN141" t="s">
        <v>1675</v>
      </c>
      <c r="GO141" t="s">
        <v>1675</v>
      </c>
      <c r="GP141" t="s">
        <v>1675</v>
      </c>
      <c r="GR141" t="s">
        <v>1675</v>
      </c>
      <c r="GS141" t="s">
        <v>1675</v>
      </c>
      <c r="GT141" t="s">
        <v>1675</v>
      </c>
      <c r="GU141" t="s">
        <v>1675</v>
      </c>
      <c r="GV141" t="s">
        <v>1675</v>
      </c>
      <c r="GW141" t="s">
        <v>1675</v>
      </c>
      <c r="GX141" t="s">
        <v>1675</v>
      </c>
      <c r="GY141" t="s">
        <v>1675</v>
      </c>
      <c r="GZ141" t="s">
        <v>1675</v>
      </c>
      <c r="HA141" t="s">
        <v>1675</v>
      </c>
      <c r="HB141" t="s">
        <v>1675</v>
      </c>
      <c r="HC141" t="s">
        <v>1675</v>
      </c>
      <c r="HD141" t="s">
        <v>1675</v>
      </c>
      <c r="HE141" t="s">
        <v>1675</v>
      </c>
      <c r="HG141" t="s">
        <v>1675</v>
      </c>
      <c r="HH141" t="s">
        <v>1675</v>
      </c>
      <c r="HI141" s="14" t="str">
        <f t="shared" si="49"/>
        <v/>
      </c>
      <c r="HJ141" t="s">
        <v>1675</v>
      </c>
      <c r="HK141" t="s">
        <v>1675</v>
      </c>
      <c r="HL141" t="s">
        <v>1675</v>
      </c>
      <c r="HM141" t="s">
        <v>1675</v>
      </c>
      <c r="HN141" t="s">
        <v>1675</v>
      </c>
      <c r="HO141" t="s">
        <v>1675</v>
      </c>
      <c r="HQ141" t="s">
        <v>1675</v>
      </c>
      <c r="HR141" t="s">
        <v>1675</v>
      </c>
      <c r="HS141" t="s">
        <v>1675</v>
      </c>
      <c r="HT141" t="s">
        <v>1675</v>
      </c>
      <c r="HU141" t="s">
        <v>1675</v>
      </c>
      <c r="HW141" t="s">
        <v>1675</v>
      </c>
      <c r="HX141" t="s">
        <v>1675</v>
      </c>
      <c r="HY141" t="s">
        <v>1675</v>
      </c>
      <c r="HZ141" t="s">
        <v>1675</v>
      </c>
      <c r="IA141" t="s">
        <v>1675</v>
      </c>
      <c r="IB141" t="s">
        <v>1675</v>
      </c>
      <c r="IC141" t="s">
        <v>1675</v>
      </c>
      <c r="ID141" t="s">
        <v>1675</v>
      </c>
      <c r="IE141" t="s">
        <v>1675</v>
      </c>
      <c r="IF141" t="s">
        <v>1675</v>
      </c>
      <c r="IG141" t="s">
        <v>1675</v>
      </c>
      <c r="IH141" t="s">
        <v>1675</v>
      </c>
      <c r="II141" t="s">
        <v>1675</v>
      </c>
      <c r="IJ141" t="s">
        <v>1675</v>
      </c>
      <c r="IK141" t="s">
        <v>1675</v>
      </c>
      <c r="IL141" t="s">
        <v>1675</v>
      </c>
      <c r="IM141" t="s">
        <v>1675</v>
      </c>
      <c r="IN141" t="s">
        <v>1675</v>
      </c>
      <c r="IO141" t="s">
        <v>1675</v>
      </c>
      <c r="IP141" t="s">
        <v>1675</v>
      </c>
      <c r="IQ141" t="s">
        <v>1675</v>
      </c>
      <c r="IR141" t="s">
        <v>1675</v>
      </c>
      <c r="IS141" t="s">
        <v>1675</v>
      </c>
      <c r="IT141" t="s">
        <v>1675</v>
      </c>
      <c r="IU141" t="s">
        <v>1675</v>
      </c>
      <c r="IV141" t="s">
        <v>1675</v>
      </c>
      <c r="IW141" t="s">
        <v>1675</v>
      </c>
      <c r="IX141" t="s">
        <v>1675</v>
      </c>
      <c r="IY141" t="s">
        <v>1675</v>
      </c>
      <c r="IZ141" t="s">
        <v>1675</v>
      </c>
      <c r="JA141" t="s">
        <v>1675</v>
      </c>
      <c r="JB141" t="s">
        <v>1675</v>
      </c>
      <c r="JC141" t="s">
        <v>1675</v>
      </c>
      <c r="JD141" t="s">
        <v>1675</v>
      </c>
      <c r="JE141" t="s">
        <v>1675</v>
      </c>
      <c r="JF141" t="s">
        <v>374</v>
      </c>
      <c r="JG141" t="s">
        <v>1675</v>
      </c>
      <c r="JH141">
        <v>139437728</v>
      </c>
      <c r="JI141" t="s">
        <v>483</v>
      </c>
      <c r="JJ141" t="s">
        <v>484</v>
      </c>
      <c r="JK141" t="s">
        <v>1675</v>
      </c>
      <c r="JL141">
        <v>13</v>
      </c>
    </row>
    <row r="142" spans="1:272" x14ac:dyDescent="0.2">
      <c r="A142" t="s">
        <v>1270</v>
      </c>
      <c r="B142" t="str">
        <f t="shared" si="59"/>
        <v>3ad08cde-b687-41b1-928c-54ceb8a35121</v>
      </c>
      <c r="C142" t="s">
        <v>521</v>
      </c>
      <c r="D142" t="s">
        <v>436</v>
      </c>
      <c r="E142" t="s">
        <v>324</v>
      </c>
      <c r="F142" t="s">
        <v>1675</v>
      </c>
      <c r="G142" t="s">
        <v>337</v>
      </c>
      <c r="H142" t="s">
        <v>436</v>
      </c>
      <c r="I142" t="s">
        <v>325</v>
      </c>
      <c r="J142" t="s">
        <v>391</v>
      </c>
      <c r="K142" t="s">
        <v>1675</v>
      </c>
      <c r="L142" t="s">
        <v>328</v>
      </c>
      <c r="M142" t="s">
        <v>329</v>
      </c>
      <c r="N142" t="s">
        <v>329</v>
      </c>
      <c r="O142" t="s">
        <v>1705</v>
      </c>
      <c r="P142" t="s">
        <v>438</v>
      </c>
      <c r="Q142" t="s">
        <v>334</v>
      </c>
      <c r="R142" t="s">
        <v>1675</v>
      </c>
      <c r="S142" t="s">
        <v>334</v>
      </c>
      <c r="T142" t="s">
        <v>1675</v>
      </c>
      <c r="U142" t="s">
        <v>339</v>
      </c>
      <c r="V142" t="s">
        <v>336</v>
      </c>
      <c r="W142" t="s">
        <v>337</v>
      </c>
      <c r="X142" t="s">
        <v>337</v>
      </c>
      <c r="Y142" t="s">
        <v>337</v>
      </c>
      <c r="Z142" t="s">
        <v>337</v>
      </c>
      <c r="AA142" t="s">
        <v>340</v>
      </c>
      <c r="AB142" t="s">
        <v>336</v>
      </c>
      <c r="AC142" t="s">
        <v>337</v>
      </c>
      <c r="AD142" t="s">
        <v>337</v>
      </c>
      <c r="AE142" t="s">
        <v>337</v>
      </c>
      <c r="AF142" t="s">
        <v>337</v>
      </c>
      <c r="AG142" t="s">
        <v>337</v>
      </c>
      <c r="AH142" t="s">
        <v>337</v>
      </c>
      <c r="AI142" t="s">
        <v>1675</v>
      </c>
      <c r="AJ142" t="s">
        <v>341</v>
      </c>
      <c r="AK142" t="s">
        <v>342</v>
      </c>
      <c r="AL142" t="s">
        <v>522</v>
      </c>
      <c r="AM142">
        <v>0</v>
      </c>
      <c r="AN142">
        <v>0</v>
      </c>
      <c r="AO142">
        <v>0</v>
      </c>
      <c r="AP142">
        <v>0</v>
      </c>
      <c r="AQ142">
        <v>1</v>
      </c>
      <c r="AR142">
        <v>0</v>
      </c>
      <c r="AS142">
        <v>0</v>
      </c>
      <c r="AT142">
        <v>0</v>
      </c>
      <c r="AU142" t="s">
        <v>1675</v>
      </c>
      <c r="AV142" t="s">
        <v>1675</v>
      </c>
      <c r="AW142" t="s">
        <v>1675</v>
      </c>
      <c r="AY142" t="s">
        <v>1675</v>
      </c>
      <c r="AZ142" t="s">
        <v>1675</v>
      </c>
      <c r="BB142" t="s">
        <v>1675</v>
      </c>
      <c r="BC142" t="s">
        <v>1675</v>
      </c>
      <c r="BD142" t="s">
        <v>1675</v>
      </c>
      <c r="BF142" t="s">
        <v>1675</v>
      </c>
      <c r="BG142" t="s">
        <v>1675</v>
      </c>
      <c r="BH142" t="s">
        <v>1675</v>
      </c>
      <c r="BI142" t="s">
        <v>1675</v>
      </c>
      <c r="BJ142" t="s">
        <v>1675</v>
      </c>
      <c r="BK142" t="s">
        <v>1675</v>
      </c>
      <c r="BL142" s="15"/>
      <c r="BM142" t="s">
        <v>1675</v>
      </c>
      <c r="BN142" t="s">
        <v>1675</v>
      </c>
      <c r="BP142" t="s">
        <v>1675</v>
      </c>
      <c r="BQ142" t="s">
        <v>1675</v>
      </c>
      <c r="BR142" t="s">
        <v>1675</v>
      </c>
      <c r="BT142" t="s">
        <v>1675</v>
      </c>
      <c r="BU142" t="s">
        <v>1675</v>
      </c>
      <c r="BV142" t="s">
        <v>1675</v>
      </c>
      <c r="BW142" t="s">
        <v>1675</v>
      </c>
      <c r="BX142" t="s">
        <v>1675</v>
      </c>
      <c r="BY142" t="s">
        <v>1675</v>
      </c>
      <c r="CA142" t="s">
        <v>1675</v>
      </c>
      <c r="CB142" t="s">
        <v>1675</v>
      </c>
      <c r="CC142" s="14"/>
      <c r="CD142" t="s">
        <v>1675</v>
      </c>
      <c r="CE142" t="s">
        <v>1675</v>
      </c>
      <c r="CF142" t="s">
        <v>1675</v>
      </c>
      <c r="CH142" t="s">
        <v>1675</v>
      </c>
      <c r="CI142" t="s">
        <v>1675</v>
      </c>
      <c r="CJ142" t="s">
        <v>1675</v>
      </c>
      <c r="CK142" t="s">
        <v>1675</v>
      </c>
      <c r="CL142" t="s">
        <v>1675</v>
      </c>
      <c r="CM142" t="s">
        <v>1675</v>
      </c>
      <c r="CO142" t="s">
        <v>1675</v>
      </c>
      <c r="CP142" t="s">
        <v>1675</v>
      </c>
      <c r="CQ142" s="14"/>
      <c r="CR142" t="s">
        <v>1675</v>
      </c>
      <c r="CS142" t="s">
        <v>1675</v>
      </c>
      <c r="CT142" t="s">
        <v>1675</v>
      </c>
      <c r="CV142" t="s">
        <v>1675</v>
      </c>
      <c r="CW142" t="s">
        <v>1675</v>
      </c>
      <c r="CX142" t="s">
        <v>1675</v>
      </c>
      <c r="CY142" t="s">
        <v>346</v>
      </c>
      <c r="CZ142" t="s">
        <v>1675</v>
      </c>
      <c r="DA142" t="s">
        <v>396</v>
      </c>
      <c r="DB142">
        <v>0.453592</v>
      </c>
      <c r="DC142" s="13">
        <v>1</v>
      </c>
      <c r="DD142" s="13">
        <v>100</v>
      </c>
      <c r="DE142" s="14">
        <f>DD142/(DB142*DC142)</f>
        <v>220.46244201837774</v>
      </c>
      <c r="DF142" t="s">
        <v>346</v>
      </c>
      <c r="DG142" t="s">
        <v>334</v>
      </c>
      <c r="DH142" s="13">
        <v>500</v>
      </c>
      <c r="DI142" s="14">
        <f>DH142/2.4</f>
        <v>208.33333333333334</v>
      </c>
      <c r="DJ142" t="s">
        <v>334</v>
      </c>
      <c r="DK142" t="s">
        <v>396</v>
      </c>
      <c r="DL142" t="s">
        <v>514</v>
      </c>
      <c r="DM142" t="s">
        <v>1675</v>
      </c>
      <c r="DN142" t="s">
        <v>1675</v>
      </c>
      <c r="DO142" t="s">
        <v>1675</v>
      </c>
      <c r="DQ142" t="s">
        <v>1675</v>
      </c>
      <c r="DR142" t="s">
        <v>1675</v>
      </c>
      <c r="DT142" t="s">
        <v>1675</v>
      </c>
      <c r="DU142" t="s">
        <v>1675</v>
      </c>
      <c r="DV142" t="s">
        <v>1675</v>
      </c>
      <c r="DW142" s="14"/>
      <c r="DX142" t="s">
        <v>1675</v>
      </c>
      <c r="DY142" t="s">
        <v>1675</v>
      </c>
      <c r="DZ142" t="s">
        <v>1675</v>
      </c>
      <c r="EA142" t="s">
        <v>1675</v>
      </c>
      <c r="EB142" t="s">
        <v>1675</v>
      </c>
      <c r="EC142" t="s">
        <v>1675</v>
      </c>
      <c r="ED142" t="s">
        <v>1675</v>
      </c>
      <c r="EE142" t="s">
        <v>1675</v>
      </c>
      <c r="EG142" t="s">
        <v>1675</v>
      </c>
      <c r="EH142" t="s">
        <v>346</v>
      </c>
      <c r="EI142" t="s">
        <v>1675</v>
      </c>
      <c r="EJ142" t="s">
        <v>1675</v>
      </c>
      <c r="EK142" t="s">
        <v>1675</v>
      </c>
      <c r="EL142" t="s">
        <v>1675</v>
      </c>
      <c r="EM142" t="s">
        <v>1675</v>
      </c>
      <c r="EN142" t="s">
        <v>1675</v>
      </c>
      <c r="EO142" t="s">
        <v>1675</v>
      </c>
      <c r="EP142" t="s">
        <v>1675</v>
      </c>
      <c r="EQ142" t="s">
        <v>1675</v>
      </c>
      <c r="ER142" t="s">
        <v>1675</v>
      </c>
      <c r="ES142" t="s">
        <v>1675</v>
      </c>
      <c r="ET142" t="s">
        <v>1675</v>
      </c>
      <c r="EU142" t="s">
        <v>1675</v>
      </c>
      <c r="EV142" t="s">
        <v>1675</v>
      </c>
      <c r="EW142" t="s">
        <v>1675</v>
      </c>
      <c r="EX142" t="s">
        <v>1675</v>
      </c>
      <c r="EY142" t="s">
        <v>1675</v>
      </c>
      <c r="EZ142" t="s">
        <v>1675</v>
      </c>
      <c r="FA142" t="s">
        <v>1675</v>
      </c>
      <c r="FB142" t="s">
        <v>1675</v>
      </c>
      <c r="FC142" t="s">
        <v>1675</v>
      </c>
      <c r="FD142" t="s">
        <v>1675</v>
      </c>
      <c r="FE142" t="s">
        <v>1675</v>
      </c>
      <c r="FF142" t="s">
        <v>1675</v>
      </c>
      <c r="FG142" t="s">
        <v>1675</v>
      </c>
      <c r="FH142" t="s">
        <v>1675</v>
      </c>
      <c r="FI142" t="s">
        <v>1675</v>
      </c>
      <c r="FJ142" t="s">
        <v>1675</v>
      </c>
      <c r="FK142" t="s">
        <v>334</v>
      </c>
      <c r="FL142" t="s">
        <v>328</v>
      </c>
      <c r="FM142" t="s">
        <v>329</v>
      </c>
      <c r="FN142" t="s">
        <v>346</v>
      </c>
      <c r="FO142" t="s">
        <v>346</v>
      </c>
      <c r="FP142" t="s">
        <v>334</v>
      </c>
      <c r="FQ142" t="s">
        <v>523</v>
      </c>
      <c r="FR142" t="s">
        <v>1675</v>
      </c>
      <c r="FS142" t="s">
        <v>1675</v>
      </c>
      <c r="FT142" t="s">
        <v>1675</v>
      </c>
      <c r="FU142" t="s">
        <v>1675</v>
      </c>
      <c r="FV142" t="s">
        <v>1675</v>
      </c>
      <c r="FW142" t="s">
        <v>1675</v>
      </c>
      <c r="FX142" t="s">
        <v>1675</v>
      </c>
      <c r="FY142" t="s">
        <v>1675</v>
      </c>
      <c r="FZ142" t="s">
        <v>1675</v>
      </c>
      <c r="GA142" t="s">
        <v>1675</v>
      </c>
      <c r="GB142" t="s">
        <v>1675</v>
      </c>
      <c r="GC142" t="s">
        <v>1675</v>
      </c>
      <c r="GD142" t="s">
        <v>1675</v>
      </c>
      <c r="GE142" t="s">
        <v>1675</v>
      </c>
      <c r="GF142" t="str">
        <f t="shared" si="48"/>
        <v/>
      </c>
      <c r="GG142" t="s">
        <v>1675</v>
      </c>
      <c r="GH142" t="s">
        <v>1675</v>
      </c>
      <c r="GI142" t="s">
        <v>1675</v>
      </c>
      <c r="GJ142" t="s">
        <v>1675</v>
      </c>
      <c r="GK142" t="s">
        <v>1675</v>
      </c>
      <c r="GL142" t="s">
        <v>1675</v>
      </c>
      <c r="GM142" t="s">
        <v>1675</v>
      </c>
      <c r="GN142" t="s">
        <v>1675</v>
      </c>
      <c r="GO142" t="s">
        <v>1675</v>
      </c>
      <c r="GP142" t="s">
        <v>1675</v>
      </c>
      <c r="GR142" t="s">
        <v>1675</v>
      </c>
      <c r="GS142" t="s">
        <v>1675</v>
      </c>
      <c r="GT142" t="s">
        <v>1675</v>
      </c>
      <c r="GU142" t="s">
        <v>1675</v>
      </c>
      <c r="GV142" t="s">
        <v>1675</v>
      </c>
      <c r="GW142" t="s">
        <v>1675</v>
      </c>
      <c r="GX142" t="s">
        <v>1675</v>
      </c>
      <c r="GY142" t="s">
        <v>1675</v>
      </c>
      <c r="GZ142" t="s">
        <v>1675</v>
      </c>
      <c r="HA142" t="s">
        <v>1675</v>
      </c>
      <c r="HB142" t="s">
        <v>1675</v>
      </c>
      <c r="HC142" t="s">
        <v>1675</v>
      </c>
      <c r="HD142" t="s">
        <v>1675</v>
      </c>
      <c r="HE142" t="s">
        <v>1675</v>
      </c>
      <c r="HG142" t="s">
        <v>1675</v>
      </c>
      <c r="HH142" t="s">
        <v>1675</v>
      </c>
      <c r="HI142" s="14" t="str">
        <f t="shared" si="49"/>
        <v/>
      </c>
      <c r="HJ142" t="s">
        <v>1675</v>
      </c>
      <c r="HK142" t="s">
        <v>1675</v>
      </c>
      <c r="HL142" t="s">
        <v>1675</v>
      </c>
      <c r="HM142" t="s">
        <v>1675</v>
      </c>
      <c r="HN142" t="s">
        <v>1675</v>
      </c>
      <c r="HO142" t="s">
        <v>1675</v>
      </c>
      <c r="HQ142" t="s">
        <v>1675</v>
      </c>
      <c r="HR142" t="s">
        <v>1675</v>
      </c>
      <c r="HS142" t="s">
        <v>1675</v>
      </c>
      <c r="HT142" t="s">
        <v>1675</v>
      </c>
      <c r="HU142" t="s">
        <v>1675</v>
      </c>
      <c r="HW142" t="s">
        <v>1675</v>
      </c>
      <c r="HX142" t="s">
        <v>1675</v>
      </c>
      <c r="HY142" t="s">
        <v>1675</v>
      </c>
      <c r="HZ142" t="s">
        <v>1675</v>
      </c>
      <c r="IA142" t="s">
        <v>1675</v>
      </c>
      <c r="IB142" t="s">
        <v>1675</v>
      </c>
      <c r="IC142" t="s">
        <v>1675</v>
      </c>
      <c r="ID142" t="s">
        <v>1675</v>
      </c>
      <c r="IE142" t="s">
        <v>1675</v>
      </c>
      <c r="IF142" t="s">
        <v>1675</v>
      </c>
      <c r="IG142" t="s">
        <v>1675</v>
      </c>
      <c r="IH142" t="s">
        <v>1675</v>
      </c>
      <c r="II142" t="s">
        <v>1675</v>
      </c>
      <c r="IJ142" t="s">
        <v>1675</v>
      </c>
      <c r="IK142" t="s">
        <v>1675</v>
      </c>
      <c r="IL142" t="s">
        <v>1675</v>
      </c>
      <c r="IM142" t="s">
        <v>1675</v>
      </c>
      <c r="IN142" t="s">
        <v>1675</v>
      </c>
      <c r="IO142" t="s">
        <v>1675</v>
      </c>
      <c r="IP142" t="s">
        <v>1675</v>
      </c>
      <c r="IQ142" t="s">
        <v>1675</v>
      </c>
      <c r="IR142" t="s">
        <v>1675</v>
      </c>
      <c r="IS142" t="s">
        <v>1675</v>
      </c>
      <c r="IT142" t="s">
        <v>1675</v>
      </c>
      <c r="IU142" t="s">
        <v>1675</v>
      </c>
      <c r="IV142" t="s">
        <v>1675</v>
      </c>
      <c r="IW142" t="s">
        <v>1675</v>
      </c>
      <c r="IX142" t="s">
        <v>1675</v>
      </c>
      <c r="IY142" t="s">
        <v>1675</v>
      </c>
      <c r="IZ142" t="s">
        <v>1675</v>
      </c>
      <c r="JA142" t="s">
        <v>1675</v>
      </c>
      <c r="JB142" t="s">
        <v>1675</v>
      </c>
      <c r="JC142" t="s">
        <v>1675</v>
      </c>
      <c r="JD142" t="s">
        <v>1675</v>
      </c>
      <c r="JE142" t="s">
        <v>1675</v>
      </c>
      <c r="JF142" t="s">
        <v>408</v>
      </c>
      <c r="JG142" t="s">
        <v>1675</v>
      </c>
      <c r="JH142">
        <v>139438470</v>
      </c>
      <c r="JI142" t="s">
        <v>524</v>
      </c>
      <c r="JJ142" t="s">
        <v>525</v>
      </c>
      <c r="JK142" t="s">
        <v>1675</v>
      </c>
      <c r="JL142">
        <v>19</v>
      </c>
    </row>
    <row r="143" spans="1:272" x14ac:dyDescent="0.2">
      <c r="A143" t="s">
        <v>1569</v>
      </c>
      <c r="B143" t="str">
        <f t="shared" si="59"/>
        <v>030fefe9-98df-4a98-8456-2e7e48031d09</v>
      </c>
      <c r="C143" t="s">
        <v>543</v>
      </c>
      <c r="D143" t="s">
        <v>436</v>
      </c>
      <c r="E143" t="s">
        <v>324</v>
      </c>
      <c r="F143" t="s">
        <v>1675</v>
      </c>
      <c r="G143" t="s">
        <v>337</v>
      </c>
      <c r="H143" t="s">
        <v>436</v>
      </c>
      <c r="I143" t="s">
        <v>325</v>
      </c>
      <c r="J143" t="s">
        <v>391</v>
      </c>
      <c r="K143" t="s">
        <v>1675</v>
      </c>
      <c r="L143" t="s">
        <v>328</v>
      </c>
      <c r="M143" t="s">
        <v>329</v>
      </c>
      <c r="N143" t="s">
        <v>329</v>
      </c>
      <c r="O143" t="s">
        <v>1705</v>
      </c>
      <c r="P143" t="s">
        <v>438</v>
      </c>
      <c r="Q143" t="s">
        <v>334</v>
      </c>
      <c r="R143" t="s">
        <v>1675</v>
      </c>
      <c r="S143" t="s">
        <v>334</v>
      </c>
      <c r="T143" t="s">
        <v>1675</v>
      </c>
      <c r="U143" t="s">
        <v>339</v>
      </c>
      <c r="V143" t="s">
        <v>336</v>
      </c>
      <c r="W143" t="s">
        <v>337</v>
      </c>
      <c r="X143" t="s">
        <v>337</v>
      </c>
      <c r="Y143" t="s">
        <v>337</v>
      </c>
      <c r="Z143" t="s">
        <v>337</v>
      </c>
      <c r="AA143" t="s">
        <v>394</v>
      </c>
      <c r="AB143" t="s">
        <v>336</v>
      </c>
      <c r="AC143" t="s">
        <v>337</v>
      </c>
      <c r="AD143" t="s">
        <v>337</v>
      </c>
      <c r="AE143" t="s">
        <v>336</v>
      </c>
      <c r="AF143" t="s">
        <v>337</v>
      </c>
      <c r="AG143" t="s">
        <v>337</v>
      </c>
      <c r="AH143" t="s">
        <v>337</v>
      </c>
      <c r="AI143" t="s">
        <v>1675</v>
      </c>
      <c r="AJ143" t="s">
        <v>341</v>
      </c>
      <c r="AK143" t="s">
        <v>342</v>
      </c>
      <c r="AL143" t="s">
        <v>417</v>
      </c>
      <c r="AM143">
        <v>0</v>
      </c>
      <c r="AN143">
        <v>0</v>
      </c>
      <c r="AO143">
        <v>0</v>
      </c>
      <c r="AP143">
        <v>0</v>
      </c>
      <c r="AQ143">
        <v>0</v>
      </c>
      <c r="AR143">
        <v>0</v>
      </c>
      <c r="AS143">
        <v>1</v>
      </c>
      <c r="AT143">
        <v>0</v>
      </c>
      <c r="AU143" t="s">
        <v>1675</v>
      </c>
      <c r="AV143" t="s">
        <v>1675</v>
      </c>
      <c r="AW143" t="s">
        <v>1675</v>
      </c>
      <c r="AY143" t="s">
        <v>1675</v>
      </c>
      <c r="AZ143" t="s">
        <v>1675</v>
      </c>
      <c r="BB143" t="s">
        <v>1675</v>
      </c>
      <c r="BC143" t="s">
        <v>1675</v>
      </c>
      <c r="BD143" t="s">
        <v>1675</v>
      </c>
      <c r="BF143" t="s">
        <v>1675</v>
      </c>
      <c r="BG143" t="s">
        <v>1675</v>
      </c>
      <c r="BH143" t="s">
        <v>1675</v>
      </c>
      <c r="BI143" t="s">
        <v>1675</v>
      </c>
      <c r="BJ143" t="s">
        <v>1675</v>
      </c>
      <c r="BK143" t="s">
        <v>1675</v>
      </c>
      <c r="BL143" s="15"/>
      <c r="BM143" t="s">
        <v>1675</v>
      </c>
      <c r="BN143" t="s">
        <v>1675</v>
      </c>
      <c r="BP143" t="s">
        <v>1675</v>
      </c>
      <c r="BQ143" t="s">
        <v>1675</v>
      </c>
      <c r="BR143" t="s">
        <v>1675</v>
      </c>
      <c r="BT143" t="s">
        <v>1675</v>
      </c>
      <c r="BU143" t="s">
        <v>1675</v>
      </c>
      <c r="BV143" t="s">
        <v>1675</v>
      </c>
      <c r="BW143" t="s">
        <v>1675</v>
      </c>
      <c r="BX143" t="s">
        <v>1675</v>
      </c>
      <c r="BY143" t="s">
        <v>1675</v>
      </c>
      <c r="CA143" t="s">
        <v>1675</v>
      </c>
      <c r="CB143" t="s">
        <v>1675</v>
      </c>
      <c r="CC143" s="14"/>
      <c r="CD143" t="s">
        <v>1675</v>
      </c>
      <c r="CE143" t="s">
        <v>1675</v>
      </c>
      <c r="CF143" t="s">
        <v>1675</v>
      </c>
      <c r="CH143" t="s">
        <v>1675</v>
      </c>
      <c r="CI143" t="s">
        <v>1675</v>
      </c>
      <c r="CJ143" t="s">
        <v>1675</v>
      </c>
      <c r="CK143" t="s">
        <v>1675</v>
      </c>
      <c r="CL143" t="s">
        <v>1675</v>
      </c>
      <c r="CM143" t="s">
        <v>1675</v>
      </c>
      <c r="CO143" t="s">
        <v>1675</v>
      </c>
      <c r="CP143" t="s">
        <v>1675</v>
      </c>
      <c r="CQ143" s="14"/>
      <c r="CR143" t="s">
        <v>1675</v>
      </c>
      <c r="CS143" t="s">
        <v>1675</v>
      </c>
      <c r="CT143" t="s">
        <v>1675</v>
      </c>
      <c r="CV143" t="s">
        <v>1675</v>
      </c>
      <c r="CW143" t="s">
        <v>1675</v>
      </c>
      <c r="CX143" t="s">
        <v>1675</v>
      </c>
      <c r="CY143" t="s">
        <v>1675</v>
      </c>
      <c r="CZ143" t="s">
        <v>1675</v>
      </c>
      <c r="DA143" t="s">
        <v>1675</v>
      </c>
      <c r="DC143" t="s">
        <v>1675</v>
      </c>
      <c r="DD143" t="s">
        <v>1675</v>
      </c>
      <c r="DF143" t="s">
        <v>1675</v>
      </c>
      <c r="DG143" t="s">
        <v>1675</v>
      </c>
      <c r="DH143" t="s">
        <v>1675</v>
      </c>
      <c r="DI143" s="14"/>
      <c r="DJ143" t="s">
        <v>1675</v>
      </c>
      <c r="DK143" t="s">
        <v>1675</v>
      </c>
      <c r="DL143" t="s">
        <v>1675</v>
      </c>
      <c r="DM143" t="s">
        <v>1675</v>
      </c>
      <c r="DN143" t="s">
        <v>1675</v>
      </c>
      <c r="DO143" t="s">
        <v>1675</v>
      </c>
      <c r="DQ143" t="s">
        <v>1675</v>
      </c>
      <c r="DR143" t="s">
        <v>1675</v>
      </c>
      <c r="DT143" t="s">
        <v>1675</v>
      </c>
      <c r="DU143" t="s">
        <v>1675</v>
      </c>
      <c r="DV143" t="s">
        <v>1675</v>
      </c>
      <c r="DW143" s="14"/>
      <c r="DX143" t="s">
        <v>1675</v>
      </c>
      <c r="DY143" t="s">
        <v>1675</v>
      </c>
      <c r="DZ143" t="s">
        <v>1675</v>
      </c>
      <c r="EA143" t="s">
        <v>346</v>
      </c>
      <c r="EB143" t="s">
        <v>1675</v>
      </c>
      <c r="EC143" t="s">
        <v>380</v>
      </c>
      <c r="ED143" s="13">
        <v>591</v>
      </c>
      <c r="EE143" s="13">
        <v>70</v>
      </c>
      <c r="EF143" s="14">
        <f>(EE143/(ED143/1000))*3.785</f>
        <v>448.30795262267344</v>
      </c>
      <c r="EG143" t="s">
        <v>334</v>
      </c>
      <c r="EH143" t="s">
        <v>346</v>
      </c>
      <c r="EI143" t="s">
        <v>1675</v>
      </c>
      <c r="EJ143" t="s">
        <v>1675</v>
      </c>
      <c r="EK143" t="s">
        <v>1675</v>
      </c>
      <c r="EL143" t="s">
        <v>1675</v>
      </c>
      <c r="EM143" t="s">
        <v>1675</v>
      </c>
      <c r="EN143" t="s">
        <v>1675</v>
      </c>
      <c r="EO143" t="s">
        <v>1675</v>
      </c>
      <c r="EP143" t="s">
        <v>1675</v>
      </c>
      <c r="EQ143" t="s">
        <v>1675</v>
      </c>
      <c r="ER143" t="s">
        <v>1675</v>
      </c>
      <c r="ES143" t="s">
        <v>1675</v>
      </c>
      <c r="ET143" t="s">
        <v>1675</v>
      </c>
      <c r="EU143" t="s">
        <v>1675</v>
      </c>
      <c r="EV143" t="s">
        <v>1675</v>
      </c>
      <c r="EW143" t="s">
        <v>1675</v>
      </c>
      <c r="EX143" t="s">
        <v>1675</v>
      </c>
      <c r="EY143" t="s">
        <v>1675</v>
      </c>
      <c r="EZ143" t="s">
        <v>1675</v>
      </c>
      <c r="FA143" t="s">
        <v>1675</v>
      </c>
      <c r="FB143" t="s">
        <v>1675</v>
      </c>
      <c r="FC143" t="s">
        <v>1675</v>
      </c>
      <c r="FD143" t="s">
        <v>1675</v>
      </c>
      <c r="FE143" t="s">
        <v>1675</v>
      </c>
      <c r="FF143" t="s">
        <v>1675</v>
      </c>
      <c r="FG143" t="s">
        <v>1675</v>
      </c>
      <c r="FH143" t="s">
        <v>1675</v>
      </c>
      <c r="FI143" t="s">
        <v>1675</v>
      </c>
      <c r="FJ143" t="s">
        <v>1675</v>
      </c>
      <c r="FK143" t="s">
        <v>334</v>
      </c>
      <c r="FL143" t="s">
        <v>328</v>
      </c>
      <c r="FM143" t="s">
        <v>329</v>
      </c>
      <c r="FN143" t="s">
        <v>334</v>
      </c>
      <c r="FO143" t="s">
        <v>334</v>
      </c>
      <c r="FP143" t="s">
        <v>545</v>
      </c>
      <c r="FQ143" t="s">
        <v>1675</v>
      </c>
      <c r="FR143" t="s">
        <v>1675</v>
      </c>
      <c r="FS143" t="s">
        <v>1675</v>
      </c>
      <c r="FT143" t="s">
        <v>1675</v>
      </c>
      <c r="FU143" t="s">
        <v>1675</v>
      </c>
      <c r="FV143" t="s">
        <v>1675</v>
      </c>
      <c r="FW143" t="s">
        <v>1675</v>
      </c>
      <c r="FX143" t="s">
        <v>1675</v>
      </c>
      <c r="FY143" t="s">
        <v>1675</v>
      </c>
      <c r="FZ143" t="s">
        <v>1675</v>
      </c>
      <c r="GA143" t="s">
        <v>1675</v>
      </c>
      <c r="GB143" t="s">
        <v>1675</v>
      </c>
      <c r="GC143" t="s">
        <v>1675</v>
      </c>
      <c r="GD143" t="s">
        <v>1675</v>
      </c>
      <c r="GE143" t="s">
        <v>1675</v>
      </c>
      <c r="GF143" t="str">
        <f t="shared" ref="GF143:GF154" si="64">GC143</f>
        <v/>
      </c>
      <c r="GG143" t="s">
        <v>1675</v>
      </c>
      <c r="GH143" t="s">
        <v>1675</v>
      </c>
      <c r="GI143" t="s">
        <v>1675</v>
      </c>
      <c r="GJ143" t="s">
        <v>1675</v>
      </c>
      <c r="GK143" t="s">
        <v>1675</v>
      </c>
      <c r="GL143" t="s">
        <v>1675</v>
      </c>
      <c r="GM143" t="s">
        <v>1675</v>
      </c>
      <c r="GN143" t="s">
        <v>1675</v>
      </c>
      <c r="GO143" t="s">
        <v>1675</v>
      </c>
      <c r="GP143" t="s">
        <v>1675</v>
      </c>
      <c r="GR143" t="s">
        <v>1675</v>
      </c>
      <c r="GS143" t="s">
        <v>1675</v>
      </c>
      <c r="GT143" t="s">
        <v>1675</v>
      </c>
      <c r="GU143" t="s">
        <v>1675</v>
      </c>
      <c r="GV143" t="s">
        <v>1675</v>
      </c>
      <c r="GW143" t="s">
        <v>1675</v>
      </c>
      <c r="GX143" t="s">
        <v>1675</v>
      </c>
      <c r="GY143" t="s">
        <v>1675</v>
      </c>
      <c r="GZ143" t="s">
        <v>1675</v>
      </c>
      <c r="HA143" t="s">
        <v>1675</v>
      </c>
      <c r="HB143" t="s">
        <v>1675</v>
      </c>
      <c r="HC143" t="s">
        <v>1675</v>
      </c>
      <c r="HD143" t="s">
        <v>1675</v>
      </c>
      <c r="HE143" t="s">
        <v>1675</v>
      </c>
      <c r="HG143" t="s">
        <v>1675</v>
      </c>
      <c r="HH143" t="s">
        <v>1675</v>
      </c>
      <c r="HI143" s="14" t="str">
        <f t="shared" si="49"/>
        <v/>
      </c>
      <c r="HJ143" t="s">
        <v>1675</v>
      </c>
      <c r="HK143" t="s">
        <v>1675</v>
      </c>
      <c r="HL143" t="s">
        <v>1675</v>
      </c>
      <c r="HM143" t="s">
        <v>1675</v>
      </c>
      <c r="HN143" t="s">
        <v>1675</v>
      </c>
      <c r="HO143" t="s">
        <v>1675</v>
      </c>
      <c r="HQ143" t="s">
        <v>1675</v>
      </c>
      <c r="HR143" t="s">
        <v>1675</v>
      </c>
      <c r="HS143" t="s">
        <v>1675</v>
      </c>
      <c r="HT143" t="s">
        <v>1675</v>
      </c>
      <c r="HU143" t="s">
        <v>1675</v>
      </c>
      <c r="HW143" t="s">
        <v>1675</v>
      </c>
      <c r="HX143" t="s">
        <v>1675</v>
      </c>
      <c r="HY143" t="s">
        <v>1675</v>
      </c>
      <c r="HZ143" t="s">
        <v>1675</v>
      </c>
      <c r="IA143" t="s">
        <v>1675</v>
      </c>
      <c r="IB143" t="s">
        <v>1675</v>
      </c>
      <c r="IC143" t="s">
        <v>1675</v>
      </c>
      <c r="ID143" t="s">
        <v>1675</v>
      </c>
      <c r="IE143" t="s">
        <v>1675</v>
      </c>
      <c r="IF143" t="s">
        <v>1675</v>
      </c>
      <c r="IG143" t="s">
        <v>1675</v>
      </c>
      <c r="IH143" t="s">
        <v>1675</v>
      </c>
      <c r="II143" t="s">
        <v>1675</v>
      </c>
      <c r="IJ143" t="s">
        <v>1675</v>
      </c>
      <c r="IK143" t="s">
        <v>1675</v>
      </c>
      <c r="IL143" t="s">
        <v>1675</v>
      </c>
      <c r="IM143" t="s">
        <v>1675</v>
      </c>
      <c r="IN143" t="s">
        <v>1675</v>
      </c>
      <c r="IO143" t="s">
        <v>1675</v>
      </c>
      <c r="IP143" t="s">
        <v>1675</v>
      </c>
      <c r="IQ143" t="s">
        <v>1675</v>
      </c>
      <c r="IR143" t="s">
        <v>1675</v>
      </c>
      <c r="IS143" t="s">
        <v>1675</v>
      </c>
      <c r="IT143" t="s">
        <v>1675</v>
      </c>
      <c r="IU143" t="s">
        <v>1675</v>
      </c>
      <c r="IV143" t="s">
        <v>1675</v>
      </c>
      <c r="IW143" t="s">
        <v>1675</v>
      </c>
      <c r="IX143" t="s">
        <v>1675</v>
      </c>
      <c r="IY143" t="s">
        <v>1675</v>
      </c>
      <c r="IZ143" t="s">
        <v>1675</v>
      </c>
      <c r="JA143" t="s">
        <v>1675</v>
      </c>
      <c r="JB143" t="s">
        <v>1675</v>
      </c>
      <c r="JC143" t="s">
        <v>1675</v>
      </c>
      <c r="JD143" t="s">
        <v>1675</v>
      </c>
      <c r="JE143" t="s">
        <v>1675</v>
      </c>
      <c r="JF143" t="s">
        <v>408</v>
      </c>
      <c r="JG143" t="s">
        <v>1675</v>
      </c>
      <c r="JH143">
        <v>139438574</v>
      </c>
      <c r="JI143" t="s">
        <v>546</v>
      </c>
      <c r="JJ143" t="s">
        <v>547</v>
      </c>
      <c r="JK143" t="s">
        <v>1675</v>
      </c>
      <c r="JL143">
        <v>23</v>
      </c>
    </row>
    <row r="144" spans="1:272" x14ac:dyDescent="0.2">
      <c r="A144" t="s">
        <v>1577</v>
      </c>
      <c r="B144" t="str">
        <f t="shared" si="59"/>
        <v>bb557edc-873a-4d4d-b198-93daec1563cc</v>
      </c>
      <c r="C144" t="s">
        <v>527</v>
      </c>
      <c r="D144" t="s">
        <v>436</v>
      </c>
      <c r="E144" t="s">
        <v>324</v>
      </c>
      <c r="F144" t="s">
        <v>1675</v>
      </c>
      <c r="G144" t="s">
        <v>337</v>
      </c>
      <c r="H144" t="s">
        <v>436</v>
      </c>
      <c r="I144" t="s">
        <v>325</v>
      </c>
      <c r="J144" t="s">
        <v>391</v>
      </c>
      <c r="K144" t="s">
        <v>1675</v>
      </c>
      <c r="L144" t="s">
        <v>328</v>
      </c>
      <c r="M144" t="s">
        <v>329</v>
      </c>
      <c r="N144" t="s">
        <v>329</v>
      </c>
      <c r="O144" t="s">
        <v>1705</v>
      </c>
      <c r="P144" t="s">
        <v>438</v>
      </c>
      <c r="Q144" t="s">
        <v>334</v>
      </c>
      <c r="R144" t="s">
        <v>1675</v>
      </c>
      <c r="S144" t="s">
        <v>334</v>
      </c>
      <c r="T144" t="s">
        <v>1675</v>
      </c>
      <c r="U144" t="s">
        <v>339</v>
      </c>
      <c r="V144" t="s">
        <v>336</v>
      </c>
      <c r="W144" t="s">
        <v>337</v>
      </c>
      <c r="X144" t="s">
        <v>337</v>
      </c>
      <c r="Y144" t="s">
        <v>337</v>
      </c>
      <c r="Z144" t="s">
        <v>337</v>
      </c>
      <c r="AA144" t="s">
        <v>340</v>
      </c>
      <c r="AB144" t="s">
        <v>336</v>
      </c>
      <c r="AC144" t="s">
        <v>337</v>
      </c>
      <c r="AD144" t="s">
        <v>337</v>
      </c>
      <c r="AE144" t="s">
        <v>337</v>
      </c>
      <c r="AF144" t="s">
        <v>337</v>
      </c>
      <c r="AG144" t="s">
        <v>337</v>
      </c>
      <c r="AH144" t="s">
        <v>337</v>
      </c>
      <c r="AI144" t="s">
        <v>1675</v>
      </c>
      <c r="AJ144" t="s">
        <v>341</v>
      </c>
      <c r="AK144" t="s">
        <v>342</v>
      </c>
      <c r="AL144" t="s">
        <v>528</v>
      </c>
      <c r="AM144">
        <v>1</v>
      </c>
      <c r="AN144">
        <v>0</v>
      </c>
      <c r="AO144">
        <v>0</v>
      </c>
      <c r="AP144">
        <v>0</v>
      </c>
      <c r="AQ144">
        <v>0</v>
      </c>
      <c r="AR144">
        <v>0</v>
      </c>
      <c r="AS144">
        <v>0</v>
      </c>
      <c r="AT144">
        <v>0</v>
      </c>
      <c r="AU144" t="s">
        <v>346</v>
      </c>
      <c r="AV144" t="s">
        <v>1675</v>
      </c>
      <c r="AW144" t="s">
        <v>396</v>
      </c>
      <c r="AX144">
        <v>0.453592</v>
      </c>
      <c r="AY144" s="13">
        <v>1</v>
      </c>
      <c r="AZ144" s="13">
        <v>25</v>
      </c>
      <c r="BA144" s="14">
        <f>AZ144/(AX144*AY144)</f>
        <v>55.115610504594436</v>
      </c>
      <c r="BB144" t="s">
        <v>334</v>
      </c>
      <c r="BC144" t="s">
        <v>334</v>
      </c>
      <c r="BD144" s="13">
        <v>125</v>
      </c>
      <c r="BE144" s="14">
        <f>BD144/2</f>
        <v>62.5</v>
      </c>
      <c r="BF144" t="s">
        <v>334</v>
      </c>
      <c r="BG144" t="s">
        <v>396</v>
      </c>
      <c r="BH144" t="s">
        <v>514</v>
      </c>
      <c r="BI144" t="s">
        <v>1675</v>
      </c>
      <c r="BJ144" t="s">
        <v>1675</v>
      </c>
      <c r="BK144" t="s">
        <v>1675</v>
      </c>
      <c r="BL144" s="15"/>
      <c r="BM144" t="s">
        <v>1675</v>
      </c>
      <c r="BN144" t="s">
        <v>1675</v>
      </c>
      <c r="BP144" t="s">
        <v>1675</v>
      </c>
      <c r="BQ144" t="s">
        <v>1675</v>
      </c>
      <c r="BR144" t="s">
        <v>1675</v>
      </c>
      <c r="BT144" t="s">
        <v>1675</v>
      </c>
      <c r="BU144" t="s">
        <v>1675</v>
      </c>
      <c r="BV144" t="s">
        <v>1675</v>
      </c>
      <c r="BW144" t="s">
        <v>1675</v>
      </c>
      <c r="BX144" t="s">
        <v>1675</v>
      </c>
      <c r="BY144" t="s">
        <v>1675</v>
      </c>
      <c r="CA144" t="s">
        <v>1675</v>
      </c>
      <c r="CB144" t="s">
        <v>1675</v>
      </c>
      <c r="CC144" s="14"/>
      <c r="CD144" t="s">
        <v>1675</v>
      </c>
      <c r="CE144" t="s">
        <v>1675</v>
      </c>
      <c r="CF144" t="s">
        <v>1675</v>
      </c>
      <c r="CH144" t="s">
        <v>1675</v>
      </c>
      <c r="CI144" t="s">
        <v>1675</v>
      </c>
      <c r="CJ144" t="s">
        <v>1675</v>
      </c>
      <c r="CK144" t="s">
        <v>1675</v>
      </c>
      <c r="CL144" t="s">
        <v>1675</v>
      </c>
      <c r="CM144" t="s">
        <v>1675</v>
      </c>
      <c r="CO144" t="s">
        <v>1675</v>
      </c>
      <c r="CP144" t="s">
        <v>1675</v>
      </c>
      <c r="CQ144" s="14"/>
      <c r="CR144" t="s">
        <v>1675</v>
      </c>
      <c r="CS144" t="s">
        <v>1675</v>
      </c>
      <c r="CT144" t="s">
        <v>1675</v>
      </c>
      <c r="CV144" t="s">
        <v>1675</v>
      </c>
      <c r="CW144" t="s">
        <v>1675</v>
      </c>
      <c r="CX144" t="s">
        <v>1675</v>
      </c>
      <c r="CY144" t="s">
        <v>1675</v>
      </c>
      <c r="CZ144" t="s">
        <v>1675</v>
      </c>
      <c r="DA144" t="s">
        <v>1675</v>
      </c>
      <c r="DC144" t="s">
        <v>1675</v>
      </c>
      <c r="DD144" t="s">
        <v>1675</v>
      </c>
      <c r="DF144" t="s">
        <v>1675</v>
      </c>
      <c r="DG144" t="s">
        <v>1675</v>
      </c>
      <c r="DH144" t="s">
        <v>1675</v>
      </c>
      <c r="DI144" s="14"/>
      <c r="DJ144" t="s">
        <v>1675</v>
      </c>
      <c r="DK144" t="s">
        <v>1675</v>
      </c>
      <c r="DL144" t="s">
        <v>1675</v>
      </c>
      <c r="DM144" t="s">
        <v>1675</v>
      </c>
      <c r="DN144" t="s">
        <v>1675</v>
      </c>
      <c r="DO144" t="s">
        <v>1675</v>
      </c>
      <c r="DQ144" t="s">
        <v>1675</v>
      </c>
      <c r="DR144" t="s">
        <v>1675</v>
      </c>
      <c r="DT144" t="s">
        <v>1675</v>
      </c>
      <c r="DU144" t="s">
        <v>1675</v>
      </c>
      <c r="DV144" t="s">
        <v>1675</v>
      </c>
      <c r="DW144" s="14"/>
      <c r="DX144" t="s">
        <v>1675</v>
      </c>
      <c r="DY144" t="s">
        <v>1675</v>
      </c>
      <c r="DZ144" t="s">
        <v>1675</v>
      </c>
      <c r="EA144" t="s">
        <v>1675</v>
      </c>
      <c r="EB144" t="s">
        <v>1675</v>
      </c>
      <c r="EC144" t="s">
        <v>1675</v>
      </c>
      <c r="ED144" t="s">
        <v>1675</v>
      </c>
      <c r="EE144" t="s">
        <v>1675</v>
      </c>
      <c r="EG144" t="s">
        <v>1675</v>
      </c>
      <c r="EH144" t="s">
        <v>334</v>
      </c>
      <c r="EI144" t="s">
        <v>403</v>
      </c>
      <c r="EJ144" t="s">
        <v>337</v>
      </c>
      <c r="EK144" t="s">
        <v>337</v>
      </c>
      <c r="EL144" t="s">
        <v>337</v>
      </c>
      <c r="EM144" t="s">
        <v>337</v>
      </c>
      <c r="EN144" t="s">
        <v>337</v>
      </c>
      <c r="EO144" t="s">
        <v>337</v>
      </c>
      <c r="EP144" t="s">
        <v>337</v>
      </c>
      <c r="EQ144" t="s">
        <v>337</v>
      </c>
      <c r="ER144" t="s">
        <v>337</v>
      </c>
      <c r="ES144" t="s">
        <v>337</v>
      </c>
      <c r="ET144" t="s">
        <v>337</v>
      </c>
      <c r="EU144" t="s">
        <v>337</v>
      </c>
      <c r="EV144" t="s">
        <v>337</v>
      </c>
      <c r="EW144" t="s">
        <v>337</v>
      </c>
      <c r="EX144" t="s">
        <v>337</v>
      </c>
      <c r="EY144" t="s">
        <v>336</v>
      </c>
      <c r="EZ144" t="s">
        <v>337</v>
      </c>
      <c r="FA144" t="s">
        <v>1671</v>
      </c>
      <c r="FB144" t="s">
        <v>528</v>
      </c>
      <c r="FC144" t="s">
        <v>336</v>
      </c>
      <c r="FD144" t="s">
        <v>337</v>
      </c>
      <c r="FE144" t="s">
        <v>337</v>
      </c>
      <c r="FF144" t="s">
        <v>337</v>
      </c>
      <c r="FG144" t="s">
        <v>337</v>
      </c>
      <c r="FH144" t="s">
        <v>337</v>
      </c>
      <c r="FI144" t="s">
        <v>337</v>
      </c>
      <c r="FJ144" t="s">
        <v>337</v>
      </c>
      <c r="FK144" t="s">
        <v>334</v>
      </c>
      <c r="FL144" t="s">
        <v>328</v>
      </c>
      <c r="FM144" t="s">
        <v>329</v>
      </c>
      <c r="FN144" t="s">
        <v>346</v>
      </c>
      <c r="FO144" t="s">
        <v>334</v>
      </c>
      <c r="FP144" t="s">
        <v>334</v>
      </c>
      <c r="FQ144" t="s">
        <v>530</v>
      </c>
      <c r="FR144" t="s">
        <v>1675</v>
      </c>
      <c r="FS144" t="s">
        <v>1675</v>
      </c>
      <c r="FT144" t="s">
        <v>1675</v>
      </c>
      <c r="FU144" t="s">
        <v>1675</v>
      </c>
      <c r="FV144" t="s">
        <v>1675</v>
      </c>
      <c r="FW144" t="s">
        <v>1675</v>
      </c>
      <c r="FX144" t="s">
        <v>1675</v>
      </c>
      <c r="FY144" t="s">
        <v>1675</v>
      </c>
      <c r="FZ144" t="s">
        <v>1675</v>
      </c>
      <c r="GA144" t="s">
        <v>1675</v>
      </c>
      <c r="GB144" t="s">
        <v>1675</v>
      </c>
      <c r="GC144" t="s">
        <v>1675</v>
      </c>
      <c r="GD144" t="s">
        <v>1675</v>
      </c>
      <c r="GE144" t="s">
        <v>1675</v>
      </c>
      <c r="GF144" t="str">
        <f t="shared" si="64"/>
        <v/>
      </c>
      <c r="GG144" t="s">
        <v>1675</v>
      </c>
      <c r="GH144" t="s">
        <v>1675</v>
      </c>
      <c r="GI144" t="s">
        <v>1675</v>
      </c>
      <c r="GJ144" t="s">
        <v>1675</v>
      </c>
      <c r="GK144" t="s">
        <v>1675</v>
      </c>
      <c r="GL144" t="s">
        <v>1675</v>
      </c>
      <c r="GM144" t="s">
        <v>1675</v>
      </c>
      <c r="GN144" t="s">
        <v>1675</v>
      </c>
      <c r="GO144" t="s">
        <v>1675</v>
      </c>
      <c r="GP144" t="s">
        <v>1675</v>
      </c>
      <c r="GR144" t="s">
        <v>1675</v>
      </c>
      <c r="GS144" t="s">
        <v>1675</v>
      </c>
      <c r="GT144" t="s">
        <v>1675</v>
      </c>
      <c r="GU144" t="s">
        <v>1675</v>
      </c>
      <c r="GV144" t="s">
        <v>1675</v>
      </c>
      <c r="GW144" t="s">
        <v>1675</v>
      </c>
      <c r="GX144" t="s">
        <v>1675</v>
      </c>
      <c r="GY144" t="s">
        <v>1675</v>
      </c>
      <c r="GZ144" t="s">
        <v>1675</v>
      </c>
      <c r="HA144" t="s">
        <v>1675</v>
      </c>
      <c r="HB144" t="s">
        <v>1675</v>
      </c>
      <c r="HC144" t="s">
        <v>1675</v>
      </c>
      <c r="HD144" t="s">
        <v>1675</v>
      </c>
      <c r="HE144" t="s">
        <v>1675</v>
      </c>
      <c r="HG144" t="s">
        <v>1675</v>
      </c>
      <c r="HH144" t="s">
        <v>1675</v>
      </c>
      <c r="HI144" s="14" t="str">
        <f t="shared" si="49"/>
        <v/>
      </c>
      <c r="HJ144" t="s">
        <v>1675</v>
      </c>
      <c r="HK144" t="s">
        <v>1675</v>
      </c>
      <c r="HL144" t="s">
        <v>1675</v>
      </c>
      <c r="HM144" t="s">
        <v>1675</v>
      </c>
      <c r="HN144" t="s">
        <v>1675</v>
      </c>
      <c r="HO144" t="s">
        <v>1675</v>
      </c>
      <c r="HQ144" t="s">
        <v>1675</v>
      </c>
      <c r="HR144" t="s">
        <v>1675</v>
      </c>
      <c r="HS144" t="s">
        <v>1675</v>
      </c>
      <c r="HT144" t="s">
        <v>1675</v>
      </c>
      <c r="HU144" t="s">
        <v>1675</v>
      </c>
      <c r="HW144" t="s">
        <v>1675</v>
      </c>
      <c r="HX144" t="s">
        <v>1675</v>
      </c>
      <c r="HY144" t="s">
        <v>1675</v>
      </c>
      <c r="HZ144" t="s">
        <v>1675</v>
      </c>
      <c r="IA144" t="s">
        <v>1675</v>
      </c>
      <c r="IB144" t="s">
        <v>1675</v>
      </c>
      <c r="IC144" t="s">
        <v>1675</v>
      </c>
      <c r="ID144" t="s">
        <v>1675</v>
      </c>
      <c r="IE144" t="s">
        <v>1675</v>
      </c>
      <c r="IF144" t="s">
        <v>1675</v>
      </c>
      <c r="IG144" t="s">
        <v>1675</v>
      </c>
      <c r="IH144" t="s">
        <v>1675</v>
      </c>
      <c r="II144" t="s">
        <v>1675</v>
      </c>
      <c r="IJ144" t="s">
        <v>1675</v>
      </c>
      <c r="IK144" t="s">
        <v>1675</v>
      </c>
      <c r="IL144" t="s">
        <v>1675</v>
      </c>
      <c r="IM144" t="s">
        <v>1675</v>
      </c>
      <c r="IN144" t="s">
        <v>1675</v>
      </c>
      <c r="IO144" t="s">
        <v>1675</v>
      </c>
      <c r="IP144" t="s">
        <v>1675</v>
      </c>
      <c r="IQ144" t="s">
        <v>1675</v>
      </c>
      <c r="IR144" t="s">
        <v>1675</v>
      </c>
      <c r="IS144" t="s">
        <v>1675</v>
      </c>
      <c r="IT144" t="s">
        <v>1675</v>
      </c>
      <c r="IU144" t="s">
        <v>1675</v>
      </c>
      <c r="IV144" t="s">
        <v>1675</v>
      </c>
      <c r="IW144" t="s">
        <v>1675</v>
      </c>
      <c r="IX144" t="s">
        <v>1675</v>
      </c>
      <c r="IY144" t="s">
        <v>1675</v>
      </c>
      <c r="IZ144" t="s">
        <v>1675</v>
      </c>
      <c r="JA144" t="s">
        <v>1675</v>
      </c>
      <c r="JB144" t="s">
        <v>1675</v>
      </c>
      <c r="JC144" t="s">
        <v>1675</v>
      </c>
      <c r="JD144" t="s">
        <v>1675</v>
      </c>
      <c r="JE144" t="s">
        <v>1675</v>
      </c>
      <c r="JF144" t="s">
        <v>408</v>
      </c>
      <c r="JG144" t="s">
        <v>1675</v>
      </c>
      <c r="JH144">
        <v>139438557</v>
      </c>
      <c r="JI144" t="s">
        <v>531</v>
      </c>
      <c r="JJ144" t="s">
        <v>532</v>
      </c>
      <c r="JK144" t="s">
        <v>1675</v>
      </c>
      <c r="JL144">
        <v>20</v>
      </c>
    </row>
    <row r="145" spans="1:272" x14ac:dyDescent="0.2">
      <c r="A145" t="s">
        <v>1393</v>
      </c>
      <c r="B145" t="str">
        <f t="shared" si="59"/>
        <v>808de9d4-b86f-4f98-8ba6-1fa52ea1ddb3</v>
      </c>
      <c r="C145" t="s">
        <v>539</v>
      </c>
      <c r="D145" t="s">
        <v>436</v>
      </c>
      <c r="E145" t="s">
        <v>324</v>
      </c>
      <c r="F145" t="s">
        <v>1675</v>
      </c>
      <c r="G145" t="s">
        <v>337</v>
      </c>
      <c r="H145" t="s">
        <v>436</v>
      </c>
      <c r="I145" t="s">
        <v>325</v>
      </c>
      <c r="J145" t="s">
        <v>391</v>
      </c>
      <c r="K145" t="s">
        <v>1675</v>
      </c>
      <c r="L145" t="s">
        <v>328</v>
      </c>
      <c r="M145" t="s">
        <v>329</v>
      </c>
      <c r="N145" t="s">
        <v>329</v>
      </c>
      <c r="O145" t="s">
        <v>1705</v>
      </c>
      <c r="P145" t="s">
        <v>438</v>
      </c>
      <c r="Q145" t="s">
        <v>334</v>
      </c>
      <c r="R145" t="s">
        <v>1675</v>
      </c>
      <c r="S145" t="s">
        <v>334</v>
      </c>
      <c r="T145" t="s">
        <v>1675</v>
      </c>
      <c r="U145" t="s">
        <v>335</v>
      </c>
      <c r="V145" t="s">
        <v>336</v>
      </c>
      <c r="W145" t="s">
        <v>336</v>
      </c>
      <c r="X145" t="s">
        <v>337</v>
      </c>
      <c r="Y145" t="s">
        <v>337</v>
      </c>
      <c r="Z145" t="s">
        <v>337</v>
      </c>
      <c r="AA145" t="s">
        <v>394</v>
      </c>
      <c r="AB145" t="s">
        <v>336</v>
      </c>
      <c r="AC145" t="s">
        <v>337</v>
      </c>
      <c r="AD145" t="s">
        <v>337</v>
      </c>
      <c r="AE145" t="s">
        <v>336</v>
      </c>
      <c r="AF145" t="s">
        <v>337</v>
      </c>
      <c r="AG145" t="s">
        <v>337</v>
      </c>
      <c r="AH145" t="s">
        <v>337</v>
      </c>
      <c r="AI145" t="s">
        <v>1675</v>
      </c>
      <c r="AJ145" t="s">
        <v>341</v>
      </c>
      <c r="AK145" t="s">
        <v>342</v>
      </c>
      <c r="AL145" t="s">
        <v>540</v>
      </c>
      <c r="AM145">
        <v>0</v>
      </c>
      <c r="AN145">
        <v>0</v>
      </c>
      <c r="AO145">
        <v>0</v>
      </c>
      <c r="AP145">
        <v>0</v>
      </c>
      <c r="AQ145">
        <v>1</v>
      </c>
      <c r="AR145">
        <v>0</v>
      </c>
      <c r="AS145">
        <v>1</v>
      </c>
      <c r="AT145">
        <v>0</v>
      </c>
      <c r="AU145" t="s">
        <v>1675</v>
      </c>
      <c r="AV145" t="s">
        <v>1675</v>
      </c>
      <c r="AW145" t="s">
        <v>1675</v>
      </c>
      <c r="AY145" t="s">
        <v>1675</v>
      </c>
      <c r="AZ145" t="s">
        <v>1675</v>
      </c>
      <c r="BB145" t="s">
        <v>1675</v>
      </c>
      <c r="BC145" t="s">
        <v>1675</v>
      </c>
      <c r="BD145" t="s">
        <v>1675</v>
      </c>
      <c r="BF145" t="s">
        <v>1675</v>
      </c>
      <c r="BG145" t="s">
        <v>1675</v>
      </c>
      <c r="BH145" t="s">
        <v>1675</v>
      </c>
      <c r="BI145" t="s">
        <v>1675</v>
      </c>
      <c r="BJ145" t="s">
        <v>1675</v>
      </c>
      <c r="BK145" t="s">
        <v>1675</v>
      </c>
      <c r="BL145" s="15"/>
      <c r="BM145" t="s">
        <v>1675</v>
      </c>
      <c r="BN145" t="s">
        <v>1675</v>
      </c>
      <c r="BP145" t="s">
        <v>1675</v>
      </c>
      <c r="BQ145" t="s">
        <v>1675</v>
      </c>
      <c r="BR145" t="s">
        <v>1675</v>
      </c>
      <c r="BT145" t="s">
        <v>1675</v>
      </c>
      <c r="BU145" t="s">
        <v>1675</v>
      </c>
      <c r="BV145" t="s">
        <v>1675</v>
      </c>
      <c r="BW145" t="s">
        <v>1675</v>
      </c>
      <c r="BX145" t="s">
        <v>1675</v>
      </c>
      <c r="BY145" t="s">
        <v>1675</v>
      </c>
      <c r="CA145" t="s">
        <v>1675</v>
      </c>
      <c r="CB145" t="s">
        <v>1675</v>
      </c>
      <c r="CC145" s="14"/>
      <c r="CD145" t="s">
        <v>1675</v>
      </c>
      <c r="CE145" t="s">
        <v>1675</v>
      </c>
      <c r="CF145" t="s">
        <v>1675</v>
      </c>
      <c r="CH145" t="s">
        <v>1675</v>
      </c>
      <c r="CI145" t="s">
        <v>1675</v>
      </c>
      <c r="CJ145" t="s">
        <v>1675</v>
      </c>
      <c r="CK145" t="s">
        <v>1675</v>
      </c>
      <c r="CL145" t="s">
        <v>1675</v>
      </c>
      <c r="CM145" t="s">
        <v>1675</v>
      </c>
      <c r="CO145" t="s">
        <v>1675</v>
      </c>
      <c r="CP145" t="s">
        <v>1675</v>
      </c>
      <c r="CQ145" s="14"/>
      <c r="CR145" t="s">
        <v>1675</v>
      </c>
      <c r="CS145" t="s">
        <v>1675</v>
      </c>
      <c r="CT145" t="s">
        <v>1675</v>
      </c>
      <c r="CV145" t="s">
        <v>1675</v>
      </c>
      <c r="CW145" t="s">
        <v>1675</v>
      </c>
      <c r="CX145" t="s">
        <v>1675</v>
      </c>
      <c r="CY145" t="s">
        <v>346</v>
      </c>
      <c r="CZ145" t="s">
        <v>1675</v>
      </c>
      <c r="DA145" t="s">
        <v>396</v>
      </c>
      <c r="DB145">
        <v>0.453592</v>
      </c>
      <c r="DC145" s="13">
        <v>1</v>
      </c>
      <c r="DD145" s="13">
        <v>100</v>
      </c>
      <c r="DE145" s="14">
        <f>DD145/(DB145*DC145)</f>
        <v>220.46244201837774</v>
      </c>
      <c r="DF145" t="s">
        <v>346</v>
      </c>
      <c r="DG145" t="s">
        <v>346</v>
      </c>
      <c r="DH145" t="s">
        <v>1675</v>
      </c>
      <c r="DI145" s="14"/>
      <c r="DJ145" t="s">
        <v>1675</v>
      </c>
      <c r="DK145" t="s">
        <v>1675</v>
      </c>
      <c r="DL145" t="s">
        <v>1675</v>
      </c>
      <c r="DM145" t="s">
        <v>1675</v>
      </c>
      <c r="DN145" t="s">
        <v>1675</v>
      </c>
      <c r="DO145" t="s">
        <v>1675</v>
      </c>
      <c r="DQ145" t="s">
        <v>1675</v>
      </c>
      <c r="DR145" t="s">
        <v>1675</v>
      </c>
      <c r="DT145" t="s">
        <v>1675</v>
      </c>
      <c r="DU145" t="s">
        <v>1675</v>
      </c>
      <c r="DV145" t="s">
        <v>1675</v>
      </c>
      <c r="DW145" s="14"/>
      <c r="DX145" t="s">
        <v>1675</v>
      </c>
      <c r="DY145" t="s">
        <v>1675</v>
      </c>
      <c r="DZ145" t="s">
        <v>1675</v>
      </c>
      <c r="EA145" t="s">
        <v>346</v>
      </c>
      <c r="EB145" t="s">
        <v>1675</v>
      </c>
      <c r="EC145" t="s">
        <v>380</v>
      </c>
      <c r="ED145" s="13">
        <v>591</v>
      </c>
      <c r="EE145" s="13">
        <v>60</v>
      </c>
      <c r="EF145" s="14">
        <f>(EE145/(ED145/1000))*3.785</f>
        <v>384.26395939086302</v>
      </c>
      <c r="EG145" t="s">
        <v>334</v>
      </c>
      <c r="EH145" t="s">
        <v>346</v>
      </c>
      <c r="EI145" t="s">
        <v>1675</v>
      </c>
      <c r="EJ145" t="s">
        <v>1675</v>
      </c>
      <c r="EK145" t="s">
        <v>1675</v>
      </c>
      <c r="EL145" t="s">
        <v>1675</v>
      </c>
      <c r="EM145" t="s">
        <v>1675</v>
      </c>
      <c r="EN145" t="s">
        <v>1675</v>
      </c>
      <c r="EO145" t="s">
        <v>1675</v>
      </c>
      <c r="EP145" t="s">
        <v>1675</v>
      </c>
      <c r="EQ145" t="s">
        <v>1675</v>
      </c>
      <c r="ER145" t="s">
        <v>1675</v>
      </c>
      <c r="ES145" t="s">
        <v>1675</v>
      </c>
      <c r="ET145" t="s">
        <v>1675</v>
      </c>
      <c r="EU145" t="s">
        <v>1675</v>
      </c>
      <c r="EV145" t="s">
        <v>1675</v>
      </c>
      <c r="EW145" t="s">
        <v>1675</v>
      </c>
      <c r="EX145" t="s">
        <v>1675</v>
      </c>
      <c r="EY145" t="s">
        <v>1675</v>
      </c>
      <c r="EZ145" t="s">
        <v>1675</v>
      </c>
      <c r="FA145" t="s">
        <v>1675</v>
      </c>
      <c r="FB145" t="s">
        <v>1675</v>
      </c>
      <c r="FC145" t="s">
        <v>1675</v>
      </c>
      <c r="FD145" t="s">
        <v>1675</v>
      </c>
      <c r="FE145" t="s">
        <v>1675</v>
      </c>
      <c r="FF145" t="s">
        <v>1675</v>
      </c>
      <c r="FG145" t="s">
        <v>1675</v>
      </c>
      <c r="FH145" t="s">
        <v>1675</v>
      </c>
      <c r="FI145" t="s">
        <v>1675</v>
      </c>
      <c r="FJ145" t="s">
        <v>1675</v>
      </c>
      <c r="FK145" t="s">
        <v>334</v>
      </c>
      <c r="FL145" t="s">
        <v>328</v>
      </c>
      <c r="FM145" t="s">
        <v>329</v>
      </c>
      <c r="FN145" t="s">
        <v>334</v>
      </c>
      <c r="FO145" t="s">
        <v>346</v>
      </c>
      <c r="FP145" t="s">
        <v>334</v>
      </c>
      <c r="FQ145" t="s">
        <v>1675</v>
      </c>
      <c r="FR145" t="s">
        <v>373</v>
      </c>
      <c r="FS145">
        <v>1</v>
      </c>
      <c r="FT145">
        <v>0</v>
      </c>
      <c r="FU145">
        <v>0</v>
      </c>
      <c r="FV145">
        <v>0</v>
      </c>
      <c r="FW145">
        <v>0</v>
      </c>
      <c r="FX145">
        <v>0</v>
      </c>
      <c r="FY145">
        <v>0</v>
      </c>
      <c r="FZ145">
        <v>0</v>
      </c>
      <c r="GA145">
        <v>0</v>
      </c>
      <c r="GB145" t="s">
        <v>334</v>
      </c>
      <c r="GC145" s="13">
        <v>25</v>
      </c>
      <c r="GD145" t="s">
        <v>1675</v>
      </c>
      <c r="GE145" t="s">
        <v>1675</v>
      </c>
      <c r="GF145">
        <f t="shared" si="64"/>
        <v>25</v>
      </c>
      <c r="GG145" t="s">
        <v>334</v>
      </c>
      <c r="GH145" t="s">
        <v>1675</v>
      </c>
      <c r="GI145" t="s">
        <v>1675</v>
      </c>
      <c r="GJ145" t="s">
        <v>1675</v>
      </c>
      <c r="GK145" t="s">
        <v>1675</v>
      </c>
      <c r="GL145" t="s">
        <v>1675</v>
      </c>
      <c r="GM145" t="s">
        <v>1675</v>
      </c>
      <c r="GN145" t="s">
        <v>1675</v>
      </c>
      <c r="GO145" t="s">
        <v>1675</v>
      </c>
      <c r="GP145" t="s">
        <v>1675</v>
      </c>
      <c r="GR145" t="s">
        <v>1675</v>
      </c>
      <c r="GS145" t="s">
        <v>1675</v>
      </c>
      <c r="GT145" t="s">
        <v>1675</v>
      </c>
      <c r="GU145" t="s">
        <v>1675</v>
      </c>
      <c r="GV145" t="s">
        <v>1675</v>
      </c>
      <c r="GW145" t="s">
        <v>1675</v>
      </c>
      <c r="GX145" t="s">
        <v>1675</v>
      </c>
      <c r="GY145" t="s">
        <v>1675</v>
      </c>
      <c r="GZ145" t="s">
        <v>1675</v>
      </c>
      <c r="HA145" t="s">
        <v>1675</v>
      </c>
      <c r="HB145" t="s">
        <v>1675</v>
      </c>
      <c r="HC145" t="s">
        <v>1675</v>
      </c>
      <c r="HD145" t="s">
        <v>1675</v>
      </c>
      <c r="HE145" t="s">
        <v>1675</v>
      </c>
      <c r="HG145" t="s">
        <v>1675</v>
      </c>
      <c r="HH145" t="s">
        <v>1675</v>
      </c>
      <c r="HI145" s="14" t="str">
        <f t="shared" si="49"/>
        <v/>
      </c>
      <c r="HJ145" t="s">
        <v>1675</v>
      </c>
      <c r="HK145" t="s">
        <v>1675</v>
      </c>
      <c r="HL145" t="s">
        <v>1675</v>
      </c>
      <c r="HM145" t="s">
        <v>1675</v>
      </c>
      <c r="HN145" t="s">
        <v>1675</v>
      </c>
      <c r="HO145" t="s">
        <v>1675</v>
      </c>
      <c r="HQ145" t="s">
        <v>1675</v>
      </c>
      <c r="HR145" t="s">
        <v>1675</v>
      </c>
      <c r="HS145" t="s">
        <v>1675</v>
      </c>
      <c r="HT145" t="s">
        <v>1675</v>
      </c>
      <c r="HU145" t="s">
        <v>1675</v>
      </c>
      <c r="HW145" t="s">
        <v>1675</v>
      </c>
      <c r="HX145" t="s">
        <v>346</v>
      </c>
      <c r="HY145" t="s">
        <v>1675</v>
      </c>
      <c r="HZ145" t="s">
        <v>1675</v>
      </c>
      <c r="IA145" t="s">
        <v>1675</v>
      </c>
      <c r="IB145" t="s">
        <v>1675</v>
      </c>
      <c r="IC145" t="s">
        <v>1675</v>
      </c>
      <c r="ID145" t="s">
        <v>1675</v>
      </c>
      <c r="IE145" t="s">
        <v>1675</v>
      </c>
      <c r="IF145" t="s">
        <v>1675</v>
      </c>
      <c r="IG145" t="s">
        <v>1675</v>
      </c>
      <c r="IH145" t="s">
        <v>1675</v>
      </c>
      <c r="II145" t="s">
        <v>1675</v>
      </c>
      <c r="IJ145" t="s">
        <v>1675</v>
      </c>
      <c r="IK145" t="s">
        <v>1675</v>
      </c>
      <c r="IL145" t="s">
        <v>1675</v>
      </c>
      <c r="IM145" t="s">
        <v>1675</v>
      </c>
      <c r="IN145" t="s">
        <v>1675</v>
      </c>
      <c r="IO145" t="s">
        <v>1675</v>
      </c>
      <c r="IP145" t="s">
        <v>1675</v>
      </c>
      <c r="IQ145" t="s">
        <v>1675</v>
      </c>
      <c r="IR145" t="s">
        <v>1675</v>
      </c>
      <c r="IS145" t="s">
        <v>1675</v>
      </c>
      <c r="IT145" t="s">
        <v>1675</v>
      </c>
      <c r="IU145" t="s">
        <v>1675</v>
      </c>
      <c r="IV145" t="s">
        <v>1675</v>
      </c>
      <c r="IW145" t="s">
        <v>1675</v>
      </c>
      <c r="IX145" t="s">
        <v>1675</v>
      </c>
      <c r="IY145" t="s">
        <v>1675</v>
      </c>
      <c r="IZ145" t="s">
        <v>1675</v>
      </c>
      <c r="JA145" t="s">
        <v>334</v>
      </c>
      <c r="JB145" t="s">
        <v>328</v>
      </c>
      <c r="JC145" t="s">
        <v>329</v>
      </c>
      <c r="JD145" t="s">
        <v>334</v>
      </c>
      <c r="JE145" t="s">
        <v>346</v>
      </c>
      <c r="JF145" t="s">
        <v>408</v>
      </c>
      <c r="JG145" t="s">
        <v>1675</v>
      </c>
      <c r="JH145">
        <v>139438569</v>
      </c>
      <c r="JI145" t="s">
        <v>541</v>
      </c>
      <c r="JJ145" t="s">
        <v>542</v>
      </c>
      <c r="JK145" t="s">
        <v>1675</v>
      </c>
      <c r="JL145">
        <v>22</v>
      </c>
    </row>
    <row r="146" spans="1:272" x14ac:dyDescent="0.2">
      <c r="A146" t="s">
        <v>1305</v>
      </c>
      <c r="B146" t="str">
        <f t="shared" si="59"/>
        <v>bcf1dca2-51bd-4245-8744-df277ea14e7e</v>
      </c>
      <c r="C146" t="s">
        <v>590</v>
      </c>
      <c r="D146" t="s">
        <v>436</v>
      </c>
      <c r="E146" t="s">
        <v>324</v>
      </c>
      <c r="F146" t="s">
        <v>1675</v>
      </c>
      <c r="G146" t="s">
        <v>337</v>
      </c>
      <c r="H146" t="s">
        <v>436</v>
      </c>
      <c r="I146" t="s">
        <v>325</v>
      </c>
      <c r="J146" t="s">
        <v>391</v>
      </c>
      <c r="K146" t="s">
        <v>1675</v>
      </c>
      <c r="L146" t="s">
        <v>328</v>
      </c>
      <c r="M146" t="s">
        <v>329</v>
      </c>
      <c r="N146" t="s">
        <v>329</v>
      </c>
      <c r="O146" t="s">
        <v>1705</v>
      </c>
      <c r="P146" t="s">
        <v>438</v>
      </c>
      <c r="Q146" t="s">
        <v>334</v>
      </c>
      <c r="R146" t="s">
        <v>1675</v>
      </c>
      <c r="S146" t="s">
        <v>334</v>
      </c>
      <c r="T146" t="s">
        <v>1675</v>
      </c>
      <c r="U146" t="s">
        <v>493</v>
      </c>
      <c r="V146" t="s">
        <v>337</v>
      </c>
      <c r="W146" t="s">
        <v>336</v>
      </c>
      <c r="X146" t="s">
        <v>337</v>
      </c>
      <c r="Y146" t="s">
        <v>337</v>
      </c>
      <c r="Z146" t="s">
        <v>337</v>
      </c>
      <c r="AA146" t="s">
        <v>394</v>
      </c>
      <c r="AB146" t="s">
        <v>336</v>
      </c>
      <c r="AC146" t="s">
        <v>337</v>
      </c>
      <c r="AD146" t="s">
        <v>337</v>
      </c>
      <c r="AE146" t="s">
        <v>336</v>
      </c>
      <c r="AF146" t="s">
        <v>337</v>
      </c>
      <c r="AG146" t="s">
        <v>337</v>
      </c>
      <c r="AH146" t="s">
        <v>337</v>
      </c>
      <c r="AI146" t="s">
        <v>1675</v>
      </c>
      <c r="AJ146" t="s">
        <v>341</v>
      </c>
      <c r="AK146" t="s">
        <v>342</v>
      </c>
      <c r="AL146" t="s">
        <v>1675</v>
      </c>
      <c r="AM146" t="s">
        <v>1675</v>
      </c>
      <c r="AN146" t="s">
        <v>1675</v>
      </c>
      <c r="AO146" t="s">
        <v>1675</v>
      </c>
      <c r="AP146" t="s">
        <v>1675</v>
      </c>
      <c r="AQ146" t="s">
        <v>1675</v>
      </c>
      <c r="AR146" t="s">
        <v>1675</v>
      </c>
      <c r="AS146" t="s">
        <v>1675</v>
      </c>
      <c r="AT146" t="s">
        <v>1675</v>
      </c>
      <c r="AU146" t="s">
        <v>1675</v>
      </c>
      <c r="AV146" t="s">
        <v>1675</v>
      </c>
      <c r="AW146" t="s">
        <v>1675</v>
      </c>
      <c r="AY146" t="s">
        <v>1675</v>
      </c>
      <c r="AZ146" t="s">
        <v>1675</v>
      </c>
      <c r="BB146" t="s">
        <v>1675</v>
      </c>
      <c r="BC146" t="s">
        <v>1675</v>
      </c>
      <c r="BD146" t="s">
        <v>1675</v>
      </c>
      <c r="BF146" t="s">
        <v>1675</v>
      </c>
      <c r="BG146" t="s">
        <v>1675</v>
      </c>
      <c r="BH146" t="s">
        <v>1675</v>
      </c>
      <c r="BI146" t="s">
        <v>1675</v>
      </c>
      <c r="BJ146" t="s">
        <v>1675</v>
      </c>
      <c r="BK146" t="s">
        <v>1675</v>
      </c>
      <c r="BL146" s="15"/>
      <c r="BM146" t="s">
        <v>1675</v>
      </c>
      <c r="BN146" t="s">
        <v>1675</v>
      </c>
      <c r="BP146" t="s">
        <v>1675</v>
      </c>
      <c r="BQ146" t="s">
        <v>1675</v>
      </c>
      <c r="BR146" t="s">
        <v>1675</v>
      </c>
      <c r="BT146" t="s">
        <v>1675</v>
      </c>
      <c r="BU146" t="s">
        <v>1675</v>
      </c>
      <c r="BV146" t="s">
        <v>1675</v>
      </c>
      <c r="BW146" t="s">
        <v>1675</v>
      </c>
      <c r="BX146" t="s">
        <v>1675</v>
      </c>
      <c r="BY146" t="s">
        <v>1675</v>
      </c>
      <c r="CA146" t="s">
        <v>1675</v>
      </c>
      <c r="CB146" t="s">
        <v>1675</v>
      </c>
      <c r="CC146" s="14"/>
      <c r="CD146" t="s">
        <v>1675</v>
      </c>
      <c r="CE146" t="s">
        <v>1675</v>
      </c>
      <c r="CF146" t="s">
        <v>1675</v>
      </c>
      <c r="CH146" t="s">
        <v>1675</v>
      </c>
      <c r="CI146" t="s">
        <v>1675</v>
      </c>
      <c r="CJ146" t="s">
        <v>1675</v>
      </c>
      <c r="CK146" t="s">
        <v>1675</v>
      </c>
      <c r="CL146" t="s">
        <v>1675</v>
      </c>
      <c r="CM146" t="s">
        <v>1675</v>
      </c>
      <c r="CO146" t="s">
        <v>1675</v>
      </c>
      <c r="CP146" t="s">
        <v>1675</v>
      </c>
      <c r="CQ146" s="14"/>
      <c r="CR146" t="s">
        <v>1675</v>
      </c>
      <c r="CS146" t="s">
        <v>1675</v>
      </c>
      <c r="CT146" t="s">
        <v>1675</v>
      </c>
      <c r="CV146" t="s">
        <v>1675</v>
      </c>
      <c r="CW146" t="s">
        <v>1675</v>
      </c>
      <c r="CX146" t="s">
        <v>1675</v>
      </c>
      <c r="CY146" t="s">
        <v>1675</v>
      </c>
      <c r="CZ146" t="s">
        <v>1675</v>
      </c>
      <c r="DA146" t="s">
        <v>1675</v>
      </c>
      <c r="DC146" t="s">
        <v>1675</v>
      </c>
      <c r="DD146" t="s">
        <v>1675</v>
      </c>
      <c r="DF146" t="s">
        <v>1675</v>
      </c>
      <c r="DG146" t="s">
        <v>1675</v>
      </c>
      <c r="DH146" t="s">
        <v>1675</v>
      </c>
      <c r="DI146" s="14"/>
      <c r="DJ146" t="s">
        <v>1675</v>
      </c>
      <c r="DK146" t="s">
        <v>1675</v>
      </c>
      <c r="DL146" t="s">
        <v>1675</v>
      </c>
      <c r="DM146" t="s">
        <v>1675</v>
      </c>
      <c r="DN146" t="s">
        <v>1675</v>
      </c>
      <c r="DO146" t="s">
        <v>1675</v>
      </c>
      <c r="DQ146" t="s">
        <v>1675</v>
      </c>
      <c r="DR146" t="s">
        <v>1675</v>
      </c>
      <c r="DT146" t="s">
        <v>1675</v>
      </c>
      <c r="DU146" t="s">
        <v>1675</v>
      </c>
      <c r="DV146" t="s">
        <v>1675</v>
      </c>
      <c r="DW146" s="14"/>
      <c r="DX146" t="s">
        <v>1675</v>
      </c>
      <c r="DY146" t="s">
        <v>1675</v>
      </c>
      <c r="DZ146" t="s">
        <v>1675</v>
      </c>
      <c r="EA146" t="s">
        <v>1675</v>
      </c>
      <c r="EB146" t="s">
        <v>1675</v>
      </c>
      <c r="EC146" t="s">
        <v>1675</v>
      </c>
      <c r="ED146" t="s">
        <v>1675</v>
      </c>
      <c r="EE146" t="s">
        <v>1675</v>
      </c>
      <c r="EG146" t="s">
        <v>1675</v>
      </c>
      <c r="EH146" t="s">
        <v>1675</v>
      </c>
      <c r="EI146" t="s">
        <v>1675</v>
      </c>
      <c r="EJ146" t="s">
        <v>1675</v>
      </c>
      <c r="EK146" t="s">
        <v>1675</v>
      </c>
      <c r="EL146" t="s">
        <v>1675</v>
      </c>
      <c r="EM146" t="s">
        <v>1675</v>
      </c>
      <c r="EN146" t="s">
        <v>1675</v>
      </c>
      <c r="EO146" t="s">
        <v>1675</v>
      </c>
      <c r="EP146" t="s">
        <v>1675</v>
      </c>
      <c r="EQ146" t="s">
        <v>1675</v>
      </c>
      <c r="ER146" t="s">
        <v>1675</v>
      </c>
      <c r="ES146" t="s">
        <v>1675</v>
      </c>
      <c r="ET146" t="s">
        <v>1675</v>
      </c>
      <c r="EU146" t="s">
        <v>1675</v>
      </c>
      <c r="EV146" t="s">
        <v>1675</v>
      </c>
      <c r="EW146" t="s">
        <v>1675</v>
      </c>
      <c r="EX146" t="s">
        <v>1675</v>
      </c>
      <c r="EY146" t="s">
        <v>1675</v>
      </c>
      <c r="EZ146" t="s">
        <v>1675</v>
      </c>
      <c r="FA146" t="s">
        <v>1675</v>
      </c>
      <c r="FB146" t="s">
        <v>1675</v>
      </c>
      <c r="FC146" t="s">
        <v>1675</v>
      </c>
      <c r="FD146" t="s">
        <v>1675</v>
      </c>
      <c r="FE146" t="s">
        <v>1675</v>
      </c>
      <c r="FF146" t="s">
        <v>1675</v>
      </c>
      <c r="FG146" t="s">
        <v>1675</v>
      </c>
      <c r="FH146" t="s">
        <v>1675</v>
      </c>
      <c r="FI146" t="s">
        <v>1675</v>
      </c>
      <c r="FJ146" t="s">
        <v>1675</v>
      </c>
      <c r="FK146" t="s">
        <v>1675</v>
      </c>
      <c r="FL146" t="s">
        <v>1675</v>
      </c>
      <c r="FM146" t="s">
        <v>1675</v>
      </c>
      <c r="FN146" t="s">
        <v>1675</v>
      </c>
      <c r="FO146" t="s">
        <v>1675</v>
      </c>
      <c r="FP146" t="s">
        <v>1675</v>
      </c>
      <c r="FQ146" t="s">
        <v>1675</v>
      </c>
      <c r="FR146" t="s">
        <v>373</v>
      </c>
      <c r="FS146">
        <v>1</v>
      </c>
      <c r="FT146">
        <v>0</v>
      </c>
      <c r="FU146">
        <v>0</v>
      </c>
      <c r="FV146">
        <v>0</v>
      </c>
      <c r="FW146">
        <v>0</v>
      </c>
      <c r="FX146">
        <v>0</v>
      </c>
      <c r="FY146">
        <v>0</v>
      </c>
      <c r="FZ146">
        <v>0</v>
      </c>
      <c r="GA146">
        <v>0</v>
      </c>
      <c r="GB146" t="s">
        <v>334</v>
      </c>
      <c r="GC146" s="13">
        <v>25</v>
      </c>
      <c r="GD146" t="s">
        <v>1675</v>
      </c>
      <c r="GE146" t="s">
        <v>1675</v>
      </c>
      <c r="GF146">
        <f t="shared" si="64"/>
        <v>25</v>
      </c>
      <c r="GG146" t="s">
        <v>334</v>
      </c>
      <c r="GH146" t="s">
        <v>1675</v>
      </c>
      <c r="GI146" t="s">
        <v>1675</v>
      </c>
      <c r="GJ146" t="s">
        <v>1675</v>
      </c>
      <c r="GK146" t="s">
        <v>1675</v>
      </c>
      <c r="GL146" t="s">
        <v>1675</v>
      </c>
      <c r="GM146" t="s">
        <v>1675</v>
      </c>
      <c r="GN146" t="s">
        <v>1675</v>
      </c>
      <c r="GO146" t="s">
        <v>1675</v>
      </c>
      <c r="GP146" t="s">
        <v>1675</v>
      </c>
      <c r="GR146" t="s">
        <v>1675</v>
      </c>
      <c r="GS146" t="s">
        <v>1675</v>
      </c>
      <c r="GT146" t="s">
        <v>1675</v>
      </c>
      <c r="GU146" t="s">
        <v>1675</v>
      </c>
      <c r="GV146" t="s">
        <v>1675</v>
      </c>
      <c r="GW146" t="s">
        <v>1675</v>
      </c>
      <c r="GX146" t="s">
        <v>1675</v>
      </c>
      <c r="GY146" t="s">
        <v>1675</v>
      </c>
      <c r="GZ146" t="s">
        <v>1675</v>
      </c>
      <c r="HA146" t="s">
        <v>1675</v>
      </c>
      <c r="HB146" t="s">
        <v>1675</v>
      </c>
      <c r="HC146" t="s">
        <v>1675</v>
      </c>
      <c r="HD146" t="s">
        <v>1675</v>
      </c>
      <c r="HE146" t="s">
        <v>1675</v>
      </c>
      <c r="HG146" t="s">
        <v>1675</v>
      </c>
      <c r="HH146" t="s">
        <v>1675</v>
      </c>
      <c r="HI146" s="14" t="str">
        <f t="shared" si="49"/>
        <v/>
      </c>
      <c r="HJ146" t="s">
        <v>1675</v>
      </c>
      <c r="HK146" t="s">
        <v>1675</v>
      </c>
      <c r="HL146" t="s">
        <v>1675</v>
      </c>
      <c r="HM146" t="s">
        <v>1675</v>
      </c>
      <c r="HN146" t="s">
        <v>1675</v>
      </c>
      <c r="HO146" t="s">
        <v>1675</v>
      </c>
      <c r="HQ146" t="s">
        <v>1675</v>
      </c>
      <c r="HR146" t="s">
        <v>1675</v>
      </c>
      <c r="HS146" t="s">
        <v>1675</v>
      </c>
      <c r="HT146" t="s">
        <v>1675</v>
      </c>
      <c r="HU146" t="s">
        <v>1675</v>
      </c>
      <c r="HW146" t="s">
        <v>1675</v>
      </c>
      <c r="HX146" t="s">
        <v>346</v>
      </c>
      <c r="HY146" t="s">
        <v>1675</v>
      </c>
      <c r="HZ146" t="s">
        <v>1675</v>
      </c>
      <c r="IA146" t="s">
        <v>1675</v>
      </c>
      <c r="IB146" t="s">
        <v>1675</v>
      </c>
      <c r="IC146" t="s">
        <v>1675</v>
      </c>
      <c r="ID146" t="s">
        <v>1675</v>
      </c>
      <c r="IE146" t="s">
        <v>1675</v>
      </c>
      <c r="IF146" t="s">
        <v>1675</v>
      </c>
      <c r="IG146" t="s">
        <v>1675</v>
      </c>
      <c r="IH146" t="s">
        <v>1675</v>
      </c>
      <c r="II146" t="s">
        <v>1675</v>
      </c>
      <c r="IJ146" t="s">
        <v>1675</v>
      </c>
      <c r="IK146" t="s">
        <v>1675</v>
      </c>
      <c r="IL146" t="s">
        <v>1675</v>
      </c>
      <c r="IM146" t="s">
        <v>1675</v>
      </c>
      <c r="IN146" t="s">
        <v>1675</v>
      </c>
      <c r="IO146" t="s">
        <v>1675</v>
      </c>
      <c r="IP146" t="s">
        <v>1675</v>
      </c>
      <c r="IQ146" t="s">
        <v>1675</v>
      </c>
      <c r="IR146" t="s">
        <v>1675</v>
      </c>
      <c r="IS146" t="s">
        <v>1675</v>
      </c>
      <c r="IT146" t="s">
        <v>1675</v>
      </c>
      <c r="IU146" t="s">
        <v>1675</v>
      </c>
      <c r="IV146" t="s">
        <v>1675</v>
      </c>
      <c r="IW146" t="s">
        <v>1675</v>
      </c>
      <c r="IX146" t="s">
        <v>1675</v>
      </c>
      <c r="IY146" t="s">
        <v>1675</v>
      </c>
      <c r="IZ146" t="s">
        <v>1675</v>
      </c>
      <c r="JA146" t="s">
        <v>334</v>
      </c>
      <c r="JB146" t="s">
        <v>328</v>
      </c>
      <c r="JC146" t="s">
        <v>329</v>
      </c>
      <c r="JD146" t="s">
        <v>346</v>
      </c>
      <c r="JE146" t="s">
        <v>334</v>
      </c>
      <c r="JF146" t="s">
        <v>408</v>
      </c>
      <c r="JG146" t="s">
        <v>1675</v>
      </c>
      <c r="JH146">
        <v>139438926</v>
      </c>
      <c r="JI146" t="s">
        <v>591</v>
      </c>
      <c r="JJ146" t="s">
        <v>592</v>
      </c>
      <c r="JK146" t="s">
        <v>1675</v>
      </c>
      <c r="JL146">
        <v>31</v>
      </c>
    </row>
    <row r="147" spans="1:272" x14ac:dyDescent="0.2">
      <c r="A147" t="s">
        <v>1253</v>
      </c>
      <c r="B147" t="str">
        <f t="shared" si="59"/>
        <v>a5dfd924-1300-4e8d-95f0-a1bae1c019f0</v>
      </c>
      <c r="C147" t="s">
        <v>1352</v>
      </c>
      <c r="D147" t="s">
        <v>1353</v>
      </c>
      <c r="E147" t="s">
        <v>324</v>
      </c>
      <c r="F147" t="s">
        <v>1193</v>
      </c>
      <c r="G147" t="s">
        <v>1675</v>
      </c>
      <c r="H147" t="s">
        <v>1353</v>
      </c>
      <c r="I147" t="s">
        <v>1194</v>
      </c>
      <c r="J147" t="s">
        <v>1196</v>
      </c>
      <c r="K147" t="s">
        <v>1675</v>
      </c>
      <c r="L147" t="s">
        <v>1197</v>
      </c>
      <c r="M147" t="s">
        <v>1198</v>
      </c>
      <c r="N147" t="s">
        <v>1354</v>
      </c>
      <c r="O147" t="s">
        <v>1705</v>
      </c>
      <c r="P147" t="s">
        <v>1355</v>
      </c>
      <c r="Q147" t="s">
        <v>334</v>
      </c>
      <c r="R147" t="s">
        <v>1675</v>
      </c>
      <c r="S147" t="s">
        <v>334</v>
      </c>
      <c r="T147" t="s">
        <v>1675</v>
      </c>
      <c r="U147" t="s">
        <v>335</v>
      </c>
      <c r="V147" t="s">
        <v>336</v>
      </c>
      <c r="W147" t="s">
        <v>336</v>
      </c>
      <c r="X147" t="s">
        <v>337</v>
      </c>
      <c r="Y147" t="s">
        <v>337</v>
      </c>
      <c r="Z147" t="s">
        <v>337</v>
      </c>
      <c r="AA147" t="s">
        <v>394</v>
      </c>
      <c r="AB147" t="s">
        <v>336</v>
      </c>
      <c r="AC147" t="s">
        <v>337</v>
      </c>
      <c r="AD147" t="s">
        <v>337</v>
      </c>
      <c r="AE147" t="s">
        <v>336</v>
      </c>
      <c r="AF147" t="s">
        <v>337</v>
      </c>
      <c r="AG147" t="s">
        <v>337</v>
      </c>
      <c r="AH147" t="s">
        <v>337</v>
      </c>
      <c r="AI147" t="s">
        <v>1675</v>
      </c>
      <c r="AJ147" t="s">
        <v>440</v>
      </c>
      <c r="AK147" t="s">
        <v>642</v>
      </c>
      <c r="AL147" t="s">
        <v>643</v>
      </c>
      <c r="AM147">
        <v>1</v>
      </c>
      <c r="AN147">
        <v>1</v>
      </c>
      <c r="AO147">
        <v>1</v>
      </c>
      <c r="AP147">
        <v>1</v>
      </c>
      <c r="AQ147">
        <v>0</v>
      </c>
      <c r="AR147">
        <v>0</v>
      </c>
      <c r="AS147">
        <v>1</v>
      </c>
      <c r="AT147">
        <v>0</v>
      </c>
      <c r="AU147" t="s">
        <v>346</v>
      </c>
      <c r="AV147" t="s">
        <v>1675</v>
      </c>
      <c r="AW147" t="s">
        <v>396</v>
      </c>
      <c r="AX147">
        <v>0.453592</v>
      </c>
      <c r="AY147" s="13">
        <v>1</v>
      </c>
      <c r="AZ147" s="13">
        <v>25</v>
      </c>
      <c r="BA147" s="14">
        <f>AZ147/(AX147*AY147)</f>
        <v>55.115610504594436</v>
      </c>
      <c r="BB147" t="s">
        <v>334</v>
      </c>
      <c r="BC147" t="s">
        <v>334</v>
      </c>
      <c r="BD147" s="13">
        <v>150</v>
      </c>
      <c r="BE147" s="14">
        <f t="shared" ref="BE147:BE152" si="65">BD147/2</f>
        <v>75</v>
      </c>
      <c r="BF147" t="s">
        <v>346</v>
      </c>
      <c r="BG147" t="s">
        <v>1675</v>
      </c>
      <c r="BH147" t="s">
        <v>1675</v>
      </c>
      <c r="BI147" t="s">
        <v>334</v>
      </c>
      <c r="BJ147" s="13">
        <v>40</v>
      </c>
      <c r="BK147" t="s">
        <v>1675</v>
      </c>
      <c r="BL147" s="15"/>
      <c r="BM147" t="s">
        <v>1675</v>
      </c>
      <c r="BN147" t="s">
        <v>1675</v>
      </c>
      <c r="BO147">
        <f>BJ147</f>
        <v>40</v>
      </c>
      <c r="BP147" t="s">
        <v>334</v>
      </c>
      <c r="BQ147" t="s">
        <v>334</v>
      </c>
      <c r="BR147" s="13">
        <v>240</v>
      </c>
      <c r="BS147">
        <f>BR147/2.6</f>
        <v>92.307692307692307</v>
      </c>
      <c r="BT147" t="s">
        <v>346</v>
      </c>
      <c r="BU147" t="s">
        <v>1675</v>
      </c>
      <c r="BV147" t="s">
        <v>1675</v>
      </c>
      <c r="BW147" t="s">
        <v>346</v>
      </c>
      <c r="BX147" t="s">
        <v>1675</v>
      </c>
      <c r="BY147" t="s">
        <v>396</v>
      </c>
      <c r="BZ147">
        <v>0.453592</v>
      </c>
      <c r="CA147" s="13">
        <v>1</v>
      </c>
      <c r="CB147" s="13">
        <v>35</v>
      </c>
      <c r="CC147" s="14">
        <f>CB147/(BZ147*CA147)</f>
        <v>77.161854706432209</v>
      </c>
      <c r="CD147" t="s">
        <v>334</v>
      </c>
      <c r="CE147" t="s">
        <v>334</v>
      </c>
      <c r="CF147" s="13">
        <v>210</v>
      </c>
      <c r="CG147" s="14">
        <f t="shared" ref="CG147:CG154" si="66">CF147/2.3</f>
        <v>91.304347826086968</v>
      </c>
      <c r="CH147" t="s">
        <v>346</v>
      </c>
      <c r="CI147" t="s">
        <v>1675</v>
      </c>
      <c r="CJ147" t="s">
        <v>1675</v>
      </c>
      <c r="CK147" t="s">
        <v>334</v>
      </c>
      <c r="CL147" s="13">
        <v>35</v>
      </c>
      <c r="CM147" t="s">
        <v>1675</v>
      </c>
      <c r="CO147" t="s">
        <v>1675</v>
      </c>
      <c r="CP147" t="s">
        <v>1675</v>
      </c>
      <c r="CQ147" s="14">
        <f>CL147</f>
        <v>35</v>
      </c>
      <c r="CR147" t="s">
        <v>334</v>
      </c>
      <c r="CS147" t="s">
        <v>334</v>
      </c>
      <c r="CT147" s="13">
        <v>210</v>
      </c>
      <c r="CU147" s="14">
        <f t="shared" ref="CU147:CU154" si="67">CT147/2.9</f>
        <v>72.413793103448285</v>
      </c>
      <c r="CV147" t="s">
        <v>346</v>
      </c>
      <c r="CW147" t="s">
        <v>1675</v>
      </c>
      <c r="CX147" t="s">
        <v>1675</v>
      </c>
      <c r="CY147" t="s">
        <v>1675</v>
      </c>
      <c r="CZ147" t="s">
        <v>1675</v>
      </c>
      <c r="DA147" t="s">
        <v>1675</v>
      </c>
      <c r="DC147" t="s">
        <v>1675</v>
      </c>
      <c r="DD147" t="s">
        <v>1675</v>
      </c>
      <c r="DF147" t="s">
        <v>1675</v>
      </c>
      <c r="DG147" t="s">
        <v>1675</v>
      </c>
      <c r="DH147" t="s">
        <v>1675</v>
      </c>
      <c r="DI147" s="14"/>
      <c r="DJ147" t="s">
        <v>1675</v>
      </c>
      <c r="DK147" t="s">
        <v>1675</v>
      </c>
      <c r="DL147" t="s">
        <v>1675</v>
      </c>
      <c r="DM147" t="s">
        <v>1675</v>
      </c>
      <c r="DN147" t="s">
        <v>1675</v>
      </c>
      <c r="DO147" t="s">
        <v>1675</v>
      </c>
      <c r="DQ147" t="s">
        <v>1675</v>
      </c>
      <c r="DR147" t="s">
        <v>1675</v>
      </c>
      <c r="DT147" t="s">
        <v>1675</v>
      </c>
      <c r="DU147" t="s">
        <v>1675</v>
      </c>
      <c r="DV147" t="s">
        <v>1675</v>
      </c>
      <c r="DW147" s="14"/>
      <c r="DX147" t="s">
        <v>1675</v>
      </c>
      <c r="DY147" t="s">
        <v>1675</v>
      </c>
      <c r="DZ147" t="s">
        <v>1675</v>
      </c>
      <c r="EA147" t="s">
        <v>334</v>
      </c>
      <c r="EB147" s="13">
        <v>500</v>
      </c>
      <c r="EC147" t="s">
        <v>1675</v>
      </c>
      <c r="ED147" t="s">
        <v>1675</v>
      </c>
      <c r="EE147" t="s">
        <v>1675</v>
      </c>
      <c r="EF147">
        <f t="shared" ref="EF147:EF154" si="68">EB147</f>
        <v>500</v>
      </c>
      <c r="EG147" t="s">
        <v>334</v>
      </c>
      <c r="EH147" t="s">
        <v>334</v>
      </c>
      <c r="EI147" t="s">
        <v>1260</v>
      </c>
      <c r="EJ147" t="s">
        <v>336</v>
      </c>
      <c r="EK147" t="s">
        <v>336</v>
      </c>
      <c r="EL147" t="s">
        <v>336</v>
      </c>
      <c r="EM147" t="s">
        <v>337</v>
      </c>
      <c r="EN147" t="s">
        <v>337</v>
      </c>
      <c r="EO147" t="s">
        <v>337</v>
      </c>
      <c r="EP147" t="s">
        <v>337</v>
      </c>
      <c r="EQ147" t="s">
        <v>337</v>
      </c>
      <c r="ER147" t="s">
        <v>337</v>
      </c>
      <c r="ES147" t="s">
        <v>337</v>
      </c>
      <c r="ET147" t="s">
        <v>337</v>
      </c>
      <c r="EU147" t="s">
        <v>337</v>
      </c>
      <c r="EV147" t="s">
        <v>337</v>
      </c>
      <c r="EW147" t="s">
        <v>337</v>
      </c>
      <c r="EX147" t="s">
        <v>337</v>
      </c>
      <c r="EY147" t="s">
        <v>337</v>
      </c>
      <c r="EZ147" t="s">
        <v>337</v>
      </c>
      <c r="FA147" t="s">
        <v>1675</v>
      </c>
      <c r="FB147" t="s">
        <v>1357</v>
      </c>
      <c r="FC147" t="s">
        <v>336</v>
      </c>
      <c r="FD147" t="s">
        <v>337</v>
      </c>
      <c r="FE147" t="s">
        <v>336</v>
      </c>
      <c r="FF147" t="s">
        <v>336</v>
      </c>
      <c r="FG147" t="s">
        <v>337</v>
      </c>
      <c r="FH147" t="s">
        <v>337</v>
      </c>
      <c r="FI147" t="s">
        <v>336</v>
      </c>
      <c r="FJ147" t="s">
        <v>337</v>
      </c>
      <c r="FK147" t="s">
        <v>334</v>
      </c>
      <c r="FL147" t="s">
        <v>1197</v>
      </c>
      <c r="FM147" t="s">
        <v>1282</v>
      </c>
      <c r="FN147" t="s">
        <v>346</v>
      </c>
      <c r="FO147" t="s">
        <v>346</v>
      </c>
      <c r="FP147" t="s">
        <v>346</v>
      </c>
      <c r="FQ147" t="s">
        <v>1675</v>
      </c>
      <c r="FR147" t="s">
        <v>1313</v>
      </c>
      <c r="FS147">
        <v>1</v>
      </c>
      <c r="FT147">
        <v>1</v>
      </c>
      <c r="FU147">
        <v>1</v>
      </c>
      <c r="FV147">
        <v>1</v>
      </c>
      <c r="FW147">
        <v>1</v>
      </c>
      <c r="FX147">
        <v>1</v>
      </c>
      <c r="FY147">
        <v>0</v>
      </c>
      <c r="FZ147">
        <v>1</v>
      </c>
      <c r="GA147">
        <v>0</v>
      </c>
      <c r="GB147" t="s">
        <v>346</v>
      </c>
      <c r="GC147" t="s">
        <v>1675</v>
      </c>
      <c r="GD147" t="s">
        <v>1675</v>
      </c>
      <c r="GE147" t="s">
        <v>1675</v>
      </c>
      <c r="GF147" t="str">
        <f t="shared" si="64"/>
        <v/>
      </c>
      <c r="GG147" t="s">
        <v>346</v>
      </c>
      <c r="GH147" t="s">
        <v>334</v>
      </c>
      <c r="GI147">
        <v>15</v>
      </c>
      <c r="GJ147" t="s">
        <v>1675</v>
      </c>
      <c r="GK147" t="s">
        <v>1675</v>
      </c>
      <c r="GL147" t="s">
        <v>346</v>
      </c>
      <c r="GM147" t="s">
        <v>346</v>
      </c>
      <c r="GN147" t="s">
        <v>1675</v>
      </c>
      <c r="GO147" s="13">
        <v>150</v>
      </c>
      <c r="GP147" s="13">
        <v>75</v>
      </c>
      <c r="GQ147" s="14">
        <f>(GP147/GO147)*85</f>
        <v>42.5</v>
      </c>
      <c r="GR147" t="s">
        <v>334</v>
      </c>
      <c r="GS147" t="s">
        <v>334</v>
      </c>
      <c r="GT147" s="13">
        <v>50</v>
      </c>
      <c r="GU147" t="s">
        <v>1675</v>
      </c>
      <c r="GV147" t="s">
        <v>1675</v>
      </c>
      <c r="GW147" t="s">
        <v>334</v>
      </c>
      <c r="GX147" t="s">
        <v>334</v>
      </c>
      <c r="GY147" s="13">
        <v>100</v>
      </c>
      <c r="GZ147" t="s">
        <v>1675</v>
      </c>
      <c r="HA147" t="s">
        <v>1675</v>
      </c>
      <c r="HB147" t="s">
        <v>334</v>
      </c>
      <c r="HC147" t="s">
        <v>346</v>
      </c>
      <c r="HD147" t="s">
        <v>1675</v>
      </c>
      <c r="HE147" t="s">
        <v>1675</v>
      </c>
      <c r="HG147" t="s">
        <v>1675</v>
      </c>
      <c r="HH147" t="s">
        <v>1675</v>
      </c>
      <c r="HI147" s="14" t="str">
        <f t="shared" si="49"/>
        <v/>
      </c>
      <c r="HJ147" t="s">
        <v>346</v>
      </c>
      <c r="HK147" t="s">
        <v>1675</v>
      </c>
      <c r="HL147" t="s">
        <v>1675</v>
      </c>
      <c r="HM147" t="s">
        <v>1675</v>
      </c>
      <c r="HN147" t="s">
        <v>1675</v>
      </c>
      <c r="HO147" t="s">
        <v>1675</v>
      </c>
      <c r="HQ147" t="s">
        <v>1675</v>
      </c>
      <c r="HR147" t="s">
        <v>346</v>
      </c>
      <c r="HS147" t="s">
        <v>1675</v>
      </c>
      <c r="HT147" t="s">
        <v>1675</v>
      </c>
      <c r="HU147" t="s">
        <v>1675</v>
      </c>
      <c r="HW147" t="s">
        <v>346</v>
      </c>
      <c r="HX147" t="s">
        <v>334</v>
      </c>
      <c r="HY147" t="s">
        <v>1362</v>
      </c>
      <c r="HZ147" t="s">
        <v>336</v>
      </c>
      <c r="IA147" t="s">
        <v>336</v>
      </c>
      <c r="IB147" t="s">
        <v>336</v>
      </c>
      <c r="IC147" t="s">
        <v>337</v>
      </c>
      <c r="ID147" t="s">
        <v>336</v>
      </c>
      <c r="IE147" t="s">
        <v>337</v>
      </c>
      <c r="IF147" t="s">
        <v>337</v>
      </c>
      <c r="IG147" t="s">
        <v>337</v>
      </c>
      <c r="IH147" t="s">
        <v>337</v>
      </c>
      <c r="II147" t="s">
        <v>337</v>
      </c>
      <c r="IJ147" t="s">
        <v>337</v>
      </c>
      <c r="IK147" t="s">
        <v>337</v>
      </c>
      <c r="IL147" t="s">
        <v>337</v>
      </c>
      <c r="IM147" t="s">
        <v>337</v>
      </c>
      <c r="IN147" t="s">
        <v>337</v>
      </c>
      <c r="IO147" t="s">
        <v>337</v>
      </c>
      <c r="IP147" t="s">
        <v>1675</v>
      </c>
      <c r="IQ147" t="s">
        <v>1363</v>
      </c>
      <c r="IR147" t="s">
        <v>336</v>
      </c>
      <c r="IS147" t="s">
        <v>337</v>
      </c>
      <c r="IT147" t="s">
        <v>336</v>
      </c>
      <c r="IU147" t="s">
        <v>336</v>
      </c>
      <c r="IV147" t="s">
        <v>336</v>
      </c>
      <c r="IW147" t="s">
        <v>336</v>
      </c>
      <c r="IX147" t="s">
        <v>337</v>
      </c>
      <c r="IY147" t="s">
        <v>336</v>
      </c>
      <c r="IZ147" t="s">
        <v>337</v>
      </c>
      <c r="JA147" t="s">
        <v>334</v>
      </c>
      <c r="JB147" t="s">
        <v>1197</v>
      </c>
      <c r="JC147" t="s">
        <v>1282</v>
      </c>
      <c r="JD147" t="s">
        <v>346</v>
      </c>
      <c r="JE147" t="s">
        <v>346</v>
      </c>
      <c r="JF147" t="s">
        <v>1675</v>
      </c>
      <c r="JG147" t="s">
        <v>1675</v>
      </c>
      <c r="JH147">
        <v>140886967</v>
      </c>
      <c r="JI147" t="s">
        <v>1364</v>
      </c>
      <c r="JJ147" t="s">
        <v>1365</v>
      </c>
      <c r="JK147" t="s">
        <v>1675</v>
      </c>
      <c r="JL147">
        <v>127</v>
      </c>
    </row>
    <row r="148" spans="1:272" x14ac:dyDescent="0.2">
      <c r="A148" t="s">
        <v>1265</v>
      </c>
      <c r="B148" t="str">
        <f t="shared" si="59"/>
        <v>31863635-79f3-4d0d-8cca-a1af49eaafb6</v>
      </c>
      <c r="C148" t="s">
        <v>1477</v>
      </c>
      <c r="D148" t="s">
        <v>1353</v>
      </c>
      <c r="E148" t="s">
        <v>324</v>
      </c>
      <c r="F148" t="s">
        <v>1193</v>
      </c>
      <c r="G148" t="s">
        <v>1675</v>
      </c>
      <c r="H148" t="s">
        <v>1353</v>
      </c>
      <c r="I148" t="s">
        <v>1194</v>
      </c>
      <c r="J148" t="s">
        <v>1196</v>
      </c>
      <c r="K148" t="s">
        <v>1675</v>
      </c>
      <c r="L148" t="s">
        <v>1197</v>
      </c>
      <c r="M148" t="s">
        <v>1198</v>
      </c>
      <c r="N148" t="s">
        <v>1354</v>
      </c>
      <c r="O148" t="s">
        <v>1705</v>
      </c>
      <c r="P148" t="s">
        <v>1355</v>
      </c>
      <c r="Q148" t="s">
        <v>334</v>
      </c>
      <c r="R148" t="s">
        <v>1675</v>
      </c>
      <c r="S148" t="s">
        <v>334</v>
      </c>
      <c r="T148" t="s">
        <v>1675</v>
      </c>
      <c r="U148" t="s">
        <v>339</v>
      </c>
      <c r="V148" t="s">
        <v>336</v>
      </c>
      <c r="W148" t="s">
        <v>337</v>
      </c>
      <c r="X148" t="s">
        <v>337</v>
      </c>
      <c r="Y148" t="s">
        <v>337</v>
      </c>
      <c r="Z148" t="s">
        <v>337</v>
      </c>
      <c r="AA148" t="s">
        <v>394</v>
      </c>
      <c r="AB148" t="s">
        <v>336</v>
      </c>
      <c r="AC148" t="s">
        <v>337</v>
      </c>
      <c r="AD148" t="s">
        <v>337</v>
      </c>
      <c r="AE148" t="s">
        <v>336</v>
      </c>
      <c r="AF148" t="s">
        <v>337</v>
      </c>
      <c r="AG148" t="s">
        <v>337</v>
      </c>
      <c r="AH148" t="s">
        <v>337</v>
      </c>
      <c r="AI148" t="s">
        <v>1675</v>
      </c>
      <c r="AJ148" t="s">
        <v>440</v>
      </c>
      <c r="AK148" t="s">
        <v>642</v>
      </c>
      <c r="AL148" t="s">
        <v>413</v>
      </c>
      <c r="AM148">
        <v>1</v>
      </c>
      <c r="AN148">
        <v>1</v>
      </c>
      <c r="AO148">
        <v>1</v>
      </c>
      <c r="AP148">
        <v>1</v>
      </c>
      <c r="AQ148">
        <v>1</v>
      </c>
      <c r="AR148">
        <v>0</v>
      </c>
      <c r="AS148">
        <v>1</v>
      </c>
      <c r="AT148">
        <v>0</v>
      </c>
      <c r="AU148" t="s">
        <v>346</v>
      </c>
      <c r="AV148" t="s">
        <v>1675</v>
      </c>
      <c r="AW148" t="s">
        <v>396</v>
      </c>
      <c r="AX148">
        <v>0.453592</v>
      </c>
      <c r="AY148" s="13">
        <v>1</v>
      </c>
      <c r="AZ148" s="13">
        <v>25</v>
      </c>
      <c r="BA148" s="14">
        <f>AZ148/(AX148*AY148)</f>
        <v>55.115610504594436</v>
      </c>
      <c r="BB148" t="s">
        <v>334</v>
      </c>
      <c r="BC148" t="s">
        <v>334</v>
      </c>
      <c r="BD148" s="13">
        <v>150</v>
      </c>
      <c r="BE148" s="14">
        <f t="shared" si="65"/>
        <v>75</v>
      </c>
      <c r="BF148" t="s">
        <v>346</v>
      </c>
      <c r="BG148" t="s">
        <v>1675</v>
      </c>
      <c r="BH148" t="s">
        <v>1675</v>
      </c>
      <c r="BI148" t="s">
        <v>334</v>
      </c>
      <c r="BJ148" s="13">
        <v>45</v>
      </c>
      <c r="BK148" t="s">
        <v>1675</v>
      </c>
      <c r="BL148" s="15"/>
      <c r="BM148" t="s">
        <v>1675</v>
      </c>
      <c r="BN148" t="s">
        <v>1675</v>
      </c>
      <c r="BO148">
        <f>BJ148</f>
        <v>45</v>
      </c>
      <c r="BP148" t="s">
        <v>334</v>
      </c>
      <c r="BQ148" t="s">
        <v>334</v>
      </c>
      <c r="BR148" s="13">
        <v>250</v>
      </c>
      <c r="BS148">
        <f>BR148/2.6</f>
        <v>96.153846153846146</v>
      </c>
      <c r="BT148" t="s">
        <v>346</v>
      </c>
      <c r="BU148" t="s">
        <v>1675</v>
      </c>
      <c r="BV148" t="s">
        <v>1675</v>
      </c>
      <c r="BW148" t="s">
        <v>346</v>
      </c>
      <c r="BX148" t="s">
        <v>1675</v>
      </c>
      <c r="BY148" t="s">
        <v>396</v>
      </c>
      <c r="BZ148">
        <v>0.453592</v>
      </c>
      <c r="CA148" s="13">
        <v>1</v>
      </c>
      <c r="CB148" s="13">
        <v>35</v>
      </c>
      <c r="CC148" s="14">
        <f>CB148/(BZ148*CA148)</f>
        <v>77.161854706432209</v>
      </c>
      <c r="CD148" t="s">
        <v>334</v>
      </c>
      <c r="CE148" t="s">
        <v>334</v>
      </c>
      <c r="CF148" s="13">
        <v>200</v>
      </c>
      <c r="CG148" s="14">
        <f t="shared" si="66"/>
        <v>86.956521739130437</v>
      </c>
      <c r="CH148" t="s">
        <v>346</v>
      </c>
      <c r="CI148" t="s">
        <v>1675</v>
      </c>
      <c r="CJ148" t="s">
        <v>1675</v>
      </c>
      <c r="CK148" t="s">
        <v>346</v>
      </c>
      <c r="CL148" t="s">
        <v>1675</v>
      </c>
      <c r="CM148" t="s">
        <v>396</v>
      </c>
      <c r="CN148">
        <v>0.453592</v>
      </c>
      <c r="CO148" s="13">
        <v>1</v>
      </c>
      <c r="CP148" s="13">
        <v>35</v>
      </c>
      <c r="CQ148" s="14">
        <f>CP148/(CN148*CO148)</f>
        <v>77.161854706432209</v>
      </c>
      <c r="CR148" t="s">
        <v>334</v>
      </c>
      <c r="CS148" t="s">
        <v>334</v>
      </c>
      <c r="CT148" s="13">
        <v>200</v>
      </c>
      <c r="CU148" s="14">
        <f t="shared" si="67"/>
        <v>68.965517241379317</v>
      </c>
      <c r="CV148" t="s">
        <v>346</v>
      </c>
      <c r="CW148" t="s">
        <v>1675</v>
      </c>
      <c r="CX148" t="s">
        <v>1675</v>
      </c>
      <c r="CY148" t="s">
        <v>346</v>
      </c>
      <c r="CZ148" t="s">
        <v>1675</v>
      </c>
      <c r="DA148" t="s">
        <v>396</v>
      </c>
      <c r="DB148">
        <v>0.453592</v>
      </c>
      <c r="DC148" s="13">
        <v>1</v>
      </c>
      <c r="DD148" s="13">
        <v>75</v>
      </c>
      <c r="DE148" s="14">
        <f>DD148/(DB148*DC148)</f>
        <v>165.34683151378331</v>
      </c>
      <c r="DF148" t="s">
        <v>346</v>
      </c>
      <c r="DG148" t="s">
        <v>334</v>
      </c>
      <c r="DH148" s="13">
        <v>450</v>
      </c>
      <c r="DI148" s="14">
        <f>DH148/2.4</f>
        <v>187.5</v>
      </c>
      <c r="DJ148" t="s">
        <v>346</v>
      </c>
      <c r="DK148" t="s">
        <v>1675</v>
      </c>
      <c r="DL148" t="s">
        <v>1675</v>
      </c>
      <c r="DM148" t="s">
        <v>1675</v>
      </c>
      <c r="DN148" t="s">
        <v>1675</v>
      </c>
      <c r="DO148" t="s">
        <v>1675</v>
      </c>
      <c r="DQ148" t="s">
        <v>1675</v>
      </c>
      <c r="DR148" t="s">
        <v>1675</v>
      </c>
      <c r="DT148" t="s">
        <v>1675</v>
      </c>
      <c r="DU148" t="s">
        <v>1675</v>
      </c>
      <c r="DV148" t="s">
        <v>1675</v>
      </c>
      <c r="DW148" s="14"/>
      <c r="DX148" t="s">
        <v>1675</v>
      </c>
      <c r="DY148" t="s">
        <v>1675</v>
      </c>
      <c r="DZ148" t="s">
        <v>1675</v>
      </c>
      <c r="EA148" t="s">
        <v>334</v>
      </c>
      <c r="EB148" s="13">
        <v>600</v>
      </c>
      <c r="EC148" t="s">
        <v>1675</v>
      </c>
      <c r="ED148" t="s">
        <v>1675</v>
      </c>
      <c r="EE148" t="s">
        <v>1675</v>
      </c>
      <c r="EF148">
        <f t="shared" si="68"/>
        <v>600</v>
      </c>
      <c r="EG148" t="s">
        <v>334</v>
      </c>
      <c r="EH148" t="s">
        <v>334</v>
      </c>
      <c r="EI148" t="s">
        <v>1457</v>
      </c>
      <c r="EJ148" t="s">
        <v>336</v>
      </c>
      <c r="EK148" t="s">
        <v>336</v>
      </c>
      <c r="EL148" t="s">
        <v>336</v>
      </c>
      <c r="EM148" t="s">
        <v>337</v>
      </c>
      <c r="EN148" t="s">
        <v>337</v>
      </c>
      <c r="EO148" t="s">
        <v>337</v>
      </c>
      <c r="EP148" t="s">
        <v>337</v>
      </c>
      <c r="EQ148" t="s">
        <v>337</v>
      </c>
      <c r="ER148" t="s">
        <v>337</v>
      </c>
      <c r="ES148" t="s">
        <v>337</v>
      </c>
      <c r="ET148" t="s">
        <v>337</v>
      </c>
      <c r="EU148" t="s">
        <v>337</v>
      </c>
      <c r="EV148" t="s">
        <v>337</v>
      </c>
      <c r="EW148" t="s">
        <v>337</v>
      </c>
      <c r="EX148" t="s">
        <v>337</v>
      </c>
      <c r="EY148" t="s">
        <v>337</v>
      </c>
      <c r="EZ148" t="s">
        <v>337</v>
      </c>
      <c r="FA148" t="s">
        <v>1675</v>
      </c>
      <c r="FB148" t="s">
        <v>643</v>
      </c>
      <c r="FC148" t="s">
        <v>336</v>
      </c>
      <c r="FD148" t="s">
        <v>336</v>
      </c>
      <c r="FE148" t="s">
        <v>336</v>
      </c>
      <c r="FF148" t="s">
        <v>336</v>
      </c>
      <c r="FG148" t="s">
        <v>337</v>
      </c>
      <c r="FH148" t="s">
        <v>337</v>
      </c>
      <c r="FI148" t="s">
        <v>336</v>
      </c>
      <c r="FJ148" t="s">
        <v>337</v>
      </c>
      <c r="FK148" t="s">
        <v>334</v>
      </c>
      <c r="FL148" t="s">
        <v>384</v>
      </c>
      <c r="FM148" t="s">
        <v>385</v>
      </c>
      <c r="FN148" t="s">
        <v>346</v>
      </c>
      <c r="FO148" t="s">
        <v>346</v>
      </c>
      <c r="FP148" t="s">
        <v>346</v>
      </c>
      <c r="FQ148" t="s">
        <v>1478</v>
      </c>
      <c r="FR148" t="s">
        <v>1675</v>
      </c>
      <c r="FS148" t="s">
        <v>1675</v>
      </c>
      <c r="FT148" t="s">
        <v>1675</v>
      </c>
      <c r="FU148" t="s">
        <v>1675</v>
      </c>
      <c r="FV148" t="s">
        <v>1675</v>
      </c>
      <c r="FW148" t="s">
        <v>1675</v>
      </c>
      <c r="FX148" t="s">
        <v>1675</v>
      </c>
      <c r="FY148" t="s">
        <v>1675</v>
      </c>
      <c r="FZ148" t="s">
        <v>1675</v>
      </c>
      <c r="GA148" t="s">
        <v>1675</v>
      </c>
      <c r="GB148" t="s">
        <v>1675</v>
      </c>
      <c r="GC148" t="s">
        <v>1675</v>
      </c>
      <c r="GD148" t="s">
        <v>1675</v>
      </c>
      <c r="GE148" t="s">
        <v>1675</v>
      </c>
      <c r="GF148" t="str">
        <f t="shared" si="64"/>
        <v/>
      </c>
      <c r="GG148" t="s">
        <v>1675</v>
      </c>
      <c r="GH148" t="s">
        <v>1675</v>
      </c>
      <c r="GI148" t="s">
        <v>1675</v>
      </c>
      <c r="GJ148" t="s">
        <v>1675</v>
      </c>
      <c r="GK148" t="s">
        <v>1675</v>
      </c>
      <c r="GL148" t="s">
        <v>1675</v>
      </c>
      <c r="GM148" t="s">
        <v>1675</v>
      </c>
      <c r="GN148" t="s">
        <v>1675</v>
      </c>
      <c r="GO148" t="s">
        <v>1675</v>
      </c>
      <c r="GP148" t="s">
        <v>1675</v>
      </c>
      <c r="GR148" t="s">
        <v>1675</v>
      </c>
      <c r="GS148" t="s">
        <v>1675</v>
      </c>
      <c r="GT148" t="s">
        <v>1675</v>
      </c>
      <c r="GU148" t="s">
        <v>1675</v>
      </c>
      <c r="GV148" t="s">
        <v>1675</v>
      </c>
      <c r="GW148" t="s">
        <v>1675</v>
      </c>
      <c r="GX148" t="s">
        <v>1675</v>
      </c>
      <c r="GY148" t="s">
        <v>1675</v>
      </c>
      <c r="GZ148" t="s">
        <v>1675</v>
      </c>
      <c r="HA148" t="s">
        <v>1675</v>
      </c>
      <c r="HB148" t="s">
        <v>1675</v>
      </c>
      <c r="HC148" t="s">
        <v>1675</v>
      </c>
      <c r="HD148" t="s">
        <v>1675</v>
      </c>
      <c r="HE148" t="s">
        <v>1675</v>
      </c>
      <c r="HG148" t="s">
        <v>1675</v>
      </c>
      <c r="HH148" t="s">
        <v>1675</v>
      </c>
      <c r="HI148" s="14" t="str">
        <f t="shared" si="49"/>
        <v/>
      </c>
      <c r="HJ148" t="s">
        <v>1675</v>
      </c>
      <c r="HK148" t="s">
        <v>1675</v>
      </c>
      <c r="HL148" t="s">
        <v>1675</v>
      </c>
      <c r="HM148" t="s">
        <v>1675</v>
      </c>
      <c r="HN148" t="s">
        <v>1675</v>
      </c>
      <c r="HO148" t="s">
        <v>1675</v>
      </c>
      <c r="HQ148" t="s">
        <v>1675</v>
      </c>
      <c r="HR148" t="s">
        <v>1675</v>
      </c>
      <c r="HS148" t="s">
        <v>1675</v>
      </c>
      <c r="HT148" t="s">
        <v>1675</v>
      </c>
      <c r="HU148" t="s">
        <v>1675</v>
      </c>
      <c r="HW148" t="s">
        <v>1675</v>
      </c>
      <c r="HX148" t="s">
        <v>1675</v>
      </c>
      <c r="HY148" t="s">
        <v>1675</v>
      </c>
      <c r="HZ148" t="s">
        <v>1675</v>
      </c>
      <c r="IA148" t="s">
        <v>1675</v>
      </c>
      <c r="IB148" t="s">
        <v>1675</v>
      </c>
      <c r="IC148" t="s">
        <v>1675</v>
      </c>
      <c r="ID148" t="s">
        <v>1675</v>
      </c>
      <c r="IE148" t="s">
        <v>1675</v>
      </c>
      <c r="IF148" t="s">
        <v>1675</v>
      </c>
      <c r="IG148" t="s">
        <v>1675</v>
      </c>
      <c r="IH148" t="s">
        <v>1675</v>
      </c>
      <c r="II148" t="s">
        <v>1675</v>
      </c>
      <c r="IJ148" t="s">
        <v>1675</v>
      </c>
      <c r="IK148" t="s">
        <v>1675</v>
      </c>
      <c r="IL148" t="s">
        <v>1675</v>
      </c>
      <c r="IM148" t="s">
        <v>1675</v>
      </c>
      <c r="IN148" t="s">
        <v>1675</v>
      </c>
      <c r="IO148" t="s">
        <v>1675</v>
      </c>
      <c r="IP148" t="s">
        <v>1675</v>
      </c>
      <c r="IQ148" t="s">
        <v>1675</v>
      </c>
      <c r="IR148" t="s">
        <v>1675</v>
      </c>
      <c r="IS148" t="s">
        <v>1675</v>
      </c>
      <c r="IT148" t="s">
        <v>1675</v>
      </c>
      <c r="IU148" t="s">
        <v>1675</v>
      </c>
      <c r="IV148" t="s">
        <v>1675</v>
      </c>
      <c r="IW148" t="s">
        <v>1675</v>
      </c>
      <c r="IX148" t="s">
        <v>1675</v>
      </c>
      <c r="IY148" t="s">
        <v>1675</v>
      </c>
      <c r="IZ148" t="s">
        <v>1675</v>
      </c>
      <c r="JA148" t="s">
        <v>1675</v>
      </c>
      <c r="JB148" t="s">
        <v>1675</v>
      </c>
      <c r="JC148" t="s">
        <v>1675</v>
      </c>
      <c r="JD148" t="s">
        <v>1675</v>
      </c>
      <c r="JE148" t="s">
        <v>1675</v>
      </c>
      <c r="JF148" t="s">
        <v>1675</v>
      </c>
      <c r="JG148" t="s">
        <v>1675</v>
      </c>
      <c r="JH148">
        <v>140894726</v>
      </c>
      <c r="JI148" t="s">
        <v>1479</v>
      </c>
      <c r="JJ148" t="s">
        <v>1480</v>
      </c>
      <c r="JK148" t="s">
        <v>1675</v>
      </c>
      <c r="JL148">
        <v>139</v>
      </c>
    </row>
    <row r="149" spans="1:272" x14ac:dyDescent="0.2">
      <c r="A149" t="s">
        <v>1558</v>
      </c>
      <c r="B149" t="str">
        <f t="shared" si="59"/>
        <v>3044021b-b938-4fb7-bcdd-4cca79c6fad4</v>
      </c>
      <c r="C149" t="s">
        <v>1462</v>
      </c>
      <c r="D149" t="s">
        <v>1353</v>
      </c>
      <c r="E149" t="s">
        <v>324</v>
      </c>
      <c r="F149" t="s">
        <v>1193</v>
      </c>
      <c r="G149" t="s">
        <v>1675</v>
      </c>
      <c r="H149" t="s">
        <v>1353</v>
      </c>
      <c r="I149" t="s">
        <v>1194</v>
      </c>
      <c r="J149" t="s">
        <v>1196</v>
      </c>
      <c r="K149" t="s">
        <v>1675</v>
      </c>
      <c r="L149" t="s">
        <v>1197</v>
      </c>
      <c r="M149" t="s">
        <v>1198</v>
      </c>
      <c r="N149" t="s">
        <v>1354</v>
      </c>
      <c r="O149" t="s">
        <v>1705</v>
      </c>
      <c r="P149" t="s">
        <v>1355</v>
      </c>
      <c r="Q149" t="s">
        <v>334</v>
      </c>
      <c r="R149" t="s">
        <v>1675</v>
      </c>
      <c r="S149" t="s">
        <v>334</v>
      </c>
      <c r="T149" t="s">
        <v>1675</v>
      </c>
      <c r="U149" t="s">
        <v>339</v>
      </c>
      <c r="V149" t="s">
        <v>336</v>
      </c>
      <c r="W149" t="s">
        <v>337</v>
      </c>
      <c r="X149" t="s">
        <v>337</v>
      </c>
      <c r="Y149" t="s">
        <v>337</v>
      </c>
      <c r="Z149" t="s">
        <v>337</v>
      </c>
      <c r="AA149" t="s">
        <v>394</v>
      </c>
      <c r="AB149" t="s">
        <v>336</v>
      </c>
      <c r="AC149" t="s">
        <v>337</v>
      </c>
      <c r="AD149" t="s">
        <v>337</v>
      </c>
      <c r="AE149" t="s">
        <v>336</v>
      </c>
      <c r="AF149" t="s">
        <v>337</v>
      </c>
      <c r="AG149" t="s">
        <v>337</v>
      </c>
      <c r="AH149" t="s">
        <v>337</v>
      </c>
      <c r="AI149" t="s">
        <v>1675</v>
      </c>
      <c r="AJ149" t="s">
        <v>440</v>
      </c>
      <c r="AK149" t="s">
        <v>642</v>
      </c>
      <c r="AL149" t="s">
        <v>413</v>
      </c>
      <c r="AM149">
        <v>1</v>
      </c>
      <c r="AN149">
        <v>1</v>
      </c>
      <c r="AO149">
        <v>1</v>
      </c>
      <c r="AP149">
        <v>1</v>
      </c>
      <c r="AQ149">
        <v>1</v>
      </c>
      <c r="AR149">
        <v>0</v>
      </c>
      <c r="AS149">
        <v>1</v>
      </c>
      <c r="AT149">
        <v>0</v>
      </c>
      <c r="AU149" t="s">
        <v>346</v>
      </c>
      <c r="AV149" t="s">
        <v>1675</v>
      </c>
      <c r="AW149" t="s">
        <v>396</v>
      </c>
      <c r="AX149">
        <v>0.453592</v>
      </c>
      <c r="AY149" s="13">
        <v>1</v>
      </c>
      <c r="AZ149" s="13">
        <v>25</v>
      </c>
      <c r="BA149" s="14">
        <f>AZ149/(AX149*AY149)</f>
        <v>55.115610504594436</v>
      </c>
      <c r="BB149" t="s">
        <v>334</v>
      </c>
      <c r="BC149" t="s">
        <v>334</v>
      </c>
      <c r="BD149" s="13">
        <v>150</v>
      </c>
      <c r="BE149" s="14">
        <f t="shared" si="65"/>
        <v>75</v>
      </c>
      <c r="BF149" t="s">
        <v>346</v>
      </c>
      <c r="BG149" t="s">
        <v>1675</v>
      </c>
      <c r="BH149" t="s">
        <v>1675</v>
      </c>
      <c r="BI149" t="s">
        <v>346</v>
      </c>
      <c r="BJ149" t="s">
        <v>1675</v>
      </c>
      <c r="BK149" t="s">
        <v>396</v>
      </c>
      <c r="BL149" s="15">
        <v>0.453592</v>
      </c>
      <c r="BM149" s="13">
        <v>1</v>
      </c>
      <c r="BN149" s="13">
        <v>40</v>
      </c>
      <c r="BO149" s="14">
        <f>BN149/(BL149*BM149)</f>
        <v>88.184976807351106</v>
      </c>
      <c r="BP149" t="s">
        <v>334</v>
      </c>
      <c r="BQ149" t="s">
        <v>334</v>
      </c>
      <c r="BR149" s="13">
        <v>240</v>
      </c>
      <c r="BS149">
        <f>BR149/2.6</f>
        <v>92.307692307692307</v>
      </c>
      <c r="BT149" t="s">
        <v>346</v>
      </c>
      <c r="BU149" t="s">
        <v>1675</v>
      </c>
      <c r="BV149" t="s">
        <v>1675</v>
      </c>
      <c r="BW149" t="s">
        <v>346</v>
      </c>
      <c r="BX149" t="s">
        <v>1675</v>
      </c>
      <c r="BY149" t="s">
        <v>396</v>
      </c>
      <c r="BZ149">
        <v>0.453592</v>
      </c>
      <c r="CA149" s="13">
        <v>1</v>
      </c>
      <c r="CB149" s="13">
        <v>30</v>
      </c>
      <c r="CC149" s="14">
        <f>CB149/(BZ149*CA149)</f>
        <v>66.138732605513326</v>
      </c>
      <c r="CD149" t="s">
        <v>334</v>
      </c>
      <c r="CE149" t="s">
        <v>334</v>
      </c>
      <c r="CF149" s="13">
        <v>180</v>
      </c>
      <c r="CG149" s="14">
        <f t="shared" si="66"/>
        <v>78.260869565217391</v>
      </c>
      <c r="CH149" t="s">
        <v>346</v>
      </c>
      <c r="CI149" t="s">
        <v>1675</v>
      </c>
      <c r="CJ149" t="s">
        <v>1675</v>
      </c>
      <c r="CK149" t="s">
        <v>334</v>
      </c>
      <c r="CL149" s="13">
        <v>35</v>
      </c>
      <c r="CM149" t="s">
        <v>1675</v>
      </c>
      <c r="CO149" t="s">
        <v>1675</v>
      </c>
      <c r="CP149" t="s">
        <v>1675</v>
      </c>
      <c r="CQ149" s="14">
        <f>CL149</f>
        <v>35</v>
      </c>
      <c r="CR149" t="s">
        <v>334</v>
      </c>
      <c r="CS149" t="s">
        <v>334</v>
      </c>
      <c r="CT149" s="13">
        <v>200</v>
      </c>
      <c r="CU149" s="14">
        <f t="shared" si="67"/>
        <v>68.965517241379317</v>
      </c>
      <c r="CV149" t="s">
        <v>346</v>
      </c>
      <c r="CW149" t="s">
        <v>1675</v>
      </c>
      <c r="CX149" t="s">
        <v>1675</v>
      </c>
      <c r="CY149" t="s">
        <v>346</v>
      </c>
      <c r="CZ149" t="s">
        <v>1675</v>
      </c>
      <c r="DA149" t="s">
        <v>396</v>
      </c>
      <c r="DB149">
        <v>0.453592</v>
      </c>
      <c r="DC149" s="13">
        <v>1</v>
      </c>
      <c r="DD149" s="13">
        <v>75</v>
      </c>
      <c r="DE149" s="14">
        <f>DD149/(DB149*DC149)</f>
        <v>165.34683151378331</v>
      </c>
      <c r="DF149" t="s">
        <v>346</v>
      </c>
      <c r="DG149" t="s">
        <v>334</v>
      </c>
      <c r="DH149" s="13">
        <v>450</v>
      </c>
      <c r="DI149" s="14">
        <f>DH149/2.4</f>
        <v>187.5</v>
      </c>
      <c r="DJ149" t="s">
        <v>346</v>
      </c>
      <c r="DK149" t="s">
        <v>1675</v>
      </c>
      <c r="DL149" t="s">
        <v>1675</v>
      </c>
      <c r="DM149" t="s">
        <v>1675</v>
      </c>
      <c r="DN149" t="s">
        <v>1675</v>
      </c>
      <c r="DO149" t="s">
        <v>1675</v>
      </c>
      <c r="DQ149" t="s">
        <v>1675</v>
      </c>
      <c r="DR149" t="s">
        <v>1675</v>
      </c>
      <c r="DT149" t="s">
        <v>1675</v>
      </c>
      <c r="DU149" t="s">
        <v>1675</v>
      </c>
      <c r="DV149" t="s">
        <v>1675</v>
      </c>
      <c r="DW149" s="14"/>
      <c r="DX149" t="s">
        <v>1675</v>
      </c>
      <c r="DY149" t="s">
        <v>1675</v>
      </c>
      <c r="DZ149" t="s">
        <v>1675</v>
      </c>
      <c r="EA149" t="s">
        <v>334</v>
      </c>
      <c r="EB149" s="13">
        <v>500</v>
      </c>
      <c r="EC149" t="s">
        <v>1675</v>
      </c>
      <c r="ED149" t="s">
        <v>1675</v>
      </c>
      <c r="EE149" t="s">
        <v>1675</v>
      </c>
      <c r="EF149">
        <f t="shared" si="68"/>
        <v>500</v>
      </c>
      <c r="EG149" t="s">
        <v>334</v>
      </c>
      <c r="EH149" t="s">
        <v>334</v>
      </c>
      <c r="EI149" t="s">
        <v>1463</v>
      </c>
      <c r="EJ149" t="s">
        <v>336</v>
      </c>
      <c r="EK149" t="s">
        <v>336</v>
      </c>
      <c r="EL149" t="s">
        <v>336</v>
      </c>
      <c r="EM149" t="s">
        <v>337</v>
      </c>
      <c r="EN149" t="s">
        <v>336</v>
      </c>
      <c r="EO149" t="s">
        <v>337</v>
      </c>
      <c r="EP149" t="s">
        <v>337</v>
      </c>
      <c r="EQ149" t="s">
        <v>337</v>
      </c>
      <c r="ER149" t="s">
        <v>337</v>
      </c>
      <c r="ES149" t="s">
        <v>337</v>
      </c>
      <c r="ET149" t="s">
        <v>337</v>
      </c>
      <c r="EU149" t="s">
        <v>337</v>
      </c>
      <c r="EV149" t="s">
        <v>337</v>
      </c>
      <c r="EW149" t="s">
        <v>337</v>
      </c>
      <c r="EX149" t="s">
        <v>337</v>
      </c>
      <c r="EY149" t="s">
        <v>337</v>
      </c>
      <c r="EZ149" t="s">
        <v>337</v>
      </c>
      <c r="FA149" t="s">
        <v>1675</v>
      </c>
      <c r="FB149" t="s">
        <v>573</v>
      </c>
      <c r="FC149" t="s">
        <v>336</v>
      </c>
      <c r="FD149" t="s">
        <v>336</v>
      </c>
      <c r="FE149" t="s">
        <v>337</v>
      </c>
      <c r="FF149" t="s">
        <v>336</v>
      </c>
      <c r="FG149" t="s">
        <v>337</v>
      </c>
      <c r="FH149" t="s">
        <v>337</v>
      </c>
      <c r="FI149" t="s">
        <v>336</v>
      </c>
      <c r="FJ149" t="s">
        <v>337</v>
      </c>
      <c r="FK149" t="s">
        <v>334</v>
      </c>
      <c r="FL149" t="s">
        <v>1197</v>
      </c>
      <c r="FM149" t="s">
        <v>1282</v>
      </c>
      <c r="FN149" t="s">
        <v>346</v>
      </c>
      <c r="FO149" t="s">
        <v>346</v>
      </c>
      <c r="FP149" t="s">
        <v>346</v>
      </c>
      <c r="FQ149" t="s">
        <v>1675</v>
      </c>
      <c r="FR149" t="s">
        <v>1675</v>
      </c>
      <c r="FS149" t="s">
        <v>1675</v>
      </c>
      <c r="FT149" t="s">
        <v>1675</v>
      </c>
      <c r="FU149" t="s">
        <v>1675</v>
      </c>
      <c r="FV149" t="s">
        <v>1675</v>
      </c>
      <c r="FW149" t="s">
        <v>1675</v>
      </c>
      <c r="FX149" t="s">
        <v>1675</v>
      </c>
      <c r="FY149" t="s">
        <v>1675</v>
      </c>
      <c r="FZ149" t="s">
        <v>1675</v>
      </c>
      <c r="GA149" t="s">
        <v>1675</v>
      </c>
      <c r="GB149" t="s">
        <v>1675</v>
      </c>
      <c r="GC149" t="s">
        <v>1675</v>
      </c>
      <c r="GD149" t="s">
        <v>1675</v>
      </c>
      <c r="GE149" t="s">
        <v>1675</v>
      </c>
      <c r="GF149" t="str">
        <f t="shared" si="64"/>
        <v/>
      </c>
      <c r="GG149" t="s">
        <v>1675</v>
      </c>
      <c r="GH149" t="s">
        <v>1675</v>
      </c>
      <c r="GI149" t="s">
        <v>1675</v>
      </c>
      <c r="GJ149" t="s">
        <v>1675</v>
      </c>
      <c r="GK149" t="s">
        <v>1675</v>
      </c>
      <c r="GL149" t="s">
        <v>1675</v>
      </c>
      <c r="GM149" t="s">
        <v>1675</v>
      </c>
      <c r="GN149" t="s">
        <v>1675</v>
      </c>
      <c r="GO149" t="s">
        <v>1675</v>
      </c>
      <c r="GP149" t="s">
        <v>1675</v>
      </c>
      <c r="GR149" t="s">
        <v>1675</v>
      </c>
      <c r="GS149" t="s">
        <v>1675</v>
      </c>
      <c r="GT149" t="s">
        <v>1675</v>
      </c>
      <c r="GU149" t="s">
        <v>1675</v>
      </c>
      <c r="GV149" t="s">
        <v>1675</v>
      </c>
      <c r="GW149" t="s">
        <v>1675</v>
      </c>
      <c r="GX149" t="s">
        <v>1675</v>
      </c>
      <c r="GY149" t="s">
        <v>1675</v>
      </c>
      <c r="GZ149" t="s">
        <v>1675</v>
      </c>
      <c r="HA149" t="s">
        <v>1675</v>
      </c>
      <c r="HB149" t="s">
        <v>1675</v>
      </c>
      <c r="HC149" t="s">
        <v>1675</v>
      </c>
      <c r="HD149" t="s">
        <v>1675</v>
      </c>
      <c r="HE149" t="s">
        <v>1675</v>
      </c>
      <c r="HG149" t="s">
        <v>1675</v>
      </c>
      <c r="HH149" t="s">
        <v>1675</v>
      </c>
      <c r="HI149" s="14" t="str">
        <f t="shared" si="49"/>
        <v/>
      </c>
      <c r="HJ149" t="s">
        <v>1675</v>
      </c>
      <c r="HK149" t="s">
        <v>1675</v>
      </c>
      <c r="HL149" t="s">
        <v>1675</v>
      </c>
      <c r="HM149" t="s">
        <v>1675</v>
      </c>
      <c r="HN149" t="s">
        <v>1675</v>
      </c>
      <c r="HO149" t="s">
        <v>1675</v>
      </c>
      <c r="HQ149" t="s">
        <v>1675</v>
      </c>
      <c r="HR149" t="s">
        <v>1675</v>
      </c>
      <c r="HS149" t="s">
        <v>1675</v>
      </c>
      <c r="HT149" t="s">
        <v>1675</v>
      </c>
      <c r="HU149" t="s">
        <v>1675</v>
      </c>
      <c r="HW149" t="s">
        <v>1675</v>
      </c>
      <c r="HX149" t="s">
        <v>1675</v>
      </c>
      <c r="HY149" t="s">
        <v>1675</v>
      </c>
      <c r="HZ149" t="s">
        <v>1675</v>
      </c>
      <c r="IA149" t="s">
        <v>1675</v>
      </c>
      <c r="IB149" t="s">
        <v>1675</v>
      </c>
      <c r="IC149" t="s">
        <v>1675</v>
      </c>
      <c r="ID149" t="s">
        <v>1675</v>
      </c>
      <c r="IE149" t="s">
        <v>1675</v>
      </c>
      <c r="IF149" t="s">
        <v>1675</v>
      </c>
      <c r="IG149" t="s">
        <v>1675</v>
      </c>
      <c r="IH149" t="s">
        <v>1675</v>
      </c>
      <c r="II149" t="s">
        <v>1675</v>
      </c>
      <c r="IJ149" t="s">
        <v>1675</v>
      </c>
      <c r="IK149" t="s">
        <v>1675</v>
      </c>
      <c r="IL149" t="s">
        <v>1675</v>
      </c>
      <c r="IM149" t="s">
        <v>1675</v>
      </c>
      <c r="IN149" t="s">
        <v>1675</v>
      </c>
      <c r="IO149" t="s">
        <v>1675</v>
      </c>
      <c r="IP149" t="s">
        <v>1675</v>
      </c>
      <c r="IQ149" t="s">
        <v>1675</v>
      </c>
      <c r="IR149" t="s">
        <v>1675</v>
      </c>
      <c r="IS149" t="s">
        <v>1675</v>
      </c>
      <c r="IT149" t="s">
        <v>1675</v>
      </c>
      <c r="IU149" t="s">
        <v>1675</v>
      </c>
      <c r="IV149" t="s">
        <v>1675</v>
      </c>
      <c r="IW149" t="s">
        <v>1675</v>
      </c>
      <c r="IX149" t="s">
        <v>1675</v>
      </c>
      <c r="IY149" t="s">
        <v>1675</v>
      </c>
      <c r="IZ149" t="s">
        <v>1675</v>
      </c>
      <c r="JA149" t="s">
        <v>1675</v>
      </c>
      <c r="JB149" t="s">
        <v>1675</v>
      </c>
      <c r="JC149" t="s">
        <v>1675</v>
      </c>
      <c r="JD149" t="s">
        <v>1675</v>
      </c>
      <c r="JE149" t="s">
        <v>1675</v>
      </c>
      <c r="JF149" t="s">
        <v>1675</v>
      </c>
      <c r="JG149" t="s">
        <v>1675</v>
      </c>
      <c r="JH149">
        <v>140886961</v>
      </c>
      <c r="JI149" t="s">
        <v>1464</v>
      </c>
      <c r="JJ149" t="s">
        <v>1465</v>
      </c>
      <c r="JK149" t="s">
        <v>1675</v>
      </c>
      <c r="JL149">
        <v>137</v>
      </c>
    </row>
    <row r="150" spans="1:272" x14ac:dyDescent="0.2">
      <c r="A150" t="s">
        <v>1383</v>
      </c>
      <c r="B150" t="str">
        <f t="shared" si="59"/>
        <v>058a00a6-8cb6-46ee-ab4c-75ba8f2c9d1f</v>
      </c>
      <c r="C150" t="s">
        <v>1428</v>
      </c>
      <c r="D150" t="s">
        <v>1353</v>
      </c>
      <c r="E150" t="s">
        <v>324</v>
      </c>
      <c r="F150" t="s">
        <v>1193</v>
      </c>
      <c r="G150" t="s">
        <v>337</v>
      </c>
      <c r="H150" t="s">
        <v>1353</v>
      </c>
      <c r="I150" t="s">
        <v>1194</v>
      </c>
      <c r="J150" t="s">
        <v>1196</v>
      </c>
      <c r="K150" t="s">
        <v>1675</v>
      </c>
      <c r="L150" t="s">
        <v>1197</v>
      </c>
      <c r="M150" t="s">
        <v>1198</v>
      </c>
      <c r="N150" t="s">
        <v>1354</v>
      </c>
      <c r="O150" t="s">
        <v>1705</v>
      </c>
      <c r="P150" t="s">
        <v>1355</v>
      </c>
      <c r="Q150" t="s">
        <v>334</v>
      </c>
      <c r="R150" t="s">
        <v>1675</v>
      </c>
      <c r="S150" t="s">
        <v>334</v>
      </c>
      <c r="T150" t="s">
        <v>1675</v>
      </c>
      <c r="U150" t="s">
        <v>1429</v>
      </c>
      <c r="V150" t="s">
        <v>336</v>
      </c>
      <c r="W150" t="s">
        <v>337</v>
      </c>
      <c r="X150" t="s">
        <v>337</v>
      </c>
      <c r="Y150" t="s">
        <v>336</v>
      </c>
      <c r="Z150" t="s">
        <v>337</v>
      </c>
      <c r="AA150" t="s">
        <v>394</v>
      </c>
      <c r="AB150" t="s">
        <v>336</v>
      </c>
      <c r="AC150" t="s">
        <v>337</v>
      </c>
      <c r="AD150" t="s">
        <v>337</v>
      </c>
      <c r="AE150" t="s">
        <v>336</v>
      </c>
      <c r="AF150" t="s">
        <v>337</v>
      </c>
      <c r="AG150" t="s">
        <v>337</v>
      </c>
      <c r="AH150" t="s">
        <v>337</v>
      </c>
      <c r="AI150" t="s">
        <v>1675</v>
      </c>
      <c r="AJ150" t="s">
        <v>440</v>
      </c>
      <c r="AK150" t="s">
        <v>457</v>
      </c>
      <c r="AL150" t="s">
        <v>343</v>
      </c>
      <c r="AM150">
        <v>1</v>
      </c>
      <c r="AN150">
        <v>1</v>
      </c>
      <c r="AO150">
        <v>1</v>
      </c>
      <c r="AP150">
        <v>1</v>
      </c>
      <c r="AQ150">
        <v>1</v>
      </c>
      <c r="AR150">
        <v>1</v>
      </c>
      <c r="AS150">
        <v>1</v>
      </c>
      <c r="AT150">
        <v>0</v>
      </c>
      <c r="AU150" t="s">
        <v>334</v>
      </c>
      <c r="AV150" t="s">
        <v>1675</v>
      </c>
      <c r="AW150" t="s">
        <v>1675</v>
      </c>
      <c r="AY150" t="s">
        <v>1675</v>
      </c>
      <c r="AZ150" t="s">
        <v>1675</v>
      </c>
      <c r="BB150" t="s">
        <v>334</v>
      </c>
      <c r="BC150" t="s">
        <v>334</v>
      </c>
      <c r="BD150" s="13">
        <v>150</v>
      </c>
      <c r="BE150" s="14">
        <f t="shared" si="65"/>
        <v>75</v>
      </c>
      <c r="BF150" t="s">
        <v>334</v>
      </c>
      <c r="BG150" t="s">
        <v>396</v>
      </c>
      <c r="BH150" t="s">
        <v>1430</v>
      </c>
      <c r="BI150" t="s">
        <v>334</v>
      </c>
      <c r="BJ150" s="13">
        <v>40</v>
      </c>
      <c r="BK150" t="s">
        <v>1675</v>
      </c>
      <c r="BL150" s="15"/>
      <c r="BM150" t="s">
        <v>1675</v>
      </c>
      <c r="BN150" t="s">
        <v>1675</v>
      </c>
      <c r="BO150">
        <f>BJ150</f>
        <v>40</v>
      </c>
      <c r="BP150" t="s">
        <v>334</v>
      </c>
      <c r="BQ150" t="s">
        <v>334</v>
      </c>
      <c r="BR150" s="13">
        <v>240</v>
      </c>
      <c r="BS150">
        <f>BR150/2.6</f>
        <v>92.307692307692307</v>
      </c>
      <c r="BT150" t="s">
        <v>346</v>
      </c>
      <c r="BU150" t="s">
        <v>1675</v>
      </c>
      <c r="BV150" t="s">
        <v>1675</v>
      </c>
      <c r="BW150" t="s">
        <v>334</v>
      </c>
      <c r="BX150" s="13">
        <v>40</v>
      </c>
      <c r="BY150" t="s">
        <v>1675</v>
      </c>
      <c r="CA150" t="s">
        <v>1675</v>
      </c>
      <c r="CB150" t="s">
        <v>1675</v>
      </c>
      <c r="CC150" s="14">
        <f>BX150</f>
        <v>40</v>
      </c>
      <c r="CD150" t="s">
        <v>334</v>
      </c>
      <c r="CE150" t="s">
        <v>334</v>
      </c>
      <c r="CF150" s="13">
        <v>240</v>
      </c>
      <c r="CG150" s="14">
        <f t="shared" si="66"/>
        <v>104.34782608695653</v>
      </c>
      <c r="CH150" t="s">
        <v>346</v>
      </c>
      <c r="CI150" t="s">
        <v>1675</v>
      </c>
      <c r="CJ150" t="s">
        <v>1675</v>
      </c>
      <c r="CK150" t="s">
        <v>346</v>
      </c>
      <c r="CL150" t="s">
        <v>1675</v>
      </c>
      <c r="CM150" t="s">
        <v>396</v>
      </c>
      <c r="CN150">
        <v>0.453592</v>
      </c>
      <c r="CO150" s="13">
        <v>1</v>
      </c>
      <c r="CP150" s="13">
        <v>35</v>
      </c>
      <c r="CQ150" s="14">
        <f>CP150/(CN150*CO150)</f>
        <v>77.161854706432209</v>
      </c>
      <c r="CR150" t="s">
        <v>334</v>
      </c>
      <c r="CS150" t="s">
        <v>334</v>
      </c>
      <c r="CT150" s="13">
        <v>210</v>
      </c>
      <c r="CU150" s="14">
        <f t="shared" si="67"/>
        <v>72.413793103448285</v>
      </c>
      <c r="CV150" t="s">
        <v>346</v>
      </c>
      <c r="CW150" t="s">
        <v>1675</v>
      </c>
      <c r="CX150" t="s">
        <v>1675</v>
      </c>
      <c r="CY150" t="s">
        <v>334</v>
      </c>
      <c r="CZ150" s="13">
        <v>100</v>
      </c>
      <c r="DA150" t="s">
        <v>1675</v>
      </c>
      <c r="DC150" t="s">
        <v>1675</v>
      </c>
      <c r="DD150" t="s">
        <v>1675</v>
      </c>
      <c r="DE150">
        <f>CZ150</f>
        <v>100</v>
      </c>
      <c r="DF150" t="s">
        <v>346</v>
      </c>
      <c r="DG150" t="s">
        <v>334</v>
      </c>
      <c r="DH150" s="13">
        <v>600</v>
      </c>
      <c r="DI150" s="14">
        <f>DH150/2.4</f>
        <v>250</v>
      </c>
      <c r="DJ150" t="s">
        <v>346</v>
      </c>
      <c r="DK150" t="s">
        <v>1675</v>
      </c>
      <c r="DL150" t="s">
        <v>1675</v>
      </c>
      <c r="DM150" t="s">
        <v>346</v>
      </c>
      <c r="DN150" t="s">
        <v>1675</v>
      </c>
      <c r="DO150" t="s">
        <v>396</v>
      </c>
      <c r="DP150">
        <v>0.453592</v>
      </c>
      <c r="DQ150" s="13">
        <v>105</v>
      </c>
      <c r="DR150" s="13">
        <v>10500</v>
      </c>
      <c r="DS150">
        <f>DR150/(DP150*DQ150)</f>
        <v>220.46244201837777</v>
      </c>
      <c r="DT150" t="s">
        <v>334</v>
      </c>
      <c r="DU150" t="s">
        <v>334</v>
      </c>
      <c r="DV150" s="13">
        <v>600</v>
      </c>
      <c r="DW150" s="14">
        <f>DV150/2.4</f>
        <v>250</v>
      </c>
      <c r="DX150" t="s">
        <v>346</v>
      </c>
      <c r="DY150" t="s">
        <v>1675</v>
      </c>
      <c r="DZ150" t="s">
        <v>1675</v>
      </c>
      <c r="EA150" t="s">
        <v>334</v>
      </c>
      <c r="EB150" s="13">
        <v>500</v>
      </c>
      <c r="EC150" t="s">
        <v>1675</v>
      </c>
      <c r="ED150" t="s">
        <v>1675</v>
      </c>
      <c r="EE150" t="s">
        <v>1675</v>
      </c>
      <c r="EF150">
        <f t="shared" si="68"/>
        <v>500</v>
      </c>
      <c r="EG150" t="s">
        <v>334</v>
      </c>
      <c r="EH150" t="s">
        <v>334</v>
      </c>
      <c r="EI150" t="s">
        <v>1431</v>
      </c>
      <c r="EJ150" t="s">
        <v>337</v>
      </c>
      <c r="EK150" t="s">
        <v>337</v>
      </c>
      <c r="EL150" t="s">
        <v>337</v>
      </c>
      <c r="EM150" t="s">
        <v>337</v>
      </c>
      <c r="EN150" t="s">
        <v>337</v>
      </c>
      <c r="EO150" t="s">
        <v>337</v>
      </c>
      <c r="EP150" t="s">
        <v>337</v>
      </c>
      <c r="EQ150" t="s">
        <v>337</v>
      </c>
      <c r="ER150" t="s">
        <v>336</v>
      </c>
      <c r="ES150" t="s">
        <v>337</v>
      </c>
      <c r="ET150" t="s">
        <v>336</v>
      </c>
      <c r="EU150" t="s">
        <v>337</v>
      </c>
      <c r="EV150" t="s">
        <v>337</v>
      </c>
      <c r="EW150" t="s">
        <v>336</v>
      </c>
      <c r="EX150" t="s">
        <v>337</v>
      </c>
      <c r="EY150" t="s">
        <v>337</v>
      </c>
      <c r="EZ150" t="s">
        <v>337</v>
      </c>
      <c r="FA150" t="s">
        <v>1675</v>
      </c>
      <c r="FB150" t="s">
        <v>1432</v>
      </c>
      <c r="FC150" t="s">
        <v>336</v>
      </c>
      <c r="FD150" t="s">
        <v>336</v>
      </c>
      <c r="FE150" t="s">
        <v>336</v>
      </c>
      <c r="FF150" t="s">
        <v>336</v>
      </c>
      <c r="FG150" t="s">
        <v>337</v>
      </c>
      <c r="FH150" t="s">
        <v>337</v>
      </c>
      <c r="FI150" t="s">
        <v>336</v>
      </c>
      <c r="FJ150" t="s">
        <v>337</v>
      </c>
      <c r="FK150" t="s">
        <v>334</v>
      </c>
      <c r="FL150" t="s">
        <v>384</v>
      </c>
      <c r="FM150" t="s">
        <v>385</v>
      </c>
      <c r="FN150" t="s">
        <v>334</v>
      </c>
      <c r="FO150" t="s">
        <v>346</v>
      </c>
      <c r="FP150" t="s">
        <v>346</v>
      </c>
      <c r="FQ150" t="s">
        <v>1675</v>
      </c>
      <c r="FR150" t="s">
        <v>1675</v>
      </c>
      <c r="FS150" t="s">
        <v>1675</v>
      </c>
      <c r="FT150" t="s">
        <v>1675</v>
      </c>
      <c r="FU150" t="s">
        <v>1675</v>
      </c>
      <c r="FV150" t="s">
        <v>1675</v>
      </c>
      <c r="FW150" t="s">
        <v>1675</v>
      </c>
      <c r="FX150" t="s">
        <v>1675</v>
      </c>
      <c r="FY150" t="s">
        <v>1675</v>
      </c>
      <c r="FZ150" t="s">
        <v>1675</v>
      </c>
      <c r="GA150" t="s">
        <v>1675</v>
      </c>
      <c r="GB150" t="s">
        <v>1675</v>
      </c>
      <c r="GC150" t="s">
        <v>1675</v>
      </c>
      <c r="GD150" t="s">
        <v>1675</v>
      </c>
      <c r="GE150" t="s">
        <v>1675</v>
      </c>
      <c r="GF150" t="str">
        <f t="shared" si="64"/>
        <v/>
      </c>
      <c r="GG150" t="s">
        <v>1675</v>
      </c>
      <c r="GH150" t="s">
        <v>1675</v>
      </c>
      <c r="GI150" t="s">
        <v>1675</v>
      </c>
      <c r="GJ150" t="s">
        <v>1675</v>
      </c>
      <c r="GK150" t="s">
        <v>1675</v>
      </c>
      <c r="GL150" t="s">
        <v>1675</v>
      </c>
      <c r="GM150" t="s">
        <v>1675</v>
      </c>
      <c r="GN150" t="s">
        <v>1675</v>
      </c>
      <c r="GO150" t="s">
        <v>1675</v>
      </c>
      <c r="GP150" t="s">
        <v>1675</v>
      </c>
      <c r="GR150" t="s">
        <v>1675</v>
      </c>
      <c r="GS150" t="s">
        <v>1675</v>
      </c>
      <c r="GT150" t="s">
        <v>1675</v>
      </c>
      <c r="GU150" t="s">
        <v>1675</v>
      </c>
      <c r="GV150" t="s">
        <v>1675</v>
      </c>
      <c r="GW150" t="s">
        <v>1675</v>
      </c>
      <c r="GX150" t="s">
        <v>1675</v>
      </c>
      <c r="GY150" t="s">
        <v>1675</v>
      </c>
      <c r="GZ150" t="s">
        <v>1675</v>
      </c>
      <c r="HA150" t="s">
        <v>1675</v>
      </c>
      <c r="HB150" t="s">
        <v>1675</v>
      </c>
      <c r="HC150" t="s">
        <v>1675</v>
      </c>
      <c r="HD150" t="s">
        <v>1675</v>
      </c>
      <c r="HE150" t="s">
        <v>1675</v>
      </c>
      <c r="HG150" t="s">
        <v>1675</v>
      </c>
      <c r="HH150" t="s">
        <v>1675</v>
      </c>
      <c r="HI150" s="14" t="str">
        <f t="shared" si="49"/>
        <v/>
      </c>
      <c r="HJ150" t="s">
        <v>1675</v>
      </c>
      <c r="HK150" t="s">
        <v>1675</v>
      </c>
      <c r="HL150" t="s">
        <v>1675</v>
      </c>
      <c r="HM150" t="s">
        <v>1675</v>
      </c>
      <c r="HN150" t="s">
        <v>1675</v>
      </c>
      <c r="HO150" t="s">
        <v>1675</v>
      </c>
      <c r="HQ150" t="s">
        <v>1675</v>
      </c>
      <c r="HR150" t="s">
        <v>1675</v>
      </c>
      <c r="HS150" t="s">
        <v>1675</v>
      </c>
      <c r="HT150" t="s">
        <v>1675</v>
      </c>
      <c r="HU150" t="s">
        <v>1675</v>
      </c>
      <c r="HW150" t="s">
        <v>1675</v>
      </c>
      <c r="HX150" t="s">
        <v>1675</v>
      </c>
      <c r="HY150" t="s">
        <v>1675</v>
      </c>
      <c r="HZ150" t="s">
        <v>1675</v>
      </c>
      <c r="IA150" t="s">
        <v>1675</v>
      </c>
      <c r="IB150" t="s">
        <v>1675</v>
      </c>
      <c r="IC150" t="s">
        <v>1675</v>
      </c>
      <c r="ID150" t="s">
        <v>1675</v>
      </c>
      <c r="IE150" t="s">
        <v>1675</v>
      </c>
      <c r="IF150" t="s">
        <v>1675</v>
      </c>
      <c r="IG150" t="s">
        <v>1675</v>
      </c>
      <c r="IH150" t="s">
        <v>1675</v>
      </c>
      <c r="II150" t="s">
        <v>1675</v>
      </c>
      <c r="IJ150" t="s">
        <v>1675</v>
      </c>
      <c r="IK150" t="s">
        <v>1675</v>
      </c>
      <c r="IL150" t="s">
        <v>1675</v>
      </c>
      <c r="IM150" t="s">
        <v>1675</v>
      </c>
      <c r="IN150" t="s">
        <v>1675</v>
      </c>
      <c r="IO150" t="s">
        <v>1675</v>
      </c>
      <c r="IP150" t="s">
        <v>1675</v>
      </c>
      <c r="IQ150" t="s">
        <v>1675</v>
      </c>
      <c r="IR150" t="s">
        <v>1675</v>
      </c>
      <c r="IS150" t="s">
        <v>1675</v>
      </c>
      <c r="IT150" t="s">
        <v>1675</v>
      </c>
      <c r="IU150" t="s">
        <v>1675</v>
      </c>
      <c r="IV150" t="s">
        <v>1675</v>
      </c>
      <c r="IW150" t="s">
        <v>1675</v>
      </c>
      <c r="IX150" t="s">
        <v>1675</v>
      </c>
      <c r="IY150" t="s">
        <v>1675</v>
      </c>
      <c r="IZ150" t="s">
        <v>1675</v>
      </c>
      <c r="JA150" t="s">
        <v>1675</v>
      </c>
      <c r="JB150" t="s">
        <v>1675</v>
      </c>
      <c r="JC150" t="s">
        <v>1675</v>
      </c>
      <c r="JD150" t="s">
        <v>1675</v>
      </c>
      <c r="JE150" t="s">
        <v>1675</v>
      </c>
      <c r="JF150" t="s">
        <v>1433</v>
      </c>
      <c r="JG150" t="s">
        <v>1675</v>
      </c>
      <c r="JH150">
        <v>140886947</v>
      </c>
      <c r="JI150" t="s">
        <v>1434</v>
      </c>
      <c r="JJ150" t="s">
        <v>1435</v>
      </c>
      <c r="JK150" t="s">
        <v>1675</v>
      </c>
      <c r="JL150">
        <v>134</v>
      </c>
    </row>
    <row r="151" spans="1:272" x14ac:dyDescent="0.2">
      <c r="A151" t="s">
        <v>1325</v>
      </c>
      <c r="B151" t="str">
        <f t="shared" si="59"/>
        <v>1f4059dd-3b54-4dd4-846a-0ef4151ddc5d</v>
      </c>
      <c r="C151" t="s">
        <v>1467</v>
      </c>
      <c r="D151" t="s">
        <v>1353</v>
      </c>
      <c r="E151" t="s">
        <v>324</v>
      </c>
      <c r="F151" t="s">
        <v>1193</v>
      </c>
      <c r="G151" t="s">
        <v>1675</v>
      </c>
      <c r="H151" t="s">
        <v>1353</v>
      </c>
      <c r="I151" t="s">
        <v>1194</v>
      </c>
      <c r="J151" t="s">
        <v>1196</v>
      </c>
      <c r="K151" t="s">
        <v>1675</v>
      </c>
      <c r="L151" t="s">
        <v>1197</v>
      </c>
      <c r="M151" t="s">
        <v>1198</v>
      </c>
      <c r="N151" t="s">
        <v>1354</v>
      </c>
      <c r="O151" t="s">
        <v>1705</v>
      </c>
      <c r="P151" t="s">
        <v>1355</v>
      </c>
      <c r="Q151" t="s">
        <v>334</v>
      </c>
      <c r="R151" t="s">
        <v>1675</v>
      </c>
      <c r="S151" t="s">
        <v>334</v>
      </c>
      <c r="T151" t="s">
        <v>1675</v>
      </c>
      <c r="U151" t="s">
        <v>335</v>
      </c>
      <c r="V151" t="s">
        <v>336</v>
      </c>
      <c r="W151" t="s">
        <v>336</v>
      </c>
      <c r="X151" t="s">
        <v>337</v>
      </c>
      <c r="Y151" t="s">
        <v>337</v>
      </c>
      <c r="Z151" t="s">
        <v>337</v>
      </c>
      <c r="AA151" t="s">
        <v>394</v>
      </c>
      <c r="AB151" t="s">
        <v>336</v>
      </c>
      <c r="AC151" t="s">
        <v>337</v>
      </c>
      <c r="AD151" t="s">
        <v>337</v>
      </c>
      <c r="AE151" t="s">
        <v>336</v>
      </c>
      <c r="AF151" t="s">
        <v>337</v>
      </c>
      <c r="AG151" t="s">
        <v>337</v>
      </c>
      <c r="AH151" t="s">
        <v>337</v>
      </c>
      <c r="AI151" t="s">
        <v>1675</v>
      </c>
      <c r="AJ151" t="s">
        <v>440</v>
      </c>
      <c r="AK151" t="s">
        <v>642</v>
      </c>
      <c r="AL151" t="s">
        <v>1468</v>
      </c>
      <c r="AM151">
        <v>1</v>
      </c>
      <c r="AN151">
        <v>0</v>
      </c>
      <c r="AO151">
        <v>1</v>
      </c>
      <c r="AP151">
        <v>1</v>
      </c>
      <c r="AQ151">
        <v>1</v>
      </c>
      <c r="AR151">
        <v>0</v>
      </c>
      <c r="AS151">
        <v>1</v>
      </c>
      <c r="AT151">
        <v>0</v>
      </c>
      <c r="AU151" t="s">
        <v>346</v>
      </c>
      <c r="AV151" t="s">
        <v>1675</v>
      </c>
      <c r="AW151" t="s">
        <v>396</v>
      </c>
      <c r="AX151">
        <v>0.453592</v>
      </c>
      <c r="AY151" s="13">
        <v>1</v>
      </c>
      <c r="AZ151" s="13">
        <v>25</v>
      </c>
      <c r="BA151" s="14">
        <f>AZ151/(AX151*AY151)</f>
        <v>55.115610504594436</v>
      </c>
      <c r="BB151" t="s">
        <v>334</v>
      </c>
      <c r="BC151" t="s">
        <v>334</v>
      </c>
      <c r="BD151" s="13">
        <v>150</v>
      </c>
      <c r="BE151" s="14">
        <f t="shared" si="65"/>
        <v>75</v>
      </c>
      <c r="BF151" t="s">
        <v>346</v>
      </c>
      <c r="BG151" t="s">
        <v>1675</v>
      </c>
      <c r="BH151" t="s">
        <v>1675</v>
      </c>
      <c r="BI151" t="s">
        <v>1675</v>
      </c>
      <c r="BJ151" t="s">
        <v>1675</v>
      </c>
      <c r="BK151" t="s">
        <v>1675</v>
      </c>
      <c r="BL151" s="15"/>
      <c r="BM151" t="s">
        <v>1675</v>
      </c>
      <c r="BN151" t="s">
        <v>1675</v>
      </c>
      <c r="BP151" t="s">
        <v>1675</v>
      </c>
      <c r="BQ151" t="s">
        <v>1675</v>
      </c>
      <c r="BR151" t="s">
        <v>1675</v>
      </c>
      <c r="BT151" t="s">
        <v>1675</v>
      </c>
      <c r="BU151" t="s">
        <v>1675</v>
      </c>
      <c r="BV151" t="s">
        <v>1675</v>
      </c>
      <c r="BW151" t="s">
        <v>346</v>
      </c>
      <c r="BX151" t="s">
        <v>1675</v>
      </c>
      <c r="BY151" t="s">
        <v>396</v>
      </c>
      <c r="BZ151">
        <v>0.453592</v>
      </c>
      <c r="CA151" s="13">
        <v>1</v>
      </c>
      <c r="CB151" s="13">
        <v>25</v>
      </c>
      <c r="CC151" s="14">
        <f>CB151/(BZ151*CA151)</f>
        <v>55.115610504594436</v>
      </c>
      <c r="CD151" t="s">
        <v>334</v>
      </c>
      <c r="CE151" t="s">
        <v>334</v>
      </c>
      <c r="CF151" s="13">
        <v>150</v>
      </c>
      <c r="CG151" s="14">
        <f t="shared" si="66"/>
        <v>65.217391304347828</v>
      </c>
      <c r="CH151" t="s">
        <v>346</v>
      </c>
      <c r="CI151" t="s">
        <v>1675</v>
      </c>
      <c r="CJ151" t="s">
        <v>1675</v>
      </c>
      <c r="CK151" t="s">
        <v>346</v>
      </c>
      <c r="CL151" t="s">
        <v>1675</v>
      </c>
      <c r="CM151" t="s">
        <v>396</v>
      </c>
      <c r="CN151">
        <v>0.453592</v>
      </c>
      <c r="CO151" s="13">
        <v>1</v>
      </c>
      <c r="CP151" s="13">
        <v>35</v>
      </c>
      <c r="CQ151" s="14">
        <f>CP151/(CN151*CO151)</f>
        <v>77.161854706432209</v>
      </c>
      <c r="CR151" t="s">
        <v>334</v>
      </c>
      <c r="CS151" t="s">
        <v>334</v>
      </c>
      <c r="CT151" s="13">
        <v>200</v>
      </c>
      <c r="CU151" s="14">
        <f t="shared" si="67"/>
        <v>68.965517241379317</v>
      </c>
      <c r="CV151" t="s">
        <v>346</v>
      </c>
      <c r="CW151" t="s">
        <v>1675</v>
      </c>
      <c r="CX151" t="s">
        <v>1675</v>
      </c>
      <c r="CY151" t="s">
        <v>346</v>
      </c>
      <c r="CZ151" t="s">
        <v>1675</v>
      </c>
      <c r="DA151" t="s">
        <v>396</v>
      </c>
      <c r="DB151">
        <v>0.453592</v>
      </c>
      <c r="DC151" s="13">
        <v>1</v>
      </c>
      <c r="DD151" s="13">
        <v>100</v>
      </c>
      <c r="DE151" s="14">
        <f>DD151/(DB151*DC151)</f>
        <v>220.46244201837774</v>
      </c>
      <c r="DF151" t="s">
        <v>346</v>
      </c>
      <c r="DG151" t="s">
        <v>334</v>
      </c>
      <c r="DH151" s="13">
        <v>500</v>
      </c>
      <c r="DI151" s="14">
        <f>DH151/2.4</f>
        <v>208.33333333333334</v>
      </c>
      <c r="DJ151" t="s">
        <v>346</v>
      </c>
      <c r="DK151" t="s">
        <v>1675</v>
      </c>
      <c r="DL151" t="s">
        <v>1675</v>
      </c>
      <c r="DM151" t="s">
        <v>1675</v>
      </c>
      <c r="DN151" t="s">
        <v>1675</v>
      </c>
      <c r="DO151" t="s">
        <v>1675</v>
      </c>
      <c r="DQ151" t="s">
        <v>1675</v>
      </c>
      <c r="DR151" t="s">
        <v>1675</v>
      </c>
      <c r="DT151" t="s">
        <v>1675</v>
      </c>
      <c r="DU151" t="s">
        <v>1675</v>
      </c>
      <c r="DV151" t="s">
        <v>1675</v>
      </c>
      <c r="DW151" s="14"/>
      <c r="DX151" t="s">
        <v>1675</v>
      </c>
      <c r="DY151" t="s">
        <v>1675</v>
      </c>
      <c r="DZ151" t="s">
        <v>1675</v>
      </c>
      <c r="EA151" t="s">
        <v>334</v>
      </c>
      <c r="EB151" s="13">
        <v>400</v>
      </c>
      <c r="EC151" t="s">
        <v>1675</v>
      </c>
      <c r="ED151" t="s">
        <v>1675</v>
      </c>
      <c r="EE151" t="s">
        <v>1675</v>
      </c>
      <c r="EF151">
        <f t="shared" si="68"/>
        <v>400</v>
      </c>
      <c r="EG151" t="s">
        <v>334</v>
      </c>
      <c r="EH151" t="s">
        <v>334</v>
      </c>
      <c r="EI151" t="s">
        <v>1469</v>
      </c>
      <c r="EJ151" t="s">
        <v>336</v>
      </c>
      <c r="EK151" t="s">
        <v>337</v>
      </c>
      <c r="EL151" t="s">
        <v>337</v>
      </c>
      <c r="EM151" t="s">
        <v>337</v>
      </c>
      <c r="EN151" t="s">
        <v>337</v>
      </c>
      <c r="EO151" t="s">
        <v>337</v>
      </c>
      <c r="EP151" t="s">
        <v>337</v>
      </c>
      <c r="EQ151" t="s">
        <v>337</v>
      </c>
      <c r="ER151" t="s">
        <v>336</v>
      </c>
      <c r="ES151" t="s">
        <v>337</v>
      </c>
      <c r="ET151" t="s">
        <v>337</v>
      </c>
      <c r="EU151" t="s">
        <v>337</v>
      </c>
      <c r="EV151" t="s">
        <v>337</v>
      </c>
      <c r="EW151" t="s">
        <v>337</v>
      </c>
      <c r="EX151" t="s">
        <v>337</v>
      </c>
      <c r="EY151" t="s">
        <v>337</v>
      </c>
      <c r="EZ151" t="s">
        <v>337</v>
      </c>
      <c r="FA151" t="s">
        <v>1675</v>
      </c>
      <c r="FB151" t="s">
        <v>643</v>
      </c>
      <c r="FC151" t="s">
        <v>336</v>
      </c>
      <c r="FD151" t="s">
        <v>336</v>
      </c>
      <c r="FE151" t="s">
        <v>336</v>
      </c>
      <c r="FF151" t="s">
        <v>336</v>
      </c>
      <c r="FG151" t="s">
        <v>337</v>
      </c>
      <c r="FH151" t="s">
        <v>337</v>
      </c>
      <c r="FI151" t="s">
        <v>336</v>
      </c>
      <c r="FJ151" t="s">
        <v>337</v>
      </c>
      <c r="FK151" t="s">
        <v>334</v>
      </c>
      <c r="FL151" t="s">
        <v>384</v>
      </c>
      <c r="FM151" t="s">
        <v>385</v>
      </c>
      <c r="FN151" t="s">
        <v>334</v>
      </c>
      <c r="FO151" t="s">
        <v>346</v>
      </c>
      <c r="FP151" t="s">
        <v>346</v>
      </c>
      <c r="FQ151" t="s">
        <v>1675</v>
      </c>
      <c r="FR151" t="s">
        <v>443</v>
      </c>
      <c r="FS151">
        <v>1</v>
      </c>
      <c r="FT151">
        <v>1</v>
      </c>
      <c r="FU151">
        <v>1</v>
      </c>
      <c r="FV151">
        <v>1</v>
      </c>
      <c r="FW151">
        <v>1</v>
      </c>
      <c r="FX151">
        <v>0</v>
      </c>
      <c r="FY151">
        <v>0</v>
      </c>
      <c r="FZ151">
        <v>1</v>
      </c>
      <c r="GA151">
        <v>0</v>
      </c>
      <c r="GB151" t="s">
        <v>346</v>
      </c>
      <c r="GC151" t="s">
        <v>1675</v>
      </c>
      <c r="GD151" t="s">
        <v>1675</v>
      </c>
      <c r="GE151" t="s">
        <v>1675</v>
      </c>
      <c r="GF151" t="str">
        <f t="shared" si="64"/>
        <v/>
      </c>
      <c r="GG151" t="s">
        <v>346</v>
      </c>
      <c r="GH151" t="s">
        <v>334</v>
      </c>
      <c r="GI151" s="13">
        <v>25</v>
      </c>
      <c r="GJ151" t="s">
        <v>1675</v>
      </c>
      <c r="GK151" t="s">
        <v>1675</v>
      </c>
      <c r="GL151" t="s">
        <v>334</v>
      </c>
      <c r="GM151" t="s">
        <v>346</v>
      </c>
      <c r="GN151" t="s">
        <v>1675</v>
      </c>
      <c r="GO151">
        <v>221</v>
      </c>
      <c r="GP151" t="s">
        <v>595</v>
      </c>
      <c r="GR151" t="s">
        <v>334</v>
      </c>
      <c r="GS151" t="s">
        <v>334</v>
      </c>
      <c r="GT151">
        <v>50</v>
      </c>
      <c r="GU151" t="s">
        <v>1675</v>
      </c>
      <c r="GV151" t="s">
        <v>1675</v>
      </c>
      <c r="GW151" t="s">
        <v>334</v>
      </c>
      <c r="GX151" t="s">
        <v>346</v>
      </c>
      <c r="GY151" t="s">
        <v>1675</v>
      </c>
      <c r="GZ151" t="s">
        <v>1675</v>
      </c>
      <c r="HA151" t="s">
        <v>1675</v>
      </c>
      <c r="HB151" t="s">
        <v>334</v>
      </c>
      <c r="HC151" t="s">
        <v>1675</v>
      </c>
      <c r="HD151" t="s">
        <v>1675</v>
      </c>
      <c r="HE151" t="s">
        <v>1675</v>
      </c>
      <c r="HG151" t="s">
        <v>1675</v>
      </c>
      <c r="HH151" t="s">
        <v>1675</v>
      </c>
      <c r="HI151" s="14" t="str">
        <f t="shared" si="49"/>
        <v/>
      </c>
      <c r="HJ151" t="s">
        <v>1675</v>
      </c>
      <c r="HK151" t="s">
        <v>1675</v>
      </c>
      <c r="HL151" t="s">
        <v>1675</v>
      </c>
      <c r="HM151" t="s">
        <v>1675</v>
      </c>
      <c r="HN151" t="s">
        <v>1675</v>
      </c>
      <c r="HO151" t="s">
        <v>1675</v>
      </c>
      <c r="HQ151" t="s">
        <v>1675</v>
      </c>
      <c r="HR151" t="s">
        <v>346</v>
      </c>
      <c r="HS151" t="s">
        <v>1675</v>
      </c>
      <c r="HT151" t="s">
        <v>1675</v>
      </c>
      <c r="HU151" t="s">
        <v>1675</v>
      </c>
      <c r="HW151" t="s">
        <v>346</v>
      </c>
      <c r="HX151" t="s">
        <v>334</v>
      </c>
      <c r="HY151" t="s">
        <v>1472</v>
      </c>
      <c r="HZ151" t="s">
        <v>336</v>
      </c>
      <c r="IA151" t="s">
        <v>336</v>
      </c>
      <c r="IB151" t="s">
        <v>337</v>
      </c>
      <c r="IC151" t="s">
        <v>337</v>
      </c>
      <c r="ID151" t="s">
        <v>336</v>
      </c>
      <c r="IE151" t="s">
        <v>337</v>
      </c>
      <c r="IF151" t="s">
        <v>337</v>
      </c>
      <c r="IG151" t="s">
        <v>337</v>
      </c>
      <c r="IH151" t="s">
        <v>336</v>
      </c>
      <c r="II151" t="s">
        <v>337</v>
      </c>
      <c r="IJ151" t="s">
        <v>337</v>
      </c>
      <c r="IK151" t="s">
        <v>337</v>
      </c>
      <c r="IL151" t="s">
        <v>337</v>
      </c>
      <c r="IM151" t="s">
        <v>337</v>
      </c>
      <c r="IN151" t="s">
        <v>337</v>
      </c>
      <c r="IO151" t="s">
        <v>337</v>
      </c>
      <c r="IP151" t="s">
        <v>1675</v>
      </c>
      <c r="IQ151" t="s">
        <v>1473</v>
      </c>
      <c r="IR151" t="s">
        <v>336</v>
      </c>
      <c r="IS151" t="s">
        <v>336</v>
      </c>
      <c r="IT151" t="s">
        <v>336</v>
      </c>
      <c r="IU151" t="s">
        <v>336</v>
      </c>
      <c r="IV151" t="s">
        <v>337</v>
      </c>
      <c r="IW151" t="s">
        <v>337</v>
      </c>
      <c r="IX151" t="s">
        <v>337</v>
      </c>
      <c r="IY151" t="s">
        <v>337</v>
      </c>
      <c r="IZ151" t="s">
        <v>337</v>
      </c>
      <c r="JA151" t="s">
        <v>334</v>
      </c>
      <c r="JB151" t="s">
        <v>384</v>
      </c>
      <c r="JC151" t="s">
        <v>385</v>
      </c>
      <c r="JD151" t="s">
        <v>334</v>
      </c>
      <c r="JE151" t="s">
        <v>346</v>
      </c>
      <c r="JF151" t="s">
        <v>1675</v>
      </c>
      <c r="JG151" t="s">
        <v>1675</v>
      </c>
      <c r="JH151">
        <v>140890208</v>
      </c>
      <c r="JI151" t="s">
        <v>1474</v>
      </c>
      <c r="JJ151" t="s">
        <v>1475</v>
      </c>
      <c r="JK151" t="s">
        <v>1675</v>
      </c>
      <c r="JL151">
        <v>138</v>
      </c>
    </row>
    <row r="152" spans="1:272" x14ac:dyDescent="0.2">
      <c r="A152" t="s">
        <v>1549</v>
      </c>
      <c r="B152" t="str">
        <f t="shared" si="59"/>
        <v>f5e2426e-2ede-4f80-a2cb-22cdc8349139</v>
      </c>
      <c r="C152" t="s">
        <v>1290</v>
      </c>
      <c r="D152" t="s">
        <v>1027</v>
      </c>
      <c r="E152" t="s">
        <v>324</v>
      </c>
      <c r="F152" t="s">
        <v>1193</v>
      </c>
      <c r="G152" t="s">
        <v>1675</v>
      </c>
      <c r="H152" t="s">
        <v>1027</v>
      </c>
      <c r="I152" t="s">
        <v>1194</v>
      </c>
      <c r="J152" t="s">
        <v>1196</v>
      </c>
      <c r="K152" t="s">
        <v>1675</v>
      </c>
      <c r="L152" t="s">
        <v>1197</v>
      </c>
      <c r="M152" t="s">
        <v>1198</v>
      </c>
      <c r="N152" t="s">
        <v>1200</v>
      </c>
      <c r="O152" t="s">
        <v>1705</v>
      </c>
      <c r="P152" t="s">
        <v>1632</v>
      </c>
      <c r="Q152" t="s">
        <v>334</v>
      </c>
      <c r="R152" t="s">
        <v>1675</v>
      </c>
      <c r="S152" t="s">
        <v>334</v>
      </c>
      <c r="T152" t="s">
        <v>1675</v>
      </c>
      <c r="U152" t="s">
        <v>339</v>
      </c>
      <c r="V152" t="s">
        <v>336</v>
      </c>
      <c r="W152" t="s">
        <v>337</v>
      </c>
      <c r="X152" t="s">
        <v>337</v>
      </c>
      <c r="Y152" t="s">
        <v>337</v>
      </c>
      <c r="Z152" t="s">
        <v>337</v>
      </c>
      <c r="AA152" t="s">
        <v>394</v>
      </c>
      <c r="AB152" t="s">
        <v>336</v>
      </c>
      <c r="AC152" t="s">
        <v>337</v>
      </c>
      <c r="AD152" t="s">
        <v>337</v>
      </c>
      <c r="AE152" t="s">
        <v>336</v>
      </c>
      <c r="AF152" t="s">
        <v>337</v>
      </c>
      <c r="AG152" t="s">
        <v>337</v>
      </c>
      <c r="AH152" t="s">
        <v>337</v>
      </c>
      <c r="AI152" t="s">
        <v>1675</v>
      </c>
      <c r="AJ152" t="s">
        <v>341</v>
      </c>
      <c r="AK152" t="s">
        <v>642</v>
      </c>
      <c r="AL152" t="s">
        <v>643</v>
      </c>
      <c r="AM152">
        <v>1</v>
      </c>
      <c r="AN152">
        <v>1</v>
      </c>
      <c r="AO152">
        <v>1</v>
      </c>
      <c r="AP152">
        <v>1</v>
      </c>
      <c r="AQ152">
        <v>0</v>
      </c>
      <c r="AR152">
        <v>0</v>
      </c>
      <c r="AS152">
        <v>1</v>
      </c>
      <c r="AT152">
        <v>0</v>
      </c>
      <c r="AU152" t="s">
        <v>334</v>
      </c>
      <c r="AV152" s="13">
        <v>46</v>
      </c>
      <c r="AW152" t="s">
        <v>1675</v>
      </c>
      <c r="AY152" t="s">
        <v>1675</v>
      </c>
      <c r="AZ152" t="s">
        <v>1675</v>
      </c>
      <c r="BA152">
        <f>AV152</f>
        <v>46</v>
      </c>
      <c r="BB152" t="s">
        <v>334</v>
      </c>
      <c r="BC152" t="s">
        <v>334</v>
      </c>
      <c r="BD152" s="13">
        <v>150</v>
      </c>
      <c r="BE152" s="14">
        <f t="shared" si="65"/>
        <v>75</v>
      </c>
      <c r="BF152" t="s">
        <v>346</v>
      </c>
      <c r="BG152" t="s">
        <v>1675</v>
      </c>
      <c r="BH152" t="s">
        <v>1675</v>
      </c>
      <c r="BI152" t="s">
        <v>334</v>
      </c>
      <c r="BJ152" s="13">
        <v>66</v>
      </c>
      <c r="BK152" t="s">
        <v>1675</v>
      </c>
      <c r="BL152" s="15"/>
      <c r="BM152" t="s">
        <v>1675</v>
      </c>
      <c r="BN152" t="s">
        <v>1675</v>
      </c>
      <c r="BO152">
        <f>BJ152</f>
        <v>66</v>
      </c>
      <c r="BP152" t="s">
        <v>334</v>
      </c>
      <c r="BQ152" t="s">
        <v>334</v>
      </c>
      <c r="BR152" s="13">
        <v>240</v>
      </c>
      <c r="BS152">
        <f>BR152/2.6</f>
        <v>92.307692307692307</v>
      </c>
      <c r="BT152" t="s">
        <v>346</v>
      </c>
      <c r="BU152" t="s">
        <v>1675</v>
      </c>
      <c r="BV152" t="s">
        <v>1675</v>
      </c>
      <c r="BW152" t="s">
        <v>346</v>
      </c>
      <c r="BX152" t="s">
        <v>1675</v>
      </c>
      <c r="BY152" t="s">
        <v>396</v>
      </c>
      <c r="BZ152">
        <v>0.453592</v>
      </c>
      <c r="CA152" s="13">
        <v>75</v>
      </c>
      <c r="CB152" s="13">
        <v>1875</v>
      </c>
      <c r="CC152" s="14">
        <f>CB152/(BZ152*CA152)</f>
        <v>55.115610504594443</v>
      </c>
      <c r="CD152" t="s">
        <v>334</v>
      </c>
      <c r="CE152" t="s">
        <v>334</v>
      </c>
      <c r="CF152" s="13">
        <v>180</v>
      </c>
      <c r="CG152" s="14">
        <f t="shared" si="66"/>
        <v>78.260869565217391</v>
      </c>
      <c r="CH152" t="s">
        <v>346</v>
      </c>
      <c r="CI152" t="s">
        <v>1675</v>
      </c>
      <c r="CJ152" t="s">
        <v>1675</v>
      </c>
      <c r="CK152" t="s">
        <v>334</v>
      </c>
      <c r="CL152" s="13">
        <v>54</v>
      </c>
      <c r="CM152" t="s">
        <v>1675</v>
      </c>
      <c r="CO152" t="s">
        <v>1675</v>
      </c>
      <c r="CP152" t="s">
        <v>1675</v>
      </c>
      <c r="CQ152" s="14">
        <f>CL152</f>
        <v>54</v>
      </c>
      <c r="CR152" t="s">
        <v>334</v>
      </c>
      <c r="CS152" t="s">
        <v>334</v>
      </c>
      <c r="CT152" s="13">
        <v>210</v>
      </c>
      <c r="CU152" s="14">
        <f t="shared" si="67"/>
        <v>72.413793103448285</v>
      </c>
      <c r="CV152" t="s">
        <v>346</v>
      </c>
      <c r="CW152" t="s">
        <v>1675</v>
      </c>
      <c r="CX152" t="s">
        <v>1675</v>
      </c>
      <c r="CY152" t="s">
        <v>1675</v>
      </c>
      <c r="CZ152" t="s">
        <v>1675</v>
      </c>
      <c r="DA152" t="s">
        <v>1675</v>
      </c>
      <c r="DC152" t="s">
        <v>1675</v>
      </c>
      <c r="DD152" t="s">
        <v>1675</v>
      </c>
      <c r="DF152" t="s">
        <v>1675</v>
      </c>
      <c r="DG152" t="s">
        <v>1675</v>
      </c>
      <c r="DH152" t="s">
        <v>1675</v>
      </c>
      <c r="DI152" s="14"/>
      <c r="DJ152" t="s">
        <v>1675</v>
      </c>
      <c r="DK152" t="s">
        <v>1675</v>
      </c>
      <c r="DL152" t="s">
        <v>1675</v>
      </c>
      <c r="DM152" t="s">
        <v>1675</v>
      </c>
      <c r="DN152" t="s">
        <v>1675</v>
      </c>
      <c r="DO152" t="s">
        <v>1675</v>
      </c>
      <c r="DQ152" t="s">
        <v>1675</v>
      </c>
      <c r="DR152" t="s">
        <v>1675</v>
      </c>
      <c r="DT152" t="s">
        <v>1675</v>
      </c>
      <c r="DU152" t="s">
        <v>1675</v>
      </c>
      <c r="DV152" t="s">
        <v>1675</v>
      </c>
      <c r="DW152" s="14"/>
      <c r="DX152" t="s">
        <v>1675</v>
      </c>
      <c r="DY152" t="s">
        <v>1675</v>
      </c>
      <c r="DZ152" t="s">
        <v>1675</v>
      </c>
      <c r="EA152" t="s">
        <v>334</v>
      </c>
      <c r="EB152" s="13">
        <v>400</v>
      </c>
      <c r="EC152" t="s">
        <v>1675</v>
      </c>
      <c r="ED152" t="s">
        <v>1675</v>
      </c>
      <c r="EE152" t="s">
        <v>1675</v>
      </c>
      <c r="EF152">
        <f t="shared" si="68"/>
        <v>400</v>
      </c>
      <c r="EG152" t="s">
        <v>334</v>
      </c>
      <c r="EH152" t="s">
        <v>334</v>
      </c>
      <c r="EI152" t="s">
        <v>1292</v>
      </c>
      <c r="EJ152" t="s">
        <v>337</v>
      </c>
      <c r="EK152" t="s">
        <v>336</v>
      </c>
      <c r="EL152" t="s">
        <v>337</v>
      </c>
      <c r="EM152" t="s">
        <v>337</v>
      </c>
      <c r="EN152" t="s">
        <v>336</v>
      </c>
      <c r="EO152" t="s">
        <v>336</v>
      </c>
      <c r="EP152" t="s">
        <v>337</v>
      </c>
      <c r="EQ152" t="s">
        <v>337</v>
      </c>
      <c r="ER152" t="s">
        <v>337</v>
      </c>
      <c r="ES152" t="s">
        <v>337</v>
      </c>
      <c r="ET152" t="s">
        <v>337</v>
      </c>
      <c r="EU152" t="s">
        <v>337</v>
      </c>
      <c r="EV152" t="s">
        <v>337</v>
      </c>
      <c r="EW152" t="s">
        <v>337</v>
      </c>
      <c r="EX152" t="s">
        <v>337</v>
      </c>
      <c r="EY152" t="s">
        <v>337</v>
      </c>
      <c r="EZ152" t="s">
        <v>337</v>
      </c>
      <c r="FA152" t="s">
        <v>1675</v>
      </c>
      <c r="FB152" t="s">
        <v>1226</v>
      </c>
      <c r="FC152" t="s">
        <v>336</v>
      </c>
      <c r="FD152" t="s">
        <v>336</v>
      </c>
      <c r="FE152" t="s">
        <v>336</v>
      </c>
      <c r="FF152" t="s">
        <v>336</v>
      </c>
      <c r="FG152" t="s">
        <v>337</v>
      </c>
      <c r="FH152" t="s">
        <v>337</v>
      </c>
      <c r="FI152" t="s">
        <v>336</v>
      </c>
      <c r="FJ152" t="s">
        <v>337</v>
      </c>
      <c r="FK152" t="s">
        <v>334</v>
      </c>
      <c r="FL152" t="s">
        <v>384</v>
      </c>
      <c r="FM152" t="s">
        <v>385</v>
      </c>
      <c r="FN152" t="s">
        <v>346</v>
      </c>
      <c r="FO152" t="s">
        <v>346</v>
      </c>
      <c r="FP152" t="s">
        <v>334</v>
      </c>
      <c r="FQ152" t="s">
        <v>1293</v>
      </c>
      <c r="FR152" t="s">
        <v>1675</v>
      </c>
      <c r="FS152" t="s">
        <v>1675</v>
      </c>
      <c r="FT152" t="s">
        <v>1675</v>
      </c>
      <c r="FU152" t="s">
        <v>1675</v>
      </c>
      <c r="FV152" t="s">
        <v>1675</v>
      </c>
      <c r="FW152" t="s">
        <v>1675</v>
      </c>
      <c r="FX152" t="s">
        <v>1675</v>
      </c>
      <c r="FY152" t="s">
        <v>1675</v>
      </c>
      <c r="FZ152" t="s">
        <v>1675</v>
      </c>
      <c r="GA152" t="s">
        <v>1675</v>
      </c>
      <c r="GB152" t="s">
        <v>1675</v>
      </c>
      <c r="GC152" t="s">
        <v>1675</v>
      </c>
      <c r="GD152" t="s">
        <v>1675</v>
      </c>
      <c r="GE152" t="s">
        <v>1675</v>
      </c>
      <c r="GF152" t="str">
        <f t="shared" si="64"/>
        <v/>
      </c>
      <c r="GG152" t="s">
        <v>1675</v>
      </c>
      <c r="GH152" t="s">
        <v>1675</v>
      </c>
      <c r="GI152" t="s">
        <v>1675</v>
      </c>
      <c r="GJ152" t="s">
        <v>1675</v>
      </c>
      <c r="GK152" t="s">
        <v>1675</v>
      </c>
      <c r="GL152" t="s">
        <v>1675</v>
      </c>
      <c r="GM152" t="s">
        <v>1675</v>
      </c>
      <c r="GN152" t="s">
        <v>1675</v>
      </c>
      <c r="GO152" t="s">
        <v>1675</v>
      </c>
      <c r="GP152" t="s">
        <v>1675</v>
      </c>
      <c r="GR152" t="s">
        <v>1675</v>
      </c>
      <c r="GS152" t="s">
        <v>1675</v>
      </c>
      <c r="GT152" t="s">
        <v>1675</v>
      </c>
      <c r="GU152" t="s">
        <v>1675</v>
      </c>
      <c r="GV152" t="s">
        <v>1675</v>
      </c>
      <c r="GW152" t="s">
        <v>1675</v>
      </c>
      <c r="GX152" t="s">
        <v>1675</v>
      </c>
      <c r="GY152" t="s">
        <v>1675</v>
      </c>
      <c r="GZ152" t="s">
        <v>1675</v>
      </c>
      <c r="HA152" t="s">
        <v>1675</v>
      </c>
      <c r="HB152" t="s">
        <v>1675</v>
      </c>
      <c r="HC152" t="s">
        <v>1675</v>
      </c>
      <c r="HD152" t="s">
        <v>1675</v>
      </c>
      <c r="HE152" t="s">
        <v>1675</v>
      </c>
      <c r="HG152" t="s">
        <v>1675</v>
      </c>
      <c r="HH152" t="s">
        <v>1675</v>
      </c>
      <c r="HI152" s="14" t="str">
        <f t="shared" si="49"/>
        <v/>
      </c>
      <c r="HJ152" t="s">
        <v>1675</v>
      </c>
      <c r="HK152" t="s">
        <v>1675</v>
      </c>
      <c r="HL152" t="s">
        <v>1675</v>
      </c>
      <c r="HM152" t="s">
        <v>1675</v>
      </c>
      <c r="HN152" t="s">
        <v>1675</v>
      </c>
      <c r="HO152" t="s">
        <v>1675</v>
      </c>
      <c r="HQ152" t="s">
        <v>1675</v>
      </c>
      <c r="HR152" t="s">
        <v>1675</v>
      </c>
      <c r="HS152" t="s">
        <v>1675</v>
      </c>
      <c r="HT152" t="s">
        <v>1675</v>
      </c>
      <c r="HU152" t="s">
        <v>1675</v>
      </c>
      <c r="HW152" t="s">
        <v>1675</v>
      </c>
      <c r="HX152" t="s">
        <v>1675</v>
      </c>
      <c r="HY152" t="s">
        <v>1675</v>
      </c>
      <c r="HZ152" t="s">
        <v>1675</v>
      </c>
      <c r="IA152" t="s">
        <v>1675</v>
      </c>
      <c r="IB152" t="s">
        <v>1675</v>
      </c>
      <c r="IC152" t="s">
        <v>1675</v>
      </c>
      <c r="ID152" t="s">
        <v>1675</v>
      </c>
      <c r="IE152" t="s">
        <v>1675</v>
      </c>
      <c r="IF152" t="s">
        <v>1675</v>
      </c>
      <c r="IG152" t="s">
        <v>1675</v>
      </c>
      <c r="IH152" t="s">
        <v>1675</v>
      </c>
      <c r="II152" t="s">
        <v>1675</v>
      </c>
      <c r="IJ152" t="s">
        <v>1675</v>
      </c>
      <c r="IK152" t="s">
        <v>1675</v>
      </c>
      <c r="IL152" t="s">
        <v>1675</v>
      </c>
      <c r="IM152" t="s">
        <v>1675</v>
      </c>
      <c r="IN152" t="s">
        <v>1675</v>
      </c>
      <c r="IO152" t="s">
        <v>1675</v>
      </c>
      <c r="IP152" t="s">
        <v>1675</v>
      </c>
      <c r="IQ152" t="s">
        <v>1675</v>
      </c>
      <c r="IR152" t="s">
        <v>1675</v>
      </c>
      <c r="IS152" t="s">
        <v>1675</v>
      </c>
      <c r="IT152" t="s">
        <v>1675</v>
      </c>
      <c r="IU152" t="s">
        <v>1675</v>
      </c>
      <c r="IV152" t="s">
        <v>1675</v>
      </c>
      <c r="IW152" t="s">
        <v>1675</v>
      </c>
      <c r="IX152" t="s">
        <v>1675</v>
      </c>
      <c r="IY152" t="s">
        <v>1675</v>
      </c>
      <c r="IZ152" t="s">
        <v>1675</v>
      </c>
      <c r="JA152" t="s">
        <v>1675</v>
      </c>
      <c r="JB152" t="s">
        <v>1675</v>
      </c>
      <c r="JC152" t="s">
        <v>1675</v>
      </c>
      <c r="JD152" t="s">
        <v>1675</v>
      </c>
      <c r="JE152" t="s">
        <v>1675</v>
      </c>
      <c r="JF152" t="s">
        <v>1294</v>
      </c>
      <c r="JG152" t="s">
        <v>1675</v>
      </c>
      <c r="JH152">
        <v>140646272</v>
      </c>
      <c r="JI152" t="s">
        <v>1295</v>
      </c>
      <c r="JJ152" t="s">
        <v>1296</v>
      </c>
      <c r="JK152" t="s">
        <v>1675</v>
      </c>
      <c r="JL152">
        <v>118</v>
      </c>
    </row>
    <row r="153" spans="1:272" x14ac:dyDescent="0.2">
      <c r="A153" t="s">
        <v>1297</v>
      </c>
      <c r="B153" t="str">
        <f t="shared" si="59"/>
        <v>712898c1-9204-40b1-bf2f-53aee6a9d06d</v>
      </c>
      <c r="C153" t="s">
        <v>1279</v>
      </c>
      <c r="D153" t="s">
        <v>1027</v>
      </c>
      <c r="E153" t="s">
        <v>324</v>
      </c>
      <c r="F153" t="s">
        <v>1193</v>
      </c>
      <c r="G153" t="s">
        <v>337</v>
      </c>
      <c r="H153" t="s">
        <v>1027</v>
      </c>
      <c r="I153" t="s">
        <v>1194</v>
      </c>
      <c r="J153" t="s">
        <v>1196</v>
      </c>
      <c r="K153" t="s">
        <v>1675</v>
      </c>
      <c r="L153" t="s">
        <v>1197</v>
      </c>
      <c r="M153" t="s">
        <v>1198</v>
      </c>
      <c r="N153" t="s">
        <v>1200</v>
      </c>
      <c r="O153" t="s">
        <v>1705</v>
      </c>
      <c r="P153" t="s">
        <v>1632</v>
      </c>
      <c r="Q153" t="s">
        <v>334</v>
      </c>
      <c r="R153" t="s">
        <v>1675</v>
      </c>
      <c r="S153" t="s">
        <v>334</v>
      </c>
      <c r="T153" t="s">
        <v>1675</v>
      </c>
      <c r="U153" t="s">
        <v>955</v>
      </c>
      <c r="V153" t="s">
        <v>336</v>
      </c>
      <c r="W153" t="s">
        <v>336</v>
      </c>
      <c r="X153" t="s">
        <v>336</v>
      </c>
      <c r="Y153" t="s">
        <v>337</v>
      </c>
      <c r="Z153" t="s">
        <v>337</v>
      </c>
      <c r="AA153" t="s">
        <v>394</v>
      </c>
      <c r="AB153" t="s">
        <v>336</v>
      </c>
      <c r="AC153" t="s">
        <v>337</v>
      </c>
      <c r="AD153" t="s">
        <v>337</v>
      </c>
      <c r="AE153" t="s">
        <v>336</v>
      </c>
      <c r="AF153" t="s">
        <v>337</v>
      </c>
      <c r="AG153" t="s">
        <v>337</v>
      </c>
      <c r="AH153" t="s">
        <v>337</v>
      </c>
      <c r="AI153" t="s">
        <v>1675</v>
      </c>
      <c r="AJ153" t="s">
        <v>341</v>
      </c>
      <c r="AK153" t="s">
        <v>642</v>
      </c>
      <c r="AL153" t="s">
        <v>1280</v>
      </c>
      <c r="AM153">
        <v>1</v>
      </c>
      <c r="AN153">
        <v>1</v>
      </c>
      <c r="AO153">
        <v>1</v>
      </c>
      <c r="AP153">
        <v>1</v>
      </c>
      <c r="AQ153">
        <v>1</v>
      </c>
      <c r="AR153">
        <v>0</v>
      </c>
      <c r="AS153">
        <v>1</v>
      </c>
      <c r="AT153">
        <v>0</v>
      </c>
      <c r="AU153" t="s">
        <v>346</v>
      </c>
      <c r="AV153" t="s">
        <v>1675</v>
      </c>
      <c r="AW153" t="s">
        <v>396</v>
      </c>
      <c r="AX153">
        <v>0.453592</v>
      </c>
      <c r="AY153" s="13">
        <v>10</v>
      </c>
      <c r="AZ153" s="13">
        <v>250</v>
      </c>
      <c r="BA153" s="14">
        <f>AZ153/(AX153*AY153)</f>
        <v>55.115610504594436</v>
      </c>
      <c r="BB153" t="s">
        <v>334</v>
      </c>
      <c r="BC153" t="s">
        <v>346</v>
      </c>
      <c r="BD153" t="s">
        <v>1675</v>
      </c>
      <c r="BF153" t="s">
        <v>1675</v>
      </c>
      <c r="BG153" t="s">
        <v>1675</v>
      </c>
      <c r="BH153" t="s">
        <v>1675</v>
      </c>
      <c r="BI153" t="s">
        <v>346</v>
      </c>
      <c r="BJ153" t="s">
        <v>1675</v>
      </c>
      <c r="BK153" t="s">
        <v>396</v>
      </c>
      <c r="BL153" s="15">
        <v>0.453592</v>
      </c>
      <c r="BM153" s="13">
        <v>10</v>
      </c>
      <c r="BN153" s="13">
        <v>250</v>
      </c>
      <c r="BO153" s="14">
        <f>BN153/(BL153*BM153)</f>
        <v>55.115610504594436</v>
      </c>
      <c r="BP153" t="s">
        <v>334</v>
      </c>
      <c r="BQ153" t="s">
        <v>334</v>
      </c>
      <c r="BR153" s="13">
        <v>240</v>
      </c>
      <c r="BS153">
        <f>BR153/2.6</f>
        <v>92.307692307692307</v>
      </c>
      <c r="BT153" t="s">
        <v>346</v>
      </c>
      <c r="BU153" t="s">
        <v>1675</v>
      </c>
      <c r="BV153" t="s">
        <v>1675</v>
      </c>
      <c r="BW153" t="s">
        <v>346</v>
      </c>
      <c r="BX153" t="s">
        <v>1675</v>
      </c>
      <c r="BY153" t="s">
        <v>1675</v>
      </c>
      <c r="CA153" t="s">
        <v>1675</v>
      </c>
      <c r="CB153" t="s">
        <v>1675</v>
      </c>
      <c r="CC153" s="14"/>
      <c r="CD153" t="s">
        <v>334</v>
      </c>
      <c r="CE153" t="s">
        <v>334</v>
      </c>
      <c r="CF153" s="13">
        <v>240</v>
      </c>
      <c r="CG153" s="14">
        <f t="shared" si="66"/>
        <v>104.34782608695653</v>
      </c>
      <c r="CH153" t="s">
        <v>346</v>
      </c>
      <c r="CI153" t="s">
        <v>1675</v>
      </c>
      <c r="CJ153" t="s">
        <v>1675</v>
      </c>
      <c r="CK153" t="s">
        <v>346</v>
      </c>
      <c r="CL153" t="s">
        <v>1675</v>
      </c>
      <c r="CM153" t="s">
        <v>1675</v>
      </c>
      <c r="CO153" t="s">
        <v>1675</v>
      </c>
      <c r="CP153" t="s">
        <v>1675</v>
      </c>
      <c r="CQ153" s="14"/>
      <c r="CR153" t="s">
        <v>334</v>
      </c>
      <c r="CS153" t="s">
        <v>334</v>
      </c>
      <c r="CT153" s="13">
        <v>180</v>
      </c>
      <c r="CU153" s="14">
        <f t="shared" si="67"/>
        <v>62.068965517241381</v>
      </c>
      <c r="CV153" t="s">
        <v>346</v>
      </c>
      <c r="CW153" t="s">
        <v>1675</v>
      </c>
      <c r="CX153" t="s">
        <v>1675</v>
      </c>
      <c r="CY153" t="s">
        <v>334</v>
      </c>
      <c r="CZ153" s="13">
        <v>100</v>
      </c>
      <c r="DA153" t="s">
        <v>1675</v>
      </c>
      <c r="DC153" t="s">
        <v>1675</v>
      </c>
      <c r="DD153" t="s">
        <v>1675</v>
      </c>
      <c r="DE153">
        <f>CZ153</f>
        <v>100</v>
      </c>
      <c r="DF153" t="s">
        <v>346</v>
      </c>
      <c r="DG153" t="s">
        <v>334</v>
      </c>
      <c r="DH153" s="13">
        <v>600</v>
      </c>
      <c r="DI153" s="14">
        <f>DH153/2.4</f>
        <v>250</v>
      </c>
      <c r="DJ153" t="s">
        <v>346</v>
      </c>
      <c r="DK153" t="s">
        <v>1675</v>
      </c>
      <c r="DL153" t="s">
        <v>1675</v>
      </c>
      <c r="DM153" t="s">
        <v>1675</v>
      </c>
      <c r="DN153" t="s">
        <v>1675</v>
      </c>
      <c r="DO153" t="s">
        <v>1675</v>
      </c>
      <c r="DQ153" t="s">
        <v>1675</v>
      </c>
      <c r="DR153" t="s">
        <v>1675</v>
      </c>
      <c r="DT153" t="s">
        <v>1675</v>
      </c>
      <c r="DU153" t="s">
        <v>1675</v>
      </c>
      <c r="DV153" t="s">
        <v>1675</v>
      </c>
      <c r="DW153" s="14"/>
      <c r="DX153" t="s">
        <v>1675</v>
      </c>
      <c r="DY153" t="s">
        <v>1675</v>
      </c>
      <c r="DZ153" t="s">
        <v>1675</v>
      </c>
      <c r="EA153" t="s">
        <v>334</v>
      </c>
      <c r="EB153" s="13">
        <v>500</v>
      </c>
      <c r="EC153" t="s">
        <v>1675</v>
      </c>
      <c r="ED153" t="s">
        <v>1675</v>
      </c>
      <c r="EE153" t="s">
        <v>1675</v>
      </c>
      <c r="EF153">
        <f t="shared" si="68"/>
        <v>500</v>
      </c>
      <c r="EG153" t="s">
        <v>334</v>
      </c>
      <c r="EH153" t="s">
        <v>346</v>
      </c>
      <c r="EI153" t="s">
        <v>1675</v>
      </c>
      <c r="EJ153" t="s">
        <v>1675</v>
      </c>
      <c r="EK153" t="s">
        <v>1675</v>
      </c>
      <c r="EL153" t="s">
        <v>1675</v>
      </c>
      <c r="EM153" t="s">
        <v>1675</v>
      </c>
      <c r="EN153" t="s">
        <v>1675</v>
      </c>
      <c r="EO153" t="s">
        <v>1675</v>
      </c>
      <c r="EP153" t="s">
        <v>1675</v>
      </c>
      <c r="EQ153" t="s">
        <v>1675</v>
      </c>
      <c r="ER153" t="s">
        <v>1675</v>
      </c>
      <c r="ES153" t="s">
        <v>1675</v>
      </c>
      <c r="ET153" t="s">
        <v>1675</v>
      </c>
      <c r="EU153" t="s">
        <v>1675</v>
      </c>
      <c r="EV153" t="s">
        <v>1675</v>
      </c>
      <c r="EW153" t="s">
        <v>1675</v>
      </c>
      <c r="EX153" t="s">
        <v>1675</v>
      </c>
      <c r="EY153" t="s">
        <v>1675</v>
      </c>
      <c r="EZ153" t="s">
        <v>1675</v>
      </c>
      <c r="FA153" t="s">
        <v>1675</v>
      </c>
      <c r="FB153" t="s">
        <v>1675</v>
      </c>
      <c r="FC153" t="s">
        <v>1675</v>
      </c>
      <c r="FD153" t="s">
        <v>1675</v>
      </c>
      <c r="FE153" t="s">
        <v>1675</v>
      </c>
      <c r="FF153" t="s">
        <v>1675</v>
      </c>
      <c r="FG153" t="s">
        <v>1675</v>
      </c>
      <c r="FH153" t="s">
        <v>1675</v>
      </c>
      <c r="FI153" t="s">
        <v>1675</v>
      </c>
      <c r="FJ153" t="s">
        <v>1675</v>
      </c>
      <c r="FK153" t="s">
        <v>334</v>
      </c>
      <c r="FL153" t="s">
        <v>1197</v>
      </c>
      <c r="FM153" t="s">
        <v>1282</v>
      </c>
      <c r="FN153" t="s">
        <v>346</v>
      </c>
      <c r="FO153" t="s">
        <v>346</v>
      </c>
      <c r="FP153" t="s">
        <v>346</v>
      </c>
      <c r="FQ153" t="s">
        <v>1283</v>
      </c>
      <c r="FR153" t="s">
        <v>443</v>
      </c>
      <c r="FS153">
        <v>1</v>
      </c>
      <c r="FT153">
        <v>1</v>
      </c>
      <c r="FU153">
        <v>1</v>
      </c>
      <c r="FV153">
        <v>1</v>
      </c>
      <c r="FW153">
        <v>1</v>
      </c>
      <c r="FX153">
        <v>0</v>
      </c>
      <c r="FY153">
        <v>0</v>
      </c>
      <c r="FZ153">
        <v>1</v>
      </c>
      <c r="GA153">
        <v>0</v>
      </c>
      <c r="GB153" t="s">
        <v>346</v>
      </c>
      <c r="GC153" t="s">
        <v>1675</v>
      </c>
      <c r="GD153" t="s">
        <v>1675</v>
      </c>
      <c r="GE153" t="s">
        <v>1675</v>
      </c>
      <c r="GF153" t="str">
        <f t="shared" si="64"/>
        <v/>
      </c>
      <c r="GG153" t="s">
        <v>346</v>
      </c>
      <c r="GH153" t="s">
        <v>334</v>
      </c>
      <c r="GI153">
        <v>50</v>
      </c>
      <c r="GJ153" t="s">
        <v>1675</v>
      </c>
      <c r="GK153" t="s">
        <v>1675</v>
      </c>
      <c r="GL153" t="s">
        <v>334</v>
      </c>
      <c r="GM153" t="s">
        <v>346</v>
      </c>
      <c r="GN153" t="s">
        <v>1675</v>
      </c>
      <c r="GO153" t="s">
        <v>1675</v>
      </c>
      <c r="GP153" t="s">
        <v>1675</v>
      </c>
      <c r="GR153" t="s">
        <v>346</v>
      </c>
      <c r="GS153" t="s">
        <v>334</v>
      </c>
      <c r="GT153" s="13">
        <v>50</v>
      </c>
      <c r="GU153" t="s">
        <v>1675</v>
      </c>
      <c r="GV153" t="s">
        <v>1675</v>
      </c>
      <c r="GW153" t="s">
        <v>346</v>
      </c>
      <c r="GX153" t="s">
        <v>334</v>
      </c>
      <c r="GY153" s="13">
        <v>75</v>
      </c>
      <c r="GZ153" t="s">
        <v>1675</v>
      </c>
      <c r="HA153" t="s">
        <v>1675</v>
      </c>
      <c r="HB153" t="s">
        <v>545</v>
      </c>
      <c r="HC153" t="s">
        <v>1675</v>
      </c>
      <c r="HD153" t="s">
        <v>1675</v>
      </c>
      <c r="HE153" t="s">
        <v>1675</v>
      </c>
      <c r="HG153" t="s">
        <v>1675</v>
      </c>
      <c r="HH153" t="s">
        <v>1675</v>
      </c>
      <c r="HI153" s="14" t="str">
        <f t="shared" si="49"/>
        <v/>
      </c>
      <c r="HJ153" t="s">
        <v>1675</v>
      </c>
      <c r="HK153" t="s">
        <v>1675</v>
      </c>
      <c r="HL153" t="s">
        <v>1675</v>
      </c>
      <c r="HM153" t="s">
        <v>1675</v>
      </c>
      <c r="HN153" t="s">
        <v>1675</v>
      </c>
      <c r="HO153" t="s">
        <v>1675</v>
      </c>
      <c r="HQ153" t="s">
        <v>1675</v>
      </c>
      <c r="HR153" t="s">
        <v>334</v>
      </c>
      <c r="HS153" s="13">
        <v>25</v>
      </c>
      <c r="HT153" t="s">
        <v>1675</v>
      </c>
      <c r="HU153" t="s">
        <v>1675</v>
      </c>
      <c r="HV153">
        <f>HS153</f>
        <v>25</v>
      </c>
      <c r="HW153" t="s">
        <v>346</v>
      </c>
      <c r="HX153" t="s">
        <v>346</v>
      </c>
      <c r="HY153" t="s">
        <v>1675</v>
      </c>
      <c r="HZ153" t="s">
        <v>1675</v>
      </c>
      <c r="IA153" t="s">
        <v>1675</v>
      </c>
      <c r="IB153" t="s">
        <v>1675</v>
      </c>
      <c r="IC153" t="s">
        <v>1675</v>
      </c>
      <c r="ID153" t="s">
        <v>1675</v>
      </c>
      <c r="IE153" t="s">
        <v>1675</v>
      </c>
      <c r="IF153" t="s">
        <v>1675</v>
      </c>
      <c r="IG153" t="s">
        <v>1675</v>
      </c>
      <c r="IH153" t="s">
        <v>1675</v>
      </c>
      <c r="II153" t="s">
        <v>1675</v>
      </c>
      <c r="IJ153" t="s">
        <v>1675</v>
      </c>
      <c r="IK153" t="s">
        <v>1675</v>
      </c>
      <c r="IL153" t="s">
        <v>1675</v>
      </c>
      <c r="IM153" t="s">
        <v>1675</v>
      </c>
      <c r="IN153" t="s">
        <v>1675</v>
      </c>
      <c r="IO153" t="s">
        <v>1675</v>
      </c>
      <c r="IP153" t="s">
        <v>1675</v>
      </c>
      <c r="IQ153" t="s">
        <v>1675</v>
      </c>
      <c r="IR153" t="s">
        <v>1675</v>
      </c>
      <c r="IS153" t="s">
        <v>1675</v>
      </c>
      <c r="IT153" t="s">
        <v>1675</v>
      </c>
      <c r="IU153" t="s">
        <v>1675</v>
      </c>
      <c r="IV153" t="s">
        <v>1675</v>
      </c>
      <c r="IW153" t="s">
        <v>1675</v>
      </c>
      <c r="IX153" t="s">
        <v>1675</v>
      </c>
      <c r="IY153" t="s">
        <v>1675</v>
      </c>
      <c r="IZ153" t="s">
        <v>1675</v>
      </c>
      <c r="JA153" t="s">
        <v>334</v>
      </c>
      <c r="JB153" t="s">
        <v>1197</v>
      </c>
      <c r="JC153" t="s">
        <v>1282</v>
      </c>
      <c r="JD153" t="s">
        <v>346</v>
      </c>
      <c r="JE153" t="s">
        <v>346</v>
      </c>
      <c r="JF153" t="s">
        <v>1286</v>
      </c>
      <c r="JG153" t="s">
        <v>1675</v>
      </c>
      <c r="JH153">
        <v>140641941</v>
      </c>
      <c r="JI153" t="s">
        <v>1287</v>
      </c>
      <c r="JJ153" t="s">
        <v>1288</v>
      </c>
      <c r="JK153" t="s">
        <v>1675</v>
      </c>
      <c r="JL153">
        <v>117</v>
      </c>
    </row>
    <row r="154" spans="1:272" x14ac:dyDescent="0.2">
      <c r="A154" t="s">
        <v>1215</v>
      </c>
      <c r="B154" t="str">
        <f t="shared" si="59"/>
        <v>52efd045-5e5a-4e0a-98ba-f6154beaac02</v>
      </c>
      <c r="C154" t="s">
        <v>1192</v>
      </c>
      <c r="D154" t="s">
        <v>1027</v>
      </c>
      <c r="E154" t="s">
        <v>324</v>
      </c>
      <c r="F154" t="s">
        <v>1193</v>
      </c>
      <c r="G154" t="s">
        <v>1675</v>
      </c>
      <c r="H154" t="s">
        <v>1027</v>
      </c>
      <c r="I154" t="s">
        <v>1194</v>
      </c>
      <c r="J154" t="s">
        <v>1196</v>
      </c>
      <c r="K154" t="s">
        <v>1675</v>
      </c>
      <c r="L154" t="s">
        <v>1197</v>
      </c>
      <c r="M154" t="s">
        <v>1198</v>
      </c>
      <c r="N154" t="s">
        <v>1200</v>
      </c>
      <c r="O154" t="s">
        <v>1705</v>
      </c>
      <c r="P154" t="s">
        <v>1632</v>
      </c>
      <c r="Q154" t="s">
        <v>334</v>
      </c>
      <c r="R154" t="s">
        <v>1675</v>
      </c>
      <c r="S154" t="s">
        <v>334</v>
      </c>
      <c r="T154" t="s">
        <v>1675</v>
      </c>
      <c r="U154" t="s">
        <v>335</v>
      </c>
      <c r="V154" t="s">
        <v>336</v>
      </c>
      <c r="W154" t="s">
        <v>336</v>
      </c>
      <c r="X154" t="s">
        <v>337</v>
      </c>
      <c r="Y154" t="s">
        <v>337</v>
      </c>
      <c r="Z154" t="s">
        <v>337</v>
      </c>
      <c r="AA154" t="s">
        <v>394</v>
      </c>
      <c r="AB154" t="s">
        <v>336</v>
      </c>
      <c r="AC154" t="s">
        <v>337</v>
      </c>
      <c r="AD154" t="s">
        <v>337</v>
      </c>
      <c r="AE154" t="s">
        <v>336</v>
      </c>
      <c r="AF154" t="s">
        <v>337</v>
      </c>
      <c r="AG154" t="s">
        <v>337</v>
      </c>
      <c r="AH154" t="s">
        <v>337</v>
      </c>
      <c r="AI154" t="s">
        <v>1675</v>
      </c>
      <c r="AJ154" t="s">
        <v>440</v>
      </c>
      <c r="AK154" t="s">
        <v>642</v>
      </c>
      <c r="AL154" t="s">
        <v>343</v>
      </c>
      <c r="AM154">
        <v>1</v>
      </c>
      <c r="AN154">
        <v>1</v>
      </c>
      <c r="AO154">
        <v>1</v>
      </c>
      <c r="AP154">
        <v>1</v>
      </c>
      <c r="AQ154">
        <v>1</v>
      </c>
      <c r="AR154">
        <v>1</v>
      </c>
      <c r="AS154">
        <v>1</v>
      </c>
      <c r="AT154">
        <v>0</v>
      </c>
      <c r="AU154" t="s">
        <v>346</v>
      </c>
      <c r="AV154" t="s">
        <v>1675</v>
      </c>
      <c r="AW154" t="s">
        <v>396</v>
      </c>
      <c r="AX154">
        <v>0.453592</v>
      </c>
      <c r="AY154" s="13">
        <v>15</v>
      </c>
      <c r="AZ154" s="13">
        <v>450</v>
      </c>
      <c r="BA154" s="14">
        <f>AZ154/(AX154*AY154)</f>
        <v>66.138732605513326</v>
      </c>
      <c r="BB154" t="s">
        <v>334</v>
      </c>
      <c r="BC154" t="s">
        <v>334</v>
      </c>
      <c r="BD154" s="13">
        <v>180</v>
      </c>
      <c r="BE154" s="14">
        <f>BD154/2</f>
        <v>90</v>
      </c>
      <c r="BF154" t="s">
        <v>346</v>
      </c>
      <c r="BG154" t="s">
        <v>1675</v>
      </c>
      <c r="BH154" t="s">
        <v>1675</v>
      </c>
      <c r="BI154" t="s">
        <v>346</v>
      </c>
      <c r="BJ154" t="s">
        <v>1675</v>
      </c>
      <c r="BK154" t="s">
        <v>396</v>
      </c>
      <c r="BL154" s="15">
        <v>0.453592</v>
      </c>
      <c r="BM154" s="13">
        <v>20</v>
      </c>
      <c r="BN154" s="13">
        <v>800</v>
      </c>
      <c r="BO154" s="14">
        <f>BN154/(BL154*BM154)</f>
        <v>88.184976807351106</v>
      </c>
      <c r="BP154" t="s">
        <v>334</v>
      </c>
      <c r="BQ154" t="s">
        <v>334</v>
      </c>
      <c r="BR154" s="13">
        <v>240</v>
      </c>
      <c r="BS154">
        <f>BR154/2.6</f>
        <v>92.307692307692307</v>
      </c>
      <c r="BT154" t="s">
        <v>346</v>
      </c>
      <c r="BU154" t="s">
        <v>1675</v>
      </c>
      <c r="BV154" t="s">
        <v>1675</v>
      </c>
      <c r="BW154" t="s">
        <v>346</v>
      </c>
      <c r="BX154" t="s">
        <v>1675</v>
      </c>
      <c r="BY154" t="s">
        <v>396</v>
      </c>
      <c r="BZ154">
        <v>0.453592</v>
      </c>
      <c r="CA154" s="13">
        <v>10</v>
      </c>
      <c r="CB154" s="13">
        <v>400</v>
      </c>
      <c r="CC154" s="14">
        <f>CB154/(BZ154*CA154)</f>
        <v>88.184976807351106</v>
      </c>
      <c r="CD154" t="s">
        <v>334</v>
      </c>
      <c r="CE154" t="s">
        <v>334</v>
      </c>
      <c r="CF154" s="13">
        <v>240</v>
      </c>
      <c r="CG154" s="14">
        <f t="shared" si="66"/>
        <v>104.34782608695653</v>
      </c>
      <c r="CH154" t="s">
        <v>346</v>
      </c>
      <c r="CI154" t="s">
        <v>1675</v>
      </c>
      <c r="CJ154" t="s">
        <v>1675</v>
      </c>
      <c r="CK154" t="s">
        <v>346</v>
      </c>
      <c r="CL154" t="s">
        <v>1675</v>
      </c>
      <c r="CM154" t="s">
        <v>1675</v>
      </c>
      <c r="CO154" t="s">
        <v>1675</v>
      </c>
      <c r="CP154" t="s">
        <v>1675</v>
      </c>
      <c r="CQ154" s="14"/>
      <c r="CR154" t="s">
        <v>334</v>
      </c>
      <c r="CS154" t="s">
        <v>334</v>
      </c>
      <c r="CT154" s="13">
        <v>180</v>
      </c>
      <c r="CU154" s="14">
        <f t="shared" si="67"/>
        <v>62.068965517241381</v>
      </c>
      <c r="CV154" t="s">
        <v>346</v>
      </c>
      <c r="CW154" t="s">
        <v>1675</v>
      </c>
      <c r="CX154" t="s">
        <v>1675</v>
      </c>
      <c r="CY154" t="s">
        <v>346</v>
      </c>
      <c r="CZ154" t="s">
        <v>1675</v>
      </c>
      <c r="DA154" t="s">
        <v>396</v>
      </c>
      <c r="DB154">
        <v>0.453592</v>
      </c>
      <c r="DC154" s="13">
        <v>10</v>
      </c>
      <c r="DD154" s="13">
        <v>750</v>
      </c>
      <c r="DE154" s="14">
        <f>DD154/(DB154*DC154)</f>
        <v>165.34683151378331</v>
      </c>
      <c r="DF154" t="s">
        <v>346</v>
      </c>
      <c r="DG154" t="s">
        <v>346</v>
      </c>
      <c r="DH154" t="s">
        <v>1675</v>
      </c>
      <c r="DI154" s="14"/>
      <c r="DJ154" t="s">
        <v>346</v>
      </c>
      <c r="DK154" t="s">
        <v>1675</v>
      </c>
      <c r="DL154" t="s">
        <v>1675</v>
      </c>
      <c r="DM154" t="s">
        <v>334</v>
      </c>
      <c r="DN154" t="s">
        <v>345</v>
      </c>
      <c r="DO154" t="s">
        <v>1675</v>
      </c>
      <c r="DQ154" t="s">
        <v>1675</v>
      </c>
      <c r="DR154" t="s">
        <v>1675</v>
      </c>
      <c r="DS154" t="str">
        <f>DN154</f>
        <v>100.0</v>
      </c>
      <c r="DT154" t="s">
        <v>346</v>
      </c>
      <c r="DU154" t="s">
        <v>334</v>
      </c>
      <c r="DV154" s="13">
        <v>600</v>
      </c>
      <c r="DW154" s="14">
        <f>DV154/2.4</f>
        <v>250</v>
      </c>
      <c r="DX154" t="s">
        <v>346</v>
      </c>
      <c r="DY154" t="s">
        <v>1675</v>
      </c>
      <c r="DZ154" t="s">
        <v>1675</v>
      </c>
      <c r="EA154" t="s">
        <v>334</v>
      </c>
      <c r="EB154" s="13">
        <v>500</v>
      </c>
      <c r="EC154" t="s">
        <v>1675</v>
      </c>
      <c r="ED154" t="s">
        <v>1675</v>
      </c>
      <c r="EE154" t="s">
        <v>1675</v>
      </c>
      <c r="EF154">
        <f t="shared" si="68"/>
        <v>500</v>
      </c>
      <c r="EG154" t="s">
        <v>334</v>
      </c>
      <c r="EH154" t="s">
        <v>346</v>
      </c>
      <c r="EI154" t="s">
        <v>1675</v>
      </c>
      <c r="EJ154" t="s">
        <v>1675</v>
      </c>
      <c r="EK154" t="s">
        <v>1675</v>
      </c>
      <c r="EL154" t="s">
        <v>1675</v>
      </c>
      <c r="EM154" t="s">
        <v>1675</v>
      </c>
      <c r="EN154" t="s">
        <v>1675</v>
      </c>
      <c r="EO154" t="s">
        <v>1675</v>
      </c>
      <c r="EP154" t="s">
        <v>1675</v>
      </c>
      <c r="EQ154" t="s">
        <v>1675</v>
      </c>
      <c r="ER154" t="s">
        <v>1675</v>
      </c>
      <c r="ES154" t="s">
        <v>1675</v>
      </c>
      <c r="ET154" t="s">
        <v>1675</v>
      </c>
      <c r="EU154" t="s">
        <v>1675</v>
      </c>
      <c r="EV154" t="s">
        <v>1675</v>
      </c>
      <c r="EW154" t="s">
        <v>1675</v>
      </c>
      <c r="EX154" t="s">
        <v>1675</v>
      </c>
      <c r="EY154" t="s">
        <v>1675</v>
      </c>
      <c r="EZ154" t="s">
        <v>1675</v>
      </c>
      <c r="FA154" t="s">
        <v>1675</v>
      </c>
      <c r="FB154" t="s">
        <v>1675</v>
      </c>
      <c r="FC154" t="s">
        <v>1675</v>
      </c>
      <c r="FD154" t="s">
        <v>1675</v>
      </c>
      <c r="FE154" t="s">
        <v>1675</v>
      </c>
      <c r="FF154" t="s">
        <v>1675</v>
      </c>
      <c r="FG154" t="s">
        <v>1675</v>
      </c>
      <c r="FH154" t="s">
        <v>1675</v>
      </c>
      <c r="FI154" t="s">
        <v>1675</v>
      </c>
      <c r="FJ154" t="s">
        <v>1675</v>
      </c>
      <c r="FK154" t="s">
        <v>334</v>
      </c>
      <c r="FL154" t="s">
        <v>1197</v>
      </c>
      <c r="FM154" t="s">
        <v>1198</v>
      </c>
      <c r="FN154" t="s">
        <v>334</v>
      </c>
      <c r="FO154" t="s">
        <v>346</v>
      </c>
      <c r="FP154" t="s">
        <v>334</v>
      </c>
      <c r="FQ154" t="s">
        <v>1675</v>
      </c>
      <c r="FR154" t="s">
        <v>1204</v>
      </c>
      <c r="FS154">
        <v>1</v>
      </c>
      <c r="FT154">
        <v>1</v>
      </c>
      <c r="FU154">
        <v>1</v>
      </c>
      <c r="FV154">
        <v>1</v>
      </c>
      <c r="FW154">
        <v>1</v>
      </c>
      <c r="FX154">
        <v>1</v>
      </c>
      <c r="FY154">
        <v>0</v>
      </c>
      <c r="FZ154">
        <v>1</v>
      </c>
      <c r="GA154">
        <v>0</v>
      </c>
      <c r="GB154" t="s">
        <v>346</v>
      </c>
      <c r="GC154" t="s">
        <v>1675</v>
      </c>
      <c r="GD154" t="s">
        <v>1675</v>
      </c>
      <c r="GE154" t="s">
        <v>1675</v>
      </c>
      <c r="GF154" t="str">
        <f t="shared" si="64"/>
        <v/>
      </c>
      <c r="GG154" t="s">
        <v>334</v>
      </c>
      <c r="GH154" t="s">
        <v>334</v>
      </c>
      <c r="GI154">
        <v>25</v>
      </c>
      <c r="GJ154" t="s">
        <v>1675</v>
      </c>
      <c r="GK154" t="s">
        <v>1675</v>
      </c>
      <c r="GL154" t="s">
        <v>346</v>
      </c>
      <c r="GM154" t="s">
        <v>346</v>
      </c>
      <c r="GN154" t="s">
        <v>1675</v>
      </c>
      <c r="GO154" t="s">
        <v>1675</v>
      </c>
      <c r="GP154" t="s">
        <v>1675</v>
      </c>
      <c r="GR154" t="s">
        <v>346</v>
      </c>
      <c r="GS154" t="s">
        <v>334</v>
      </c>
      <c r="GT154">
        <v>75</v>
      </c>
      <c r="GU154" t="s">
        <v>1675</v>
      </c>
      <c r="GV154" t="s">
        <v>1675</v>
      </c>
      <c r="GW154" t="s">
        <v>346</v>
      </c>
      <c r="GX154" t="s">
        <v>346</v>
      </c>
      <c r="GY154" t="s">
        <v>1675</v>
      </c>
      <c r="GZ154" t="s">
        <v>1675</v>
      </c>
      <c r="HA154" t="s">
        <v>1675</v>
      </c>
      <c r="HB154" t="s">
        <v>334</v>
      </c>
      <c r="HC154" t="s">
        <v>334</v>
      </c>
      <c r="HD154" s="13">
        <v>50</v>
      </c>
      <c r="HE154" t="s">
        <v>1675</v>
      </c>
      <c r="HG154" t="s">
        <v>1675</v>
      </c>
      <c r="HH154" t="s">
        <v>1675</v>
      </c>
      <c r="HI154" s="14">
        <f t="shared" si="49"/>
        <v>50</v>
      </c>
      <c r="HJ154" t="s">
        <v>346</v>
      </c>
      <c r="HK154" t="s">
        <v>1675</v>
      </c>
      <c r="HL154" t="s">
        <v>1675</v>
      </c>
      <c r="HM154" t="s">
        <v>1675</v>
      </c>
      <c r="HN154" t="s">
        <v>1675</v>
      </c>
      <c r="HO154" t="s">
        <v>1675</v>
      </c>
      <c r="HQ154" t="s">
        <v>1675</v>
      </c>
      <c r="HR154" t="s">
        <v>346</v>
      </c>
      <c r="HS154" t="s">
        <v>1675</v>
      </c>
      <c r="HT154" t="s">
        <v>1675</v>
      </c>
      <c r="HU154" t="s">
        <v>1675</v>
      </c>
      <c r="HW154" t="s">
        <v>346</v>
      </c>
      <c r="HX154" t="s">
        <v>346</v>
      </c>
      <c r="HY154" t="s">
        <v>1675</v>
      </c>
      <c r="HZ154" t="s">
        <v>1675</v>
      </c>
      <c r="IA154" t="s">
        <v>1675</v>
      </c>
      <c r="IB154" t="s">
        <v>1675</v>
      </c>
      <c r="IC154" t="s">
        <v>1675</v>
      </c>
      <c r="ID154" t="s">
        <v>1675</v>
      </c>
      <c r="IE154" t="s">
        <v>1675</v>
      </c>
      <c r="IF154" t="s">
        <v>1675</v>
      </c>
      <c r="IG154" t="s">
        <v>1675</v>
      </c>
      <c r="IH154" t="s">
        <v>1675</v>
      </c>
      <c r="II154" t="s">
        <v>1675</v>
      </c>
      <c r="IJ154" t="s">
        <v>1675</v>
      </c>
      <c r="IK154" t="s">
        <v>1675</v>
      </c>
      <c r="IL154" t="s">
        <v>1675</v>
      </c>
      <c r="IM154" t="s">
        <v>1675</v>
      </c>
      <c r="IN154" t="s">
        <v>1675</v>
      </c>
      <c r="IO154" t="s">
        <v>1675</v>
      </c>
      <c r="IP154" t="s">
        <v>1675</v>
      </c>
      <c r="IQ154" t="s">
        <v>1675</v>
      </c>
      <c r="IR154" t="s">
        <v>1675</v>
      </c>
      <c r="IS154" t="s">
        <v>1675</v>
      </c>
      <c r="IT154" t="s">
        <v>1675</v>
      </c>
      <c r="IU154" t="s">
        <v>1675</v>
      </c>
      <c r="IV154" t="s">
        <v>1675</v>
      </c>
      <c r="IW154" t="s">
        <v>1675</v>
      </c>
      <c r="IX154" t="s">
        <v>1675</v>
      </c>
      <c r="IY154" t="s">
        <v>1675</v>
      </c>
      <c r="IZ154" t="s">
        <v>1675</v>
      </c>
      <c r="JA154" t="s">
        <v>334</v>
      </c>
      <c r="JB154" t="s">
        <v>1197</v>
      </c>
      <c r="JC154" t="s">
        <v>1198</v>
      </c>
      <c r="JD154" t="s">
        <v>346</v>
      </c>
      <c r="JE154" t="s">
        <v>346</v>
      </c>
      <c r="JF154" t="s">
        <v>1212</v>
      </c>
      <c r="JG154" t="s">
        <v>1675</v>
      </c>
      <c r="JH154">
        <v>140591288</v>
      </c>
      <c r="JI154" t="s">
        <v>1213</v>
      </c>
      <c r="JJ154" t="s">
        <v>1214</v>
      </c>
      <c r="JK154" t="s">
        <v>1675</v>
      </c>
      <c r="JL154">
        <v>110</v>
      </c>
    </row>
  </sheetData>
  <autoFilter ref="B1:JL154" xr:uid="{00000000-0009-0000-0000-000001000000}">
    <sortState ref="B2:JL154">
      <sortCondition descending="1" ref="M1:M154"/>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M154"/>
  <sheetViews>
    <sheetView workbookViewId="0">
      <pane xSplit="1" ySplit="1" topLeftCell="B16" activePane="bottomRight" state="frozen"/>
      <selection pane="topRight" activeCell="B1" sqref="B1"/>
      <selection pane="bottomLeft" activeCell="A2" sqref="A2"/>
      <selection pane="bottomRight"/>
    </sheetView>
  </sheetViews>
  <sheetFormatPr baseColWidth="10" defaultColWidth="8.83203125" defaultRowHeight="16" x14ac:dyDescent="0.2"/>
  <cols>
    <col min="1" max="1" width="38.6640625" customWidth="1"/>
    <col min="6" max="6" width="21.33203125" customWidth="1"/>
    <col min="8" max="8" width="32.33203125" customWidth="1"/>
    <col min="19" max="19" width="9.6640625" style="33" bestFit="1" customWidth="1"/>
    <col min="20" max="20" width="8.83203125" style="33"/>
    <col min="21" max="21" width="12.5" style="33" customWidth="1"/>
    <col min="22" max="25" width="8.83203125" style="33"/>
    <col min="63" max="63" width="14.1640625" customWidth="1"/>
    <col min="64" max="64" width="18.1640625" customWidth="1"/>
    <col min="68" max="75" width="8.83203125" style="33"/>
    <col min="114" max="114" width="11.5" bestFit="1" customWidth="1"/>
    <col min="115" max="115" width="13.6640625" customWidth="1"/>
  </cols>
  <sheetData>
    <row r="1" spans="1:117" x14ac:dyDescent="0.2">
      <c r="A1" t="s">
        <v>1593</v>
      </c>
      <c r="B1" t="s">
        <v>6</v>
      </c>
      <c r="C1" t="s">
        <v>11</v>
      </c>
      <c r="D1" t="s">
        <v>14</v>
      </c>
      <c r="E1" t="s">
        <v>17</v>
      </c>
      <c r="F1" t="s">
        <v>18</v>
      </c>
      <c r="G1" t="s">
        <v>1703</v>
      </c>
      <c r="H1" t="s">
        <v>23</v>
      </c>
      <c r="I1" t="s">
        <v>39</v>
      </c>
      <c r="J1" t="s">
        <v>40</v>
      </c>
      <c r="K1" t="s">
        <v>41</v>
      </c>
      <c r="L1" t="s">
        <v>3919</v>
      </c>
      <c r="M1" t="s">
        <v>43</v>
      </c>
      <c r="N1" t="s">
        <v>44</v>
      </c>
      <c r="O1" t="s">
        <v>45</v>
      </c>
      <c r="P1" t="s">
        <v>46</v>
      </c>
      <c r="Q1" t="s">
        <v>47</v>
      </c>
      <c r="R1" t="s">
        <v>48</v>
      </c>
      <c r="S1" s="41" t="s">
        <v>1716</v>
      </c>
      <c r="T1" s="41" t="s">
        <v>1715</v>
      </c>
      <c r="U1" s="41" t="s">
        <v>1714</v>
      </c>
      <c r="V1" s="41" t="s">
        <v>1713</v>
      </c>
      <c r="W1" s="41" t="s">
        <v>1712</v>
      </c>
      <c r="X1" s="41" t="s">
        <v>1717</v>
      </c>
      <c r="Y1" s="41" t="s">
        <v>1695</v>
      </c>
      <c r="Z1" s="19" t="s">
        <v>68</v>
      </c>
      <c r="AA1" s="19" t="s">
        <v>86</v>
      </c>
      <c r="AB1" s="19" t="s">
        <v>104</v>
      </c>
      <c r="AC1" s="19" t="s">
        <v>122</v>
      </c>
      <c r="AD1" s="19" t="s">
        <v>140</v>
      </c>
      <c r="AE1" s="19" t="s">
        <v>158</v>
      </c>
      <c r="AF1" s="19" t="s">
        <v>176</v>
      </c>
      <c r="AG1" s="16" t="s">
        <v>177</v>
      </c>
      <c r="AH1" s="16" t="s">
        <v>179</v>
      </c>
      <c r="AI1" s="16" t="s">
        <v>180</v>
      </c>
      <c r="AJ1" s="16" t="s">
        <v>181</v>
      </c>
      <c r="AK1" s="16" t="s">
        <v>182</v>
      </c>
      <c r="AL1" s="16" t="s">
        <v>183</v>
      </c>
      <c r="AM1" s="16" t="s">
        <v>184</v>
      </c>
      <c r="AN1" s="16" t="s">
        <v>185</v>
      </c>
      <c r="AO1" s="16" t="s">
        <v>186</v>
      </c>
      <c r="AP1" s="16" t="s">
        <v>187</v>
      </c>
      <c r="AQ1" s="16" t="s">
        <v>188</v>
      </c>
      <c r="AR1" s="16" t="s">
        <v>189</v>
      </c>
      <c r="AS1" s="16" t="s">
        <v>190</v>
      </c>
      <c r="AT1" s="16" t="s">
        <v>191</v>
      </c>
      <c r="AU1" s="16" t="s">
        <v>192</v>
      </c>
      <c r="AV1" s="16" t="s">
        <v>193</v>
      </c>
      <c r="AW1" s="16" t="s">
        <v>194</v>
      </c>
      <c r="AX1" s="16" t="s">
        <v>195</v>
      </c>
      <c r="AY1" s="16" t="s">
        <v>196</v>
      </c>
      <c r="AZ1" s="16" t="s">
        <v>198</v>
      </c>
      <c r="BA1" s="16" t="s">
        <v>199</v>
      </c>
      <c r="BB1" s="16" t="s">
        <v>200</v>
      </c>
      <c r="BC1" s="16" t="s">
        <v>201</v>
      </c>
      <c r="BD1" s="16" t="s">
        <v>202</v>
      </c>
      <c r="BE1" s="16" t="s">
        <v>203</v>
      </c>
      <c r="BF1" s="16" t="s">
        <v>204</v>
      </c>
      <c r="BG1" s="16" t="s">
        <v>205</v>
      </c>
      <c r="BH1" s="16" t="s">
        <v>206</v>
      </c>
      <c r="BI1" s="16" t="s">
        <v>207</v>
      </c>
      <c r="BJ1" s="16" t="s">
        <v>208</v>
      </c>
      <c r="BK1" s="16" t="s">
        <v>3800</v>
      </c>
      <c r="BL1" s="16" t="s">
        <v>3801</v>
      </c>
      <c r="BM1" s="16" t="s">
        <v>209</v>
      </c>
      <c r="BN1" s="16" t="s">
        <v>210</v>
      </c>
      <c r="BO1" t="s">
        <v>211</v>
      </c>
      <c r="BP1" s="43" t="s">
        <v>1723</v>
      </c>
      <c r="BQ1" s="43" t="s">
        <v>229</v>
      </c>
      <c r="BR1" s="43" t="s">
        <v>1696</v>
      </c>
      <c r="BS1" s="43" t="s">
        <v>1697</v>
      </c>
      <c r="BT1" s="43" t="s">
        <v>1698</v>
      </c>
      <c r="BU1" s="43" t="s">
        <v>1699</v>
      </c>
      <c r="BV1" s="43" t="s">
        <v>1701</v>
      </c>
      <c r="BW1" s="43" t="s">
        <v>1702</v>
      </c>
      <c r="BX1" s="17" t="s">
        <v>227</v>
      </c>
      <c r="BY1" s="17" t="s">
        <v>232</v>
      </c>
      <c r="BZ1" s="17" t="s">
        <v>237</v>
      </c>
      <c r="CA1" s="17" t="s">
        <v>242</v>
      </c>
      <c r="CB1" s="17" t="s">
        <v>247</v>
      </c>
      <c r="CC1" s="17" t="s">
        <v>258</v>
      </c>
      <c r="CD1" s="17" t="s">
        <v>269</v>
      </c>
      <c r="CE1" s="17" t="s">
        <v>274</v>
      </c>
      <c r="CF1" s="18" t="s">
        <v>275</v>
      </c>
      <c r="CG1" s="18" t="s">
        <v>277</v>
      </c>
      <c r="CH1" s="18" t="s">
        <v>278</v>
      </c>
      <c r="CI1" s="18" t="s">
        <v>279</v>
      </c>
      <c r="CJ1" s="18" t="s">
        <v>280</v>
      </c>
      <c r="CK1" s="18" t="s">
        <v>281</v>
      </c>
      <c r="CL1" s="18" t="s">
        <v>282</v>
      </c>
      <c r="CM1" s="18" t="s">
        <v>283</v>
      </c>
      <c r="CN1" s="18" t="s">
        <v>284</v>
      </c>
      <c r="CO1" s="18" t="s">
        <v>285</v>
      </c>
      <c r="CP1" s="18" t="s">
        <v>286</v>
      </c>
      <c r="CQ1" s="18" t="s">
        <v>287</v>
      </c>
      <c r="CR1" s="18" t="s">
        <v>288</v>
      </c>
      <c r="CS1" s="18" t="s">
        <v>289</v>
      </c>
      <c r="CT1" s="18" t="s">
        <v>290</v>
      </c>
      <c r="CU1" s="18" t="s">
        <v>291</v>
      </c>
      <c r="CV1" s="18" t="s">
        <v>292</v>
      </c>
      <c r="CW1" s="18" t="s">
        <v>293</v>
      </c>
      <c r="CX1" s="18" t="s">
        <v>295</v>
      </c>
      <c r="CY1" s="18" t="s">
        <v>296</v>
      </c>
      <c r="CZ1" s="18" t="s">
        <v>297</v>
      </c>
      <c r="DA1" s="18" t="s">
        <v>298</v>
      </c>
      <c r="DB1" s="18" t="s">
        <v>299</v>
      </c>
      <c r="DC1" s="18" t="s">
        <v>300</v>
      </c>
      <c r="DD1" s="18" t="s">
        <v>301</v>
      </c>
      <c r="DE1" s="18" t="s">
        <v>302</v>
      </c>
      <c r="DF1" s="18" t="s">
        <v>303</v>
      </c>
      <c r="DG1" s="18" t="s">
        <v>304</v>
      </c>
      <c r="DH1" s="18" t="s">
        <v>305</v>
      </c>
      <c r="DI1" s="18" t="s">
        <v>306</v>
      </c>
      <c r="DJ1" s="53" t="s">
        <v>3808</v>
      </c>
      <c r="DK1" s="53" t="s">
        <v>3809</v>
      </c>
      <c r="DL1" s="18" t="s">
        <v>307</v>
      </c>
      <c r="DM1" s="18" t="s">
        <v>308</v>
      </c>
    </row>
    <row r="2" spans="1:117" x14ac:dyDescent="0.2">
      <c r="A2" t="s">
        <v>1459</v>
      </c>
      <c r="B2" t="s">
        <v>1353</v>
      </c>
      <c r="C2" t="s">
        <v>1368</v>
      </c>
      <c r="D2" t="s">
        <v>1371</v>
      </c>
      <c r="E2" t="s">
        <v>1372</v>
      </c>
      <c r="F2" t="s">
        <v>1372</v>
      </c>
      <c r="G2" t="s">
        <v>1705</v>
      </c>
      <c r="H2" t="s">
        <v>1440</v>
      </c>
      <c r="I2" s="13">
        <v>1</v>
      </c>
      <c r="J2" s="13">
        <v>0</v>
      </c>
      <c r="K2" s="13">
        <v>0</v>
      </c>
      <c r="L2" s="13">
        <v>1</v>
      </c>
      <c r="M2" s="13">
        <v>0</v>
      </c>
      <c r="N2" s="13">
        <v>0</v>
      </c>
      <c r="O2" s="13">
        <v>0</v>
      </c>
      <c r="P2" t="s">
        <v>1675</v>
      </c>
      <c r="Q2" t="s">
        <v>675</v>
      </c>
      <c r="R2" t="s">
        <v>457</v>
      </c>
      <c r="S2" s="42">
        <v>87.5</v>
      </c>
      <c r="T2" s="33">
        <v>96.153846153846146</v>
      </c>
      <c r="U2" s="42">
        <v>52.173913043478265</v>
      </c>
      <c r="V2" s="42">
        <v>68.965517241379317</v>
      </c>
      <c r="W2" s="42" t="s">
        <v>820</v>
      </c>
      <c r="X2" s="42" t="s">
        <v>820</v>
      </c>
      <c r="Y2" s="33">
        <v>400</v>
      </c>
      <c r="Z2" t="s">
        <v>334</v>
      </c>
      <c r="AA2" t="s">
        <v>334</v>
      </c>
      <c r="AB2" t="s">
        <v>334</v>
      </c>
      <c r="AC2" t="s">
        <v>334</v>
      </c>
      <c r="AD2" t="s">
        <v>1675</v>
      </c>
      <c r="AE2" t="s">
        <v>1675</v>
      </c>
      <c r="AF2" t="s">
        <v>334</v>
      </c>
      <c r="AG2" t="s">
        <v>334</v>
      </c>
      <c r="AH2" s="13">
        <v>0</v>
      </c>
      <c r="AI2" s="13">
        <v>0</v>
      </c>
      <c r="AJ2" s="13">
        <v>1</v>
      </c>
      <c r="AK2" s="13">
        <v>0</v>
      </c>
      <c r="AL2" s="13">
        <v>0</v>
      </c>
      <c r="AM2" s="13">
        <v>1</v>
      </c>
      <c r="AN2" s="13">
        <v>0</v>
      </c>
      <c r="AO2" s="13">
        <v>1</v>
      </c>
      <c r="AP2" s="13">
        <v>0</v>
      </c>
      <c r="AQ2" s="13">
        <v>0</v>
      </c>
      <c r="AR2" s="13">
        <v>0</v>
      </c>
      <c r="AS2" s="13">
        <v>0</v>
      </c>
      <c r="AT2" s="13">
        <v>0</v>
      </c>
      <c r="AU2" s="13">
        <v>0</v>
      </c>
      <c r="AV2" s="13">
        <v>0</v>
      </c>
      <c r="AW2" s="13">
        <v>0</v>
      </c>
      <c r="AX2" s="13">
        <v>0</v>
      </c>
      <c r="AY2" t="s">
        <v>1675</v>
      </c>
      <c r="AZ2" s="13">
        <v>0</v>
      </c>
      <c r="BA2" s="13">
        <v>0</v>
      </c>
      <c r="BB2" s="13">
        <v>0</v>
      </c>
      <c r="BC2" s="13">
        <v>1</v>
      </c>
      <c r="BD2" s="13">
        <v>0</v>
      </c>
      <c r="BE2" s="13">
        <v>0</v>
      </c>
      <c r="BF2" s="13">
        <v>0</v>
      </c>
      <c r="BG2" s="13">
        <v>0</v>
      </c>
      <c r="BH2" t="s">
        <v>334</v>
      </c>
      <c r="BI2" t="s">
        <v>1371</v>
      </c>
      <c r="BJ2" t="s">
        <v>1445</v>
      </c>
      <c r="BK2" t="b">
        <f t="shared" ref="BK2:BK33" si="0">D2=BI2</f>
        <v>1</v>
      </c>
      <c r="BL2" t="b">
        <f t="shared" ref="BL2:BL33" si="1">E2=BJ2</f>
        <v>0</v>
      </c>
      <c r="BM2" t="s">
        <v>334</v>
      </c>
      <c r="BN2" t="s">
        <v>346</v>
      </c>
      <c r="BO2" t="s">
        <v>334</v>
      </c>
      <c r="BP2" s="33">
        <v>25</v>
      </c>
      <c r="BQ2" s="44">
        <v>25</v>
      </c>
      <c r="BR2" s="33">
        <v>100</v>
      </c>
      <c r="BS2" s="44">
        <v>50</v>
      </c>
      <c r="BT2" s="44">
        <v>75</v>
      </c>
      <c r="BU2" s="42" t="s">
        <v>820</v>
      </c>
      <c r="BV2" s="44" t="s">
        <v>820</v>
      </c>
      <c r="BW2" s="44" t="s">
        <v>820</v>
      </c>
      <c r="BX2" t="s">
        <v>346</v>
      </c>
      <c r="BY2" t="s">
        <v>346</v>
      </c>
      <c r="BZ2" t="s">
        <v>334</v>
      </c>
      <c r="CA2" t="s">
        <v>334</v>
      </c>
      <c r="CB2" t="s">
        <v>334</v>
      </c>
      <c r="CC2" t="s">
        <v>1675</v>
      </c>
      <c r="CD2" t="s">
        <v>1675</v>
      </c>
      <c r="CE2" t="s">
        <v>1675</v>
      </c>
      <c r="CF2" t="s">
        <v>334</v>
      </c>
      <c r="CG2" s="13">
        <v>1</v>
      </c>
      <c r="CH2" s="13">
        <v>1</v>
      </c>
      <c r="CI2" s="13">
        <v>1</v>
      </c>
      <c r="CJ2" s="13">
        <v>0</v>
      </c>
      <c r="CK2" s="13">
        <v>0</v>
      </c>
      <c r="CL2" s="13">
        <v>0</v>
      </c>
      <c r="CM2" s="13">
        <v>0</v>
      </c>
      <c r="CN2" s="13">
        <v>0</v>
      </c>
      <c r="CO2" s="13">
        <v>0</v>
      </c>
      <c r="CP2" s="13">
        <v>0</v>
      </c>
      <c r="CQ2" s="13">
        <v>0</v>
      </c>
      <c r="CR2" s="13">
        <v>0</v>
      </c>
      <c r="CS2" s="13">
        <v>0</v>
      </c>
      <c r="CT2" s="13">
        <v>0</v>
      </c>
      <c r="CU2" s="13">
        <v>0</v>
      </c>
      <c r="CV2" s="13">
        <v>0</v>
      </c>
      <c r="CW2" t="s">
        <v>1675</v>
      </c>
      <c r="CX2" s="13">
        <v>1</v>
      </c>
      <c r="CY2" s="13">
        <v>0</v>
      </c>
      <c r="CZ2" s="13">
        <v>1</v>
      </c>
      <c r="DA2" s="13">
        <v>0</v>
      </c>
      <c r="DB2" s="13">
        <v>1</v>
      </c>
      <c r="DC2" s="13">
        <v>0</v>
      </c>
      <c r="DD2" s="13">
        <v>0</v>
      </c>
      <c r="DE2" s="13">
        <v>0</v>
      </c>
      <c r="DF2" s="13">
        <v>0</v>
      </c>
      <c r="DG2" t="s">
        <v>334</v>
      </c>
      <c r="DH2" t="s">
        <v>1371</v>
      </c>
      <c r="DI2" t="s">
        <v>1372</v>
      </c>
      <c r="DJ2" t="b">
        <f t="shared" ref="DJ2:DJ17" si="2">D2=DH2</f>
        <v>1</v>
      </c>
      <c r="DK2" t="b">
        <f t="shared" ref="DK2:DK17" si="3">E2=DI2</f>
        <v>1</v>
      </c>
      <c r="DL2" t="s">
        <v>334</v>
      </c>
      <c r="DM2" t="s">
        <v>346</v>
      </c>
    </row>
    <row r="3" spans="1:117" x14ac:dyDescent="0.2">
      <c r="A3" t="s">
        <v>962</v>
      </c>
      <c r="B3" t="s">
        <v>773</v>
      </c>
      <c r="C3" t="s">
        <v>946</v>
      </c>
      <c r="D3" t="s">
        <v>949</v>
      </c>
      <c r="E3" t="s">
        <v>950</v>
      </c>
      <c r="F3" t="s">
        <v>950</v>
      </c>
      <c r="G3" t="s">
        <v>1704</v>
      </c>
      <c r="H3" t="s">
        <v>953</v>
      </c>
      <c r="I3" s="13">
        <v>1</v>
      </c>
      <c r="J3" s="13">
        <v>0</v>
      </c>
      <c r="K3" s="13">
        <v>0</v>
      </c>
      <c r="L3" s="13">
        <v>1</v>
      </c>
      <c r="M3" s="13">
        <v>0</v>
      </c>
      <c r="N3" s="13">
        <v>1</v>
      </c>
      <c r="O3" s="13">
        <v>0</v>
      </c>
      <c r="P3" t="s">
        <v>957</v>
      </c>
      <c r="Q3" t="s">
        <v>675</v>
      </c>
      <c r="R3" t="s">
        <v>441</v>
      </c>
      <c r="S3" s="42">
        <v>120</v>
      </c>
      <c r="T3" s="33">
        <v>94.230769230769226</v>
      </c>
      <c r="U3" s="42">
        <v>104.34782608695653</v>
      </c>
      <c r="V3" s="33" t="s">
        <v>820</v>
      </c>
      <c r="W3" s="42" t="s">
        <v>820</v>
      </c>
      <c r="X3" s="42" t="s">
        <v>820</v>
      </c>
      <c r="Y3" s="33">
        <v>500</v>
      </c>
      <c r="Z3" t="s">
        <v>334</v>
      </c>
      <c r="AA3" t="s">
        <v>334</v>
      </c>
      <c r="AB3" t="s">
        <v>334</v>
      </c>
      <c r="AC3" t="s">
        <v>334</v>
      </c>
      <c r="AD3" t="s">
        <v>334</v>
      </c>
      <c r="AE3" t="s">
        <v>334</v>
      </c>
      <c r="AF3" t="s">
        <v>334</v>
      </c>
      <c r="AG3" t="s">
        <v>334</v>
      </c>
      <c r="AH3" s="13">
        <v>1</v>
      </c>
      <c r="AI3" s="13">
        <v>0</v>
      </c>
      <c r="AJ3" s="13">
        <v>0</v>
      </c>
      <c r="AK3" s="13">
        <v>0</v>
      </c>
      <c r="AL3" s="13">
        <v>0</v>
      </c>
      <c r="AM3" s="13">
        <v>0</v>
      </c>
      <c r="AN3" s="13">
        <v>0</v>
      </c>
      <c r="AO3" s="13">
        <v>0</v>
      </c>
      <c r="AP3" s="13">
        <v>0</v>
      </c>
      <c r="AQ3" s="13">
        <v>0</v>
      </c>
      <c r="AR3" s="13">
        <v>0</v>
      </c>
      <c r="AS3" s="13">
        <v>0</v>
      </c>
      <c r="AT3" s="13">
        <v>0</v>
      </c>
      <c r="AU3" s="13">
        <v>0</v>
      </c>
      <c r="AV3" s="13">
        <v>0</v>
      </c>
      <c r="AW3" s="13">
        <v>0</v>
      </c>
      <c r="AX3" s="13">
        <v>0</v>
      </c>
      <c r="AY3" t="s">
        <v>1675</v>
      </c>
      <c r="AZ3" s="13">
        <v>1</v>
      </c>
      <c r="BA3" s="13">
        <v>1</v>
      </c>
      <c r="BB3" s="13">
        <v>1</v>
      </c>
      <c r="BC3" s="13">
        <v>1</v>
      </c>
      <c r="BD3" s="13">
        <v>1</v>
      </c>
      <c r="BE3" s="13">
        <v>1</v>
      </c>
      <c r="BF3" s="13">
        <v>1</v>
      </c>
      <c r="BG3" s="13">
        <v>0</v>
      </c>
      <c r="BH3" t="s">
        <v>334</v>
      </c>
      <c r="BI3" t="s">
        <v>384</v>
      </c>
      <c r="BJ3" t="s">
        <v>763</v>
      </c>
      <c r="BK3" t="b">
        <f t="shared" si="0"/>
        <v>0</v>
      </c>
      <c r="BL3" t="b">
        <f t="shared" si="1"/>
        <v>0</v>
      </c>
      <c r="BM3" t="s">
        <v>334</v>
      </c>
      <c r="BN3" t="s">
        <v>334</v>
      </c>
      <c r="BO3" t="s">
        <v>346</v>
      </c>
      <c r="BP3" s="33">
        <v>30</v>
      </c>
      <c r="BQ3" s="44" t="s">
        <v>820</v>
      </c>
      <c r="BR3" s="33">
        <v>75</v>
      </c>
      <c r="BS3" s="44">
        <v>50</v>
      </c>
      <c r="BT3" s="44">
        <v>100</v>
      </c>
      <c r="BU3" s="42" t="s">
        <v>820</v>
      </c>
      <c r="BV3" s="42">
        <v>106.24169986719787</v>
      </c>
      <c r="BW3" s="33">
        <v>20</v>
      </c>
      <c r="BX3" t="s">
        <v>346</v>
      </c>
      <c r="BY3" t="s">
        <v>1675</v>
      </c>
      <c r="BZ3" t="s">
        <v>346</v>
      </c>
      <c r="CA3" t="s">
        <v>346</v>
      </c>
      <c r="CB3" t="s">
        <v>346</v>
      </c>
      <c r="CC3" t="s">
        <v>1675</v>
      </c>
      <c r="CD3" t="s">
        <v>334</v>
      </c>
      <c r="CE3" t="s">
        <v>346</v>
      </c>
      <c r="CF3" t="s">
        <v>334</v>
      </c>
      <c r="CG3" s="13">
        <v>1</v>
      </c>
      <c r="CH3" s="13">
        <v>0</v>
      </c>
      <c r="CI3" s="13">
        <v>0</v>
      </c>
      <c r="CJ3" s="13">
        <v>0</v>
      </c>
      <c r="CK3" s="13">
        <v>0</v>
      </c>
      <c r="CL3" s="13">
        <v>0</v>
      </c>
      <c r="CM3" s="13">
        <v>0</v>
      </c>
      <c r="CN3" s="13">
        <v>0</v>
      </c>
      <c r="CO3" s="13">
        <v>0</v>
      </c>
      <c r="CP3" s="13">
        <v>0</v>
      </c>
      <c r="CQ3" s="13">
        <v>0</v>
      </c>
      <c r="CR3" s="13">
        <v>0</v>
      </c>
      <c r="CS3" s="13">
        <v>0</v>
      </c>
      <c r="CT3" s="13">
        <v>0</v>
      </c>
      <c r="CU3" s="13">
        <v>0</v>
      </c>
      <c r="CV3" s="13">
        <v>0</v>
      </c>
      <c r="CW3" t="s">
        <v>1675</v>
      </c>
      <c r="CX3" s="13">
        <v>1</v>
      </c>
      <c r="CY3" s="13">
        <v>0</v>
      </c>
      <c r="CZ3" s="13">
        <v>1</v>
      </c>
      <c r="DA3" s="13">
        <v>1</v>
      </c>
      <c r="DB3" s="13">
        <v>1</v>
      </c>
      <c r="DC3" s="13">
        <v>0</v>
      </c>
      <c r="DD3" s="13">
        <v>1</v>
      </c>
      <c r="DE3" s="13">
        <v>1</v>
      </c>
      <c r="DF3" s="13">
        <v>0</v>
      </c>
      <c r="DG3" t="s">
        <v>334</v>
      </c>
      <c r="DH3" t="s">
        <v>384</v>
      </c>
      <c r="DI3" t="s">
        <v>960</v>
      </c>
      <c r="DJ3" t="b">
        <f t="shared" si="2"/>
        <v>0</v>
      </c>
      <c r="DK3" t="b">
        <f t="shared" si="3"/>
        <v>0</v>
      </c>
      <c r="DL3" t="s">
        <v>334</v>
      </c>
      <c r="DM3" t="s">
        <v>334</v>
      </c>
    </row>
    <row r="4" spans="1:117" x14ac:dyDescent="0.2">
      <c r="A4" t="s">
        <v>821</v>
      </c>
      <c r="B4" t="s">
        <v>773</v>
      </c>
      <c r="C4" t="s">
        <v>760</v>
      </c>
      <c r="D4" t="s">
        <v>384</v>
      </c>
      <c r="E4" t="s">
        <v>763</v>
      </c>
      <c r="F4" t="s">
        <v>765</v>
      </c>
      <c r="G4" t="s">
        <v>1704</v>
      </c>
      <c r="H4" t="s">
        <v>774</v>
      </c>
      <c r="I4" s="13">
        <v>1</v>
      </c>
      <c r="J4" s="13">
        <v>0</v>
      </c>
      <c r="K4" s="13">
        <v>0</v>
      </c>
      <c r="L4" s="13">
        <v>0</v>
      </c>
      <c r="M4" s="13">
        <v>0</v>
      </c>
      <c r="N4" s="13">
        <v>0</v>
      </c>
      <c r="O4" s="13">
        <v>0</v>
      </c>
      <c r="P4" t="s">
        <v>1675</v>
      </c>
      <c r="Q4" t="s">
        <v>440</v>
      </c>
      <c r="R4" t="s">
        <v>457</v>
      </c>
      <c r="S4" s="33" t="s">
        <v>820</v>
      </c>
      <c r="T4" s="33">
        <v>76.92307692307692</v>
      </c>
      <c r="U4" s="42">
        <v>86.956521739130437</v>
      </c>
      <c r="V4" s="42">
        <v>68.965517241379317</v>
      </c>
      <c r="W4" s="42">
        <v>187.5</v>
      </c>
      <c r="X4" s="42" t="s">
        <v>820</v>
      </c>
      <c r="Y4" s="33">
        <v>400</v>
      </c>
      <c r="Z4" t="s">
        <v>1675</v>
      </c>
      <c r="AA4" t="s">
        <v>334</v>
      </c>
      <c r="AB4" t="s">
        <v>334</v>
      </c>
      <c r="AC4" t="s">
        <v>334</v>
      </c>
      <c r="AD4" t="s">
        <v>346</v>
      </c>
      <c r="AE4" t="s">
        <v>1675</v>
      </c>
      <c r="AF4" t="s">
        <v>334</v>
      </c>
      <c r="AG4" t="s">
        <v>334</v>
      </c>
      <c r="AH4" s="13">
        <v>1</v>
      </c>
      <c r="AI4" s="13">
        <v>0</v>
      </c>
      <c r="AJ4" s="13">
        <v>0</v>
      </c>
      <c r="AK4" s="13">
        <v>0</v>
      </c>
      <c r="AL4" s="13">
        <v>0</v>
      </c>
      <c r="AM4" s="13">
        <v>0</v>
      </c>
      <c r="AN4" s="13">
        <v>0</v>
      </c>
      <c r="AO4" s="13">
        <v>0</v>
      </c>
      <c r="AP4" s="13">
        <v>0</v>
      </c>
      <c r="AQ4" s="13">
        <v>0</v>
      </c>
      <c r="AR4" s="13">
        <v>0</v>
      </c>
      <c r="AS4" s="13">
        <v>1</v>
      </c>
      <c r="AT4" s="13">
        <v>0</v>
      </c>
      <c r="AU4" s="13">
        <v>0</v>
      </c>
      <c r="AV4" s="13">
        <v>0</v>
      </c>
      <c r="AW4" s="13">
        <v>0</v>
      </c>
      <c r="AX4" s="13">
        <v>0</v>
      </c>
      <c r="AY4" t="s">
        <v>1675</v>
      </c>
      <c r="AZ4" s="13">
        <v>1</v>
      </c>
      <c r="BA4" s="13">
        <v>1</v>
      </c>
      <c r="BB4" s="13">
        <v>1</v>
      </c>
      <c r="BC4" s="13">
        <v>1</v>
      </c>
      <c r="BD4" s="13">
        <v>1</v>
      </c>
      <c r="BE4" s="13">
        <v>1</v>
      </c>
      <c r="BF4" s="13">
        <v>1</v>
      </c>
      <c r="BG4" s="13">
        <v>0</v>
      </c>
      <c r="BH4" t="s">
        <v>334</v>
      </c>
      <c r="BI4" t="s">
        <v>384</v>
      </c>
      <c r="BJ4" t="s">
        <v>763</v>
      </c>
      <c r="BK4" t="b">
        <f t="shared" si="0"/>
        <v>1</v>
      </c>
      <c r="BL4" t="b">
        <f t="shared" si="1"/>
        <v>1</v>
      </c>
      <c r="BM4" t="s">
        <v>346</v>
      </c>
      <c r="BN4" t="s">
        <v>334</v>
      </c>
      <c r="BO4" t="s">
        <v>334</v>
      </c>
      <c r="BP4" s="33">
        <v>25</v>
      </c>
      <c r="BQ4" s="44">
        <v>25</v>
      </c>
      <c r="BR4" s="33">
        <v>75</v>
      </c>
      <c r="BS4" s="44">
        <v>25</v>
      </c>
      <c r="BT4" s="44">
        <v>75</v>
      </c>
      <c r="BU4" s="42" t="s">
        <v>820</v>
      </c>
      <c r="BV4" s="33" t="s">
        <v>820</v>
      </c>
      <c r="BW4" s="33">
        <v>25</v>
      </c>
      <c r="BX4" t="s">
        <v>334</v>
      </c>
      <c r="BY4" t="s">
        <v>334</v>
      </c>
      <c r="BZ4" t="s">
        <v>334</v>
      </c>
      <c r="CA4" t="s">
        <v>334</v>
      </c>
      <c r="CB4" t="s">
        <v>334</v>
      </c>
      <c r="CC4" t="s">
        <v>346</v>
      </c>
      <c r="CD4" t="s">
        <v>334</v>
      </c>
      <c r="CE4" t="s">
        <v>334</v>
      </c>
      <c r="CF4" t="s">
        <v>334</v>
      </c>
      <c r="CG4" s="13">
        <v>1</v>
      </c>
      <c r="CH4" s="13">
        <v>0</v>
      </c>
      <c r="CI4" s="13">
        <v>0</v>
      </c>
      <c r="CJ4" s="13">
        <v>0</v>
      </c>
      <c r="CK4" s="13">
        <v>0</v>
      </c>
      <c r="CL4" s="13">
        <v>0</v>
      </c>
      <c r="CM4" s="13">
        <v>0</v>
      </c>
      <c r="CN4" s="13">
        <v>0</v>
      </c>
      <c r="CO4" s="13">
        <v>0</v>
      </c>
      <c r="CP4" s="13">
        <v>0</v>
      </c>
      <c r="CQ4" s="13">
        <v>0</v>
      </c>
      <c r="CR4" s="13">
        <v>0</v>
      </c>
      <c r="CS4" s="13">
        <v>0</v>
      </c>
      <c r="CT4" s="13">
        <v>0</v>
      </c>
      <c r="CU4" s="13">
        <v>0</v>
      </c>
      <c r="CV4" s="13">
        <v>0</v>
      </c>
      <c r="CW4" t="s">
        <v>1675</v>
      </c>
      <c r="CX4" s="13">
        <v>1</v>
      </c>
      <c r="CY4" s="13">
        <v>0</v>
      </c>
      <c r="CZ4" s="13">
        <v>1</v>
      </c>
      <c r="DA4" s="13">
        <v>0</v>
      </c>
      <c r="DB4" s="13">
        <v>0</v>
      </c>
      <c r="DC4" s="13">
        <v>0</v>
      </c>
      <c r="DD4" s="13">
        <v>1</v>
      </c>
      <c r="DE4" s="13">
        <v>1</v>
      </c>
      <c r="DF4" s="13">
        <v>0</v>
      </c>
      <c r="DG4" t="s">
        <v>334</v>
      </c>
      <c r="DH4" t="s">
        <v>384</v>
      </c>
      <c r="DI4" t="s">
        <v>763</v>
      </c>
      <c r="DJ4" t="b">
        <f t="shared" si="2"/>
        <v>1</v>
      </c>
      <c r="DK4" t="b">
        <f t="shared" si="3"/>
        <v>1</v>
      </c>
      <c r="DL4" t="s">
        <v>346</v>
      </c>
      <c r="DM4" t="s">
        <v>334</v>
      </c>
    </row>
    <row r="5" spans="1:117" x14ac:dyDescent="0.2">
      <c r="A5" t="s">
        <v>1157</v>
      </c>
      <c r="B5" t="s">
        <v>1027</v>
      </c>
      <c r="C5" t="s">
        <v>1122</v>
      </c>
      <c r="D5" t="s">
        <v>328</v>
      </c>
      <c r="E5" t="s">
        <v>1125</v>
      </c>
      <c r="F5" t="s">
        <v>1151</v>
      </c>
      <c r="G5" t="s">
        <v>1705</v>
      </c>
      <c r="H5" t="s">
        <v>1128</v>
      </c>
      <c r="I5" s="13">
        <v>1</v>
      </c>
      <c r="J5" s="13">
        <v>0</v>
      </c>
      <c r="K5" s="13">
        <v>0</v>
      </c>
      <c r="L5" s="13">
        <v>0</v>
      </c>
      <c r="M5" s="13">
        <v>0</v>
      </c>
      <c r="N5" s="13">
        <v>0</v>
      </c>
      <c r="O5" s="13">
        <v>0</v>
      </c>
      <c r="P5" t="s">
        <v>1675</v>
      </c>
      <c r="Q5" t="s">
        <v>675</v>
      </c>
      <c r="R5" t="s">
        <v>642</v>
      </c>
      <c r="S5" s="42">
        <v>62.5</v>
      </c>
      <c r="T5" s="33">
        <v>76.92307692307692</v>
      </c>
      <c r="U5" s="42">
        <v>69.565217391304358</v>
      </c>
      <c r="V5" s="42">
        <v>68.965517241379317</v>
      </c>
      <c r="W5" s="42">
        <v>216.66666666666669</v>
      </c>
      <c r="X5" s="42" t="s">
        <v>820</v>
      </c>
      <c r="Y5" s="33">
        <v>350</v>
      </c>
      <c r="Z5" t="s">
        <v>334</v>
      </c>
      <c r="AA5" t="s">
        <v>334</v>
      </c>
      <c r="AB5" t="s">
        <v>334</v>
      </c>
      <c r="AC5" t="s">
        <v>334</v>
      </c>
      <c r="AD5" t="s">
        <v>346</v>
      </c>
      <c r="AE5" t="s">
        <v>1675</v>
      </c>
      <c r="AF5" t="s">
        <v>334</v>
      </c>
      <c r="AG5" t="s">
        <v>334</v>
      </c>
      <c r="AH5" s="13">
        <v>0</v>
      </c>
      <c r="AI5" s="13">
        <v>0</v>
      </c>
      <c r="AJ5" s="13">
        <v>0</v>
      </c>
      <c r="AK5" s="13">
        <v>1</v>
      </c>
      <c r="AL5" s="13">
        <v>0</v>
      </c>
      <c r="AM5" s="13">
        <v>0</v>
      </c>
      <c r="AN5" s="13">
        <v>0</v>
      </c>
      <c r="AO5" s="13">
        <v>0</v>
      </c>
      <c r="AP5" s="13">
        <v>0</v>
      </c>
      <c r="AQ5" s="13">
        <v>0</v>
      </c>
      <c r="AR5" s="13">
        <v>0</v>
      </c>
      <c r="AS5" s="13">
        <v>1</v>
      </c>
      <c r="AT5" s="13">
        <v>0</v>
      </c>
      <c r="AU5" s="13">
        <v>0</v>
      </c>
      <c r="AV5" s="13">
        <v>0</v>
      </c>
      <c r="AW5" s="13">
        <v>0</v>
      </c>
      <c r="AX5" s="13">
        <v>0</v>
      </c>
      <c r="AY5" t="s">
        <v>1675</v>
      </c>
      <c r="AZ5" s="13">
        <v>1</v>
      </c>
      <c r="BA5" s="13">
        <v>1</v>
      </c>
      <c r="BB5" s="13">
        <v>1</v>
      </c>
      <c r="BC5" s="13">
        <v>1</v>
      </c>
      <c r="BD5" s="13">
        <v>1</v>
      </c>
      <c r="BE5" s="13">
        <v>0</v>
      </c>
      <c r="BF5" s="13">
        <v>1</v>
      </c>
      <c r="BG5" s="13">
        <v>0</v>
      </c>
      <c r="BH5" t="s">
        <v>334</v>
      </c>
      <c r="BI5" t="s">
        <v>328</v>
      </c>
      <c r="BJ5" t="s">
        <v>474</v>
      </c>
      <c r="BK5" t="b">
        <f t="shared" si="0"/>
        <v>1</v>
      </c>
      <c r="BL5" t="b">
        <f t="shared" si="1"/>
        <v>0</v>
      </c>
      <c r="BM5" t="s">
        <v>346</v>
      </c>
      <c r="BN5" t="s">
        <v>346</v>
      </c>
      <c r="BO5" t="s">
        <v>334</v>
      </c>
      <c r="BP5" s="33">
        <v>20</v>
      </c>
      <c r="BQ5" s="44">
        <v>25</v>
      </c>
      <c r="BR5" s="33">
        <v>75</v>
      </c>
      <c r="BS5" s="44">
        <v>50</v>
      </c>
      <c r="BT5" s="44">
        <v>75</v>
      </c>
      <c r="BU5" s="42" t="s">
        <v>820</v>
      </c>
      <c r="BV5" s="33" t="s">
        <v>820</v>
      </c>
      <c r="BW5" s="33">
        <v>50</v>
      </c>
      <c r="BX5" t="s">
        <v>334</v>
      </c>
      <c r="BY5" t="s">
        <v>334</v>
      </c>
      <c r="BZ5" t="s">
        <v>334</v>
      </c>
      <c r="CA5" t="s">
        <v>334</v>
      </c>
      <c r="CB5" t="s">
        <v>334</v>
      </c>
      <c r="CC5" t="s">
        <v>1675</v>
      </c>
      <c r="CD5" t="s">
        <v>1675</v>
      </c>
      <c r="CE5" t="s">
        <v>334</v>
      </c>
      <c r="CF5" t="s">
        <v>334</v>
      </c>
      <c r="CG5" s="13">
        <v>0</v>
      </c>
      <c r="CH5" s="13">
        <v>0</v>
      </c>
      <c r="CI5" s="13">
        <v>0</v>
      </c>
      <c r="CJ5" s="13">
        <v>1</v>
      </c>
      <c r="CK5" s="13">
        <v>0</v>
      </c>
      <c r="CL5" s="13">
        <v>0</v>
      </c>
      <c r="CM5" s="13">
        <v>0</v>
      </c>
      <c r="CN5" s="13">
        <v>0</v>
      </c>
      <c r="CO5" s="13">
        <v>0</v>
      </c>
      <c r="CP5" s="13">
        <v>0</v>
      </c>
      <c r="CQ5" s="13">
        <v>0</v>
      </c>
      <c r="CR5" s="13">
        <v>1</v>
      </c>
      <c r="CS5" s="13">
        <v>0</v>
      </c>
      <c r="CT5" s="13">
        <v>0</v>
      </c>
      <c r="CU5" s="13">
        <v>0</v>
      </c>
      <c r="CV5" s="13">
        <v>0</v>
      </c>
      <c r="CW5" t="s">
        <v>1675</v>
      </c>
      <c r="CX5" s="13">
        <v>1</v>
      </c>
      <c r="CY5" s="13">
        <v>1</v>
      </c>
      <c r="CZ5" s="13">
        <v>1</v>
      </c>
      <c r="DA5" s="13">
        <v>1</v>
      </c>
      <c r="DB5" s="13">
        <v>1</v>
      </c>
      <c r="DC5" s="13">
        <v>0</v>
      </c>
      <c r="DD5" s="13">
        <v>0</v>
      </c>
      <c r="DE5" s="13">
        <v>1</v>
      </c>
      <c r="DF5" s="13">
        <v>0</v>
      </c>
      <c r="DG5" t="s">
        <v>334</v>
      </c>
      <c r="DH5" t="s">
        <v>328</v>
      </c>
      <c r="DI5" t="s">
        <v>474</v>
      </c>
      <c r="DJ5" t="b">
        <f t="shared" si="2"/>
        <v>1</v>
      </c>
      <c r="DK5" t="b">
        <f t="shared" si="3"/>
        <v>0</v>
      </c>
      <c r="DL5" t="s">
        <v>346</v>
      </c>
      <c r="DM5" t="s">
        <v>346</v>
      </c>
    </row>
    <row r="6" spans="1:117" x14ac:dyDescent="0.2">
      <c r="A6" t="s">
        <v>1117</v>
      </c>
      <c r="B6" t="s">
        <v>1027</v>
      </c>
      <c r="C6" t="s">
        <v>1028</v>
      </c>
      <c r="D6" t="s">
        <v>1031</v>
      </c>
      <c r="E6" t="s">
        <v>1032</v>
      </c>
      <c r="F6" t="s">
        <v>1032</v>
      </c>
      <c r="G6" t="s">
        <v>1705</v>
      </c>
      <c r="H6" t="s">
        <v>1034</v>
      </c>
      <c r="I6" s="13">
        <v>1</v>
      </c>
      <c r="J6" s="13">
        <v>0</v>
      </c>
      <c r="K6" s="13">
        <v>0</v>
      </c>
      <c r="L6" s="13">
        <v>1</v>
      </c>
      <c r="M6" s="13">
        <v>0</v>
      </c>
      <c r="N6" s="13">
        <v>0</v>
      </c>
      <c r="O6" s="13">
        <v>0</v>
      </c>
      <c r="P6" t="s">
        <v>1675</v>
      </c>
      <c r="Q6" t="s">
        <v>341</v>
      </c>
      <c r="R6" t="s">
        <v>642</v>
      </c>
      <c r="S6" s="42">
        <v>75</v>
      </c>
      <c r="T6" s="33">
        <v>92.307692307692307</v>
      </c>
      <c r="U6" s="42">
        <v>78.260869565217391</v>
      </c>
      <c r="V6" s="42">
        <v>62.068965517241381</v>
      </c>
      <c r="W6" s="42">
        <v>187.5</v>
      </c>
      <c r="X6" s="42">
        <v>225</v>
      </c>
      <c r="Y6" s="33">
        <v>470</v>
      </c>
      <c r="Z6" t="s">
        <v>334</v>
      </c>
      <c r="AA6" t="s">
        <v>334</v>
      </c>
      <c r="AB6" t="s">
        <v>334</v>
      </c>
      <c r="AC6" t="s">
        <v>334</v>
      </c>
      <c r="AD6" t="s">
        <v>334</v>
      </c>
      <c r="AE6" t="s">
        <v>334</v>
      </c>
      <c r="AF6" t="s">
        <v>334</v>
      </c>
      <c r="AG6" t="s">
        <v>334</v>
      </c>
      <c r="AH6" s="13">
        <v>1</v>
      </c>
      <c r="AI6" s="13">
        <v>0</v>
      </c>
      <c r="AJ6" s="13">
        <v>0</v>
      </c>
      <c r="AK6" s="13">
        <v>0</v>
      </c>
      <c r="AL6" s="13">
        <v>0</v>
      </c>
      <c r="AM6" s="13">
        <v>0</v>
      </c>
      <c r="AN6" s="13">
        <v>0</v>
      </c>
      <c r="AO6" s="13">
        <v>0</v>
      </c>
      <c r="AP6" s="13">
        <v>0</v>
      </c>
      <c r="AQ6" s="13">
        <v>0</v>
      </c>
      <c r="AR6" s="13">
        <v>0</v>
      </c>
      <c r="AS6" s="13">
        <v>0</v>
      </c>
      <c r="AT6" s="13">
        <v>0</v>
      </c>
      <c r="AU6" s="13">
        <v>0</v>
      </c>
      <c r="AV6" s="13">
        <v>0</v>
      </c>
      <c r="AW6" s="13">
        <v>0</v>
      </c>
      <c r="AX6" s="13">
        <v>0</v>
      </c>
      <c r="AY6" t="s">
        <v>1675</v>
      </c>
      <c r="AZ6" s="13">
        <v>0</v>
      </c>
      <c r="BA6" s="13">
        <v>1</v>
      </c>
      <c r="BB6" s="13">
        <v>0</v>
      </c>
      <c r="BC6" s="13">
        <v>0</v>
      </c>
      <c r="BD6" s="13">
        <v>1</v>
      </c>
      <c r="BE6" s="13">
        <v>0</v>
      </c>
      <c r="BF6" s="13">
        <v>0</v>
      </c>
      <c r="BG6" s="13">
        <v>0</v>
      </c>
      <c r="BH6" t="s">
        <v>334</v>
      </c>
      <c r="BI6" t="s">
        <v>1031</v>
      </c>
      <c r="BJ6" t="s">
        <v>1036</v>
      </c>
      <c r="BK6" t="b">
        <f t="shared" si="0"/>
        <v>1</v>
      </c>
      <c r="BL6" t="b">
        <f t="shared" si="1"/>
        <v>0</v>
      </c>
      <c r="BM6" t="s">
        <v>334</v>
      </c>
      <c r="BN6" t="s">
        <v>334</v>
      </c>
      <c r="BO6" t="s">
        <v>346</v>
      </c>
      <c r="BP6" s="33">
        <v>30</v>
      </c>
      <c r="BQ6" s="44">
        <v>10</v>
      </c>
      <c r="BR6" s="33">
        <v>60</v>
      </c>
      <c r="BS6" s="44">
        <v>25</v>
      </c>
      <c r="BT6" s="44" t="s">
        <v>820</v>
      </c>
      <c r="BU6" s="42" t="s">
        <v>820</v>
      </c>
      <c r="BV6" s="33">
        <v>90</v>
      </c>
      <c r="BW6" s="33">
        <v>25</v>
      </c>
      <c r="BX6" t="s">
        <v>334</v>
      </c>
      <c r="BY6" t="s">
        <v>334</v>
      </c>
      <c r="BZ6" t="s">
        <v>334</v>
      </c>
      <c r="CA6" t="s">
        <v>334</v>
      </c>
      <c r="CB6" t="s">
        <v>334</v>
      </c>
      <c r="CC6" t="s">
        <v>1675</v>
      </c>
      <c r="CD6" t="s">
        <v>334</v>
      </c>
      <c r="CE6" t="s">
        <v>334</v>
      </c>
      <c r="CF6" t="s">
        <v>346</v>
      </c>
      <c r="CG6" t="s">
        <v>1675</v>
      </c>
      <c r="CH6" t="s">
        <v>1675</v>
      </c>
      <c r="CI6" t="s">
        <v>1675</v>
      </c>
      <c r="CJ6" t="s">
        <v>1675</v>
      </c>
      <c r="CK6" t="s">
        <v>1675</v>
      </c>
      <c r="CL6" t="s">
        <v>1675</v>
      </c>
      <c r="CM6" t="s">
        <v>1675</v>
      </c>
      <c r="CN6" t="s">
        <v>1675</v>
      </c>
      <c r="CO6" t="s">
        <v>1675</v>
      </c>
      <c r="CP6" t="s">
        <v>1675</v>
      </c>
      <c r="CQ6" t="s">
        <v>1675</v>
      </c>
      <c r="CR6" t="s">
        <v>1675</v>
      </c>
      <c r="CS6" t="s">
        <v>1675</v>
      </c>
      <c r="CT6" t="s">
        <v>1675</v>
      </c>
      <c r="CU6" t="s">
        <v>1675</v>
      </c>
      <c r="CV6" t="s">
        <v>1675</v>
      </c>
      <c r="CW6" t="s">
        <v>1675</v>
      </c>
      <c r="CX6" t="s">
        <v>1675</v>
      </c>
      <c r="CY6" t="s">
        <v>1675</v>
      </c>
      <c r="CZ6" t="s">
        <v>1675</v>
      </c>
      <c r="DA6" t="s">
        <v>1675</v>
      </c>
      <c r="DB6" t="s">
        <v>1675</v>
      </c>
      <c r="DC6" t="s">
        <v>1675</v>
      </c>
      <c r="DD6" t="s">
        <v>1675</v>
      </c>
      <c r="DE6" t="s">
        <v>1675</v>
      </c>
      <c r="DF6" t="s">
        <v>1675</v>
      </c>
      <c r="DG6" t="s">
        <v>334</v>
      </c>
      <c r="DH6" t="s">
        <v>1031</v>
      </c>
      <c r="DI6" t="s">
        <v>1036</v>
      </c>
      <c r="DJ6" t="b">
        <f t="shared" si="2"/>
        <v>1</v>
      </c>
      <c r="DK6" t="b">
        <f t="shared" si="3"/>
        <v>0</v>
      </c>
      <c r="DL6" t="s">
        <v>346</v>
      </c>
      <c r="DM6" t="s">
        <v>346</v>
      </c>
    </row>
    <row r="7" spans="1:117" x14ac:dyDescent="0.2">
      <c r="A7" t="s">
        <v>364</v>
      </c>
      <c r="B7" t="s">
        <v>323</v>
      </c>
      <c r="C7" t="s">
        <v>325</v>
      </c>
      <c r="D7" t="s">
        <v>328</v>
      </c>
      <c r="E7" t="s">
        <v>329</v>
      </c>
      <c r="F7" t="s">
        <v>331</v>
      </c>
      <c r="G7" t="s">
        <v>1705</v>
      </c>
      <c r="H7" t="s">
        <v>1678</v>
      </c>
      <c r="I7" s="13">
        <v>1</v>
      </c>
      <c r="J7" s="13">
        <v>0</v>
      </c>
      <c r="K7" s="13">
        <v>0</v>
      </c>
      <c r="L7" s="13">
        <v>0</v>
      </c>
      <c r="M7" s="13">
        <v>0</v>
      </c>
      <c r="N7" s="13">
        <v>0</v>
      </c>
      <c r="O7" s="13">
        <v>0</v>
      </c>
      <c r="P7" t="s">
        <v>1675</v>
      </c>
      <c r="Q7" t="s">
        <v>341</v>
      </c>
      <c r="R7" t="s">
        <v>342</v>
      </c>
      <c r="S7" s="42">
        <v>50</v>
      </c>
      <c r="T7" s="33">
        <v>96.153846153846146</v>
      </c>
      <c r="U7" s="42">
        <v>86.956521739130437</v>
      </c>
      <c r="V7" s="42">
        <v>68.965517241379317</v>
      </c>
      <c r="W7" s="42">
        <v>250</v>
      </c>
      <c r="X7" s="42" t="s">
        <v>820</v>
      </c>
      <c r="Y7" s="33" t="s">
        <v>820</v>
      </c>
      <c r="Z7" t="s">
        <v>334</v>
      </c>
      <c r="AA7" t="s">
        <v>334</v>
      </c>
      <c r="AB7" t="s">
        <v>346</v>
      </c>
      <c r="AC7" t="s">
        <v>346</v>
      </c>
      <c r="AD7" t="s">
        <v>346</v>
      </c>
      <c r="AE7" t="s">
        <v>346</v>
      </c>
      <c r="AF7" t="s">
        <v>334</v>
      </c>
      <c r="AG7" t="s">
        <v>334</v>
      </c>
      <c r="AH7" s="13">
        <v>1</v>
      </c>
      <c r="AI7" s="13">
        <v>0</v>
      </c>
      <c r="AJ7" s="13">
        <v>0</v>
      </c>
      <c r="AK7" s="13">
        <v>0</v>
      </c>
      <c r="AL7" s="13">
        <v>0</v>
      </c>
      <c r="AM7" s="13">
        <v>0</v>
      </c>
      <c r="AN7" s="13">
        <v>0</v>
      </c>
      <c r="AO7" s="13">
        <v>0</v>
      </c>
      <c r="AP7" s="13">
        <v>0</v>
      </c>
      <c r="AQ7" s="13">
        <v>0</v>
      </c>
      <c r="AR7" s="13">
        <v>0</v>
      </c>
      <c r="AS7" s="13">
        <v>0</v>
      </c>
      <c r="AT7" s="13">
        <v>0</v>
      </c>
      <c r="AU7" s="13">
        <v>0</v>
      </c>
      <c r="AV7" s="13">
        <v>0</v>
      </c>
      <c r="AW7" s="13">
        <v>0</v>
      </c>
      <c r="AX7" s="13">
        <v>0</v>
      </c>
      <c r="AY7" t="s">
        <v>1675</v>
      </c>
      <c r="AZ7" s="13">
        <v>0</v>
      </c>
      <c r="BA7" s="13">
        <v>1</v>
      </c>
      <c r="BB7" s="13">
        <v>0</v>
      </c>
      <c r="BC7" s="13">
        <v>1</v>
      </c>
      <c r="BD7" s="13">
        <v>0</v>
      </c>
      <c r="BE7" s="13">
        <v>0</v>
      </c>
      <c r="BF7" s="13">
        <v>1</v>
      </c>
      <c r="BG7" s="13">
        <v>0</v>
      </c>
      <c r="BH7" t="s">
        <v>334</v>
      </c>
      <c r="BI7" t="s">
        <v>355</v>
      </c>
      <c r="BJ7" t="s">
        <v>356</v>
      </c>
      <c r="BK7" t="b">
        <f t="shared" si="0"/>
        <v>0</v>
      </c>
      <c r="BL7" t="b">
        <f t="shared" si="1"/>
        <v>0</v>
      </c>
      <c r="BM7" t="s">
        <v>334</v>
      </c>
      <c r="BN7" t="s">
        <v>334</v>
      </c>
      <c r="BO7" t="s">
        <v>346</v>
      </c>
      <c r="BP7" s="33">
        <v>25</v>
      </c>
      <c r="BQ7" s="33" t="s">
        <v>820</v>
      </c>
      <c r="BR7" s="33">
        <v>50</v>
      </c>
      <c r="BS7" s="44">
        <v>50</v>
      </c>
      <c r="BT7" s="44">
        <v>75</v>
      </c>
      <c r="BU7" s="42" t="s">
        <v>820</v>
      </c>
      <c r="BV7" s="44" t="s">
        <v>820</v>
      </c>
      <c r="BW7" s="33">
        <v>25</v>
      </c>
      <c r="BX7" t="s">
        <v>346</v>
      </c>
      <c r="BY7" t="s">
        <v>1675</v>
      </c>
      <c r="BZ7" t="s">
        <v>334</v>
      </c>
      <c r="CA7" t="s">
        <v>334</v>
      </c>
      <c r="CB7" t="s">
        <v>334</v>
      </c>
      <c r="CC7" t="s">
        <v>1675</v>
      </c>
      <c r="CD7" t="s">
        <v>1675</v>
      </c>
      <c r="CE7" t="s">
        <v>334</v>
      </c>
      <c r="CF7" t="s">
        <v>346</v>
      </c>
      <c r="CG7" t="s">
        <v>1675</v>
      </c>
      <c r="CH7" t="s">
        <v>1675</v>
      </c>
      <c r="CI7" t="s">
        <v>1675</v>
      </c>
      <c r="CJ7" t="s">
        <v>1675</v>
      </c>
      <c r="CK7" t="s">
        <v>1675</v>
      </c>
      <c r="CL7" t="s">
        <v>1675</v>
      </c>
      <c r="CM7" t="s">
        <v>1675</v>
      </c>
      <c r="CN7" t="s">
        <v>1675</v>
      </c>
      <c r="CO7" t="s">
        <v>1675</v>
      </c>
      <c r="CP7" t="s">
        <v>1675</v>
      </c>
      <c r="CQ7" t="s">
        <v>1675</v>
      </c>
      <c r="CR7" t="s">
        <v>1675</v>
      </c>
      <c r="CS7" t="s">
        <v>1675</v>
      </c>
      <c r="CT7" t="s">
        <v>1675</v>
      </c>
      <c r="CU7" t="s">
        <v>1675</v>
      </c>
      <c r="CV7" t="s">
        <v>1675</v>
      </c>
      <c r="CW7" t="s">
        <v>1675</v>
      </c>
      <c r="CX7" t="s">
        <v>1675</v>
      </c>
      <c r="CY7" t="s">
        <v>1675</v>
      </c>
      <c r="CZ7" t="s">
        <v>1675</v>
      </c>
      <c r="DA7" t="s">
        <v>1675</v>
      </c>
      <c r="DB7" t="s">
        <v>1675</v>
      </c>
      <c r="DC7" t="s">
        <v>1675</v>
      </c>
      <c r="DD7" t="s">
        <v>1675</v>
      </c>
      <c r="DE7" t="s">
        <v>1675</v>
      </c>
      <c r="DF7" t="s">
        <v>1675</v>
      </c>
      <c r="DG7" t="s">
        <v>334</v>
      </c>
      <c r="DH7" t="s">
        <v>355</v>
      </c>
      <c r="DI7" t="s">
        <v>362</v>
      </c>
      <c r="DJ7" t="b">
        <f t="shared" si="2"/>
        <v>0</v>
      </c>
      <c r="DK7" t="b">
        <f t="shared" si="3"/>
        <v>0</v>
      </c>
      <c r="DL7" t="s">
        <v>334</v>
      </c>
      <c r="DM7" t="s">
        <v>334</v>
      </c>
    </row>
    <row r="8" spans="1:117" x14ac:dyDescent="0.2">
      <c r="A8" t="s">
        <v>1536</v>
      </c>
      <c r="B8" t="s">
        <v>1512</v>
      </c>
      <c r="C8" t="s">
        <v>1513</v>
      </c>
      <c r="D8" t="s">
        <v>384</v>
      </c>
      <c r="E8" t="s">
        <v>960</v>
      </c>
      <c r="F8" t="s">
        <v>1526</v>
      </c>
      <c r="G8" t="s">
        <v>1704</v>
      </c>
      <c r="H8" t="s">
        <v>1518</v>
      </c>
      <c r="I8" s="13">
        <v>1</v>
      </c>
      <c r="J8" s="13">
        <v>0</v>
      </c>
      <c r="K8" s="13">
        <v>0</v>
      </c>
      <c r="L8" s="13">
        <v>0</v>
      </c>
      <c r="M8" s="13">
        <v>0</v>
      </c>
      <c r="N8" s="13">
        <v>0</v>
      </c>
      <c r="O8" s="13">
        <v>0</v>
      </c>
      <c r="P8" t="s">
        <v>1675</v>
      </c>
      <c r="Q8" t="s">
        <v>675</v>
      </c>
      <c r="R8" t="s">
        <v>342</v>
      </c>
      <c r="S8" s="33" t="s">
        <v>820</v>
      </c>
      <c r="T8" s="33">
        <v>96.153846153846146</v>
      </c>
      <c r="U8" s="42">
        <v>108.69565217391305</v>
      </c>
      <c r="V8" s="42">
        <v>86.206896551724142</v>
      </c>
      <c r="W8" s="42">
        <v>208.33333333333334</v>
      </c>
      <c r="X8" s="42">
        <v>270.83333333333337</v>
      </c>
      <c r="Y8" s="33">
        <v>500</v>
      </c>
      <c r="Z8" t="s">
        <v>1675</v>
      </c>
      <c r="AA8" t="s">
        <v>346</v>
      </c>
      <c r="AB8" t="s">
        <v>346</v>
      </c>
      <c r="AC8" t="s">
        <v>346</v>
      </c>
      <c r="AD8" t="s">
        <v>346</v>
      </c>
      <c r="AE8" t="s">
        <v>346</v>
      </c>
      <c r="AF8" t="s">
        <v>334</v>
      </c>
      <c r="AG8" t="s">
        <v>334</v>
      </c>
      <c r="AH8" s="13">
        <v>1</v>
      </c>
      <c r="AI8" s="13">
        <v>0</v>
      </c>
      <c r="AJ8" s="13">
        <v>0</v>
      </c>
      <c r="AK8" s="13">
        <v>0</v>
      </c>
      <c r="AL8" s="13">
        <v>0</v>
      </c>
      <c r="AM8" s="13">
        <v>0</v>
      </c>
      <c r="AN8" s="13">
        <v>0</v>
      </c>
      <c r="AO8" s="13">
        <v>0</v>
      </c>
      <c r="AP8" s="13">
        <v>0</v>
      </c>
      <c r="AQ8" s="13">
        <v>0</v>
      </c>
      <c r="AR8" s="13">
        <v>0</v>
      </c>
      <c r="AS8" s="13">
        <v>0</v>
      </c>
      <c r="AT8" s="13">
        <v>0</v>
      </c>
      <c r="AU8" s="13">
        <v>0</v>
      </c>
      <c r="AV8" s="13">
        <v>0</v>
      </c>
      <c r="AW8" s="13">
        <v>0</v>
      </c>
      <c r="AX8" s="13">
        <v>0</v>
      </c>
      <c r="AY8" t="s">
        <v>1675</v>
      </c>
      <c r="AZ8" s="13">
        <v>0</v>
      </c>
      <c r="BA8" s="13">
        <v>1</v>
      </c>
      <c r="BB8" s="13">
        <v>1</v>
      </c>
      <c r="BC8" s="13">
        <v>1</v>
      </c>
      <c r="BD8" s="13">
        <v>1</v>
      </c>
      <c r="BE8" s="13">
        <v>1</v>
      </c>
      <c r="BF8" s="13">
        <v>1</v>
      </c>
      <c r="BG8" s="13">
        <v>0</v>
      </c>
      <c r="BH8" t="s">
        <v>334</v>
      </c>
      <c r="BI8" t="s">
        <v>384</v>
      </c>
      <c r="BJ8" t="s">
        <v>960</v>
      </c>
      <c r="BK8" t="b">
        <f t="shared" si="0"/>
        <v>1</v>
      </c>
      <c r="BL8" t="b">
        <f t="shared" si="1"/>
        <v>1</v>
      </c>
      <c r="BM8" t="s">
        <v>346</v>
      </c>
      <c r="BN8" t="s">
        <v>346</v>
      </c>
      <c r="BO8" t="s">
        <v>334</v>
      </c>
      <c r="BP8" s="33">
        <v>20</v>
      </c>
      <c r="BQ8" s="44">
        <v>25</v>
      </c>
      <c r="BR8" s="33">
        <v>50</v>
      </c>
      <c r="BS8" s="44">
        <v>50</v>
      </c>
      <c r="BT8" s="44">
        <v>50</v>
      </c>
      <c r="BU8" s="42" t="s">
        <v>820</v>
      </c>
      <c r="BV8" s="33" t="s">
        <v>820</v>
      </c>
      <c r="BW8" s="33">
        <v>25</v>
      </c>
      <c r="BX8" t="s">
        <v>334</v>
      </c>
      <c r="BY8" t="s">
        <v>334</v>
      </c>
      <c r="BZ8" t="s">
        <v>334</v>
      </c>
      <c r="CA8" t="s">
        <v>334</v>
      </c>
      <c r="CB8" t="s">
        <v>334</v>
      </c>
      <c r="CC8" t="s">
        <v>1675</v>
      </c>
      <c r="CD8" t="s">
        <v>1675</v>
      </c>
      <c r="CE8" t="s">
        <v>334</v>
      </c>
      <c r="CF8" t="s">
        <v>334</v>
      </c>
      <c r="CG8" s="13">
        <v>1</v>
      </c>
      <c r="CH8" s="13">
        <v>0</v>
      </c>
      <c r="CI8" s="13">
        <v>0</v>
      </c>
      <c r="CJ8" s="13">
        <v>0</v>
      </c>
      <c r="CK8" s="13">
        <v>0</v>
      </c>
      <c r="CL8" s="13">
        <v>0</v>
      </c>
      <c r="CM8" s="13">
        <v>0</v>
      </c>
      <c r="CN8" s="13">
        <v>0</v>
      </c>
      <c r="CO8" s="13">
        <v>0</v>
      </c>
      <c r="CP8" s="13">
        <v>0</v>
      </c>
      <c r="CQ8" s="13">
        <v>0</v>
      </c>
      <c r="CR8" s="13">
        <v>0</v>
      </c>
      <c r="CS8" s="13">
        <v>0</v>
      </c>
      <c r="CT8" s="13">
        <v>0</v>
      </c>
      <c r="CU8" s="13">
        <v>0</v>
      </c>
      <c r="CV8" s="13">
        <v>0</v>
      </c>
      <c r="CW8" t="s">
        <v>1675</v>
      </c>
      <c r="CX8" s="13">
        <v>1</v>
      </c>
      <c r="CY8" s="13">
        <v>1</v>
      </c>
      <c r="CZ8" s="13">
        <v>1</v>
      </c>
      <c r="DA8" s="13">
        <v>1</v>
      </c>
      <c r="DB8" s="13">
        <v>1</v>
      </c>
      <c r="DC8" s="13">
        <v>1</v>
      </c>
      <c r="DD8" s="13">
        <v>0</v>
      </c>
      <c r="DE8" s="13">
        <v>1</v>
      </c>
      <c r="DF8" s="13">
        <v>0</v>
      </c>
      <c r="DG8" t="s">
        <v>334</v>
      </c>
      <c r="DH8" t="s">
        <v>384</v>
      </c>
      <c r="DI8" t="s">
        <v>960</v>
      </c>
      <c r="DJ8" t="b">
        <f t="shared" si="2"/>
        <v>1</v>
      </c>
      <c r="DK8" t="b">
        <f t="shared" si="3"/>
        <v>1</v>
      </c>
      <c r="DL8" t="s">
        <v>346</v>
      </c>
      <c r="DM8" t="s">
        <v>545</v>
      </c>
    </row>
    <row r="9" spans="1:117" x14ac:dyDescent="0.2">
      <c r="A9" t="s">
        <v>1489</v>
      </c>
      <c r="B9" t="s">
        <v>1027</v>
      </c>
      <c r="C9" t="s">
        <v>946</v>
      </c>
      <c r="D9" t="s">
        <v>949</v>
      </c>
      <c r="E9" t="s">
        <v>1483</v>
      </c>
      <c r="F9" t="s">
        <v>1483</v>
      </c>
      <c r="G9" t="s">
        <v>1705</v>
      </c>
      <c r="H9" t="s">
        <v>1494</v>
      </c>
      <c r="I9" s="13">
        <v>1</v>
      </c>
      <c r="J9" s="13">
        <v>0</v>
      </c>
      <c r="K9" s="13">
        <v>0</v>
      </c>
      <c r="L9" s="13">
        <v>0</v>
      </c>
      <c r="M9" s="13">
        <v>0</v>
      </c>
      <c r="N9" s="13">
        <v>0</v>
      </c>
      <c r="O9" s="13">
        <v>0</v>
      </c>
      <c r="P9" t="s">
        <v>1675</v>
      </c>
      <c r="Q9" t="s">
        <v>675</v>
      </c>
      <c r="R9" t="s">
        <v>342</v>
      </c>
      <c r="S9" s="42">
        <v>100</v>
      </c>
      <c r="T9" s="33">
        <v>96.153846153846146</v>
      </c>
      <c r="U9" s="42">
        <v>86.956521739130437</v>
      </c>
      <c r="V9" s="42">
        <v>68.965517241379317</v>
      </c>
      <c r="W9" s="42">
        <v>187.5</v>
      </c>
      <c r="X9" s="42">
        <v>291.66666666666669</v>
      </c>
      <c r="Y9" s="33">
        <v>500</v>
      </c>
      <c r="Z9" t="s">
        <v>334</v>
      </c>
      <c r="AA9" t="s">
        <v>334</v>
      </c>
      <c r="AB9" t="s">
        <v>334</v>
      </c>
      <c r="AC9" t="s">
        <v>334</v>
      </c>
      <c r="AD9" t="s">
        <v>334</v>
      </c>
      <c r="AE9" t="s">
        <v>334</v>
      </c>
      <c r="AF9" t="s">
        <v>334</v>
      </c>
      <c r="AG9" t="s">
        <v>334</v>
      </c>
      <c r="AH9" s="13">
        <v>1</v>
      </c>
      <c r="AI9" s="13">
        <v>0</v>
      </c>
      <c r="AJ9" s="13">
        <v>0</v>
      </c>
      <c r="AK9" s="13">
        <v>0</v>
      </c>
      <c r="AL9" s="13">
        <v>0</v>
      </c>
      <c r="AM9" s="13">
        <v>0</v>
      </c>
      <c r="AN9" s="13">
        <v>0</v>
      </c>
      <c r="AO9" s="13">
        <v>0</v>
      </c>
      <c r="AP9" s="13">
        <v>0</v>
      </c>
      <c r="AQ9" s="13">
        <v>0</v>
      </c>
      <c r="AR9" s="13">
        <v>0</v>
      </c>
      <c r="AS9" s="13">
        <v>0</v>
      </c>
      <c r="AT9" s="13">
        <v>0</v>
      </c>
      <c r="AU9" s="13">
        <v>0</v>
      </c>
      <c r="AV9" s="13">
        <v>0</v>
      </c>
      <c r="AW9" s="13">
        <v>0</v>
      </c>
      <c r="AX9" s="13">
        <v>0</v>
      </c>
      <c r="AY9" t="s">
        <v>1675</v>
      </c>
      <c r="AZ9" s="13">
        <v>1</v>
      </c>
      <c r="BA9" s="13">
        <v>1</v>
      </c>
      <c r="BB9" s="13">
        <v>1</v>
      </c>
      <c r="BC9" s="13">
        <v>1</v>
      </c>
      <c r="BD9" s="13">
        <v>1</v>
      </c>
      <c r="BE9" s="13">
        <v>1</v>
      </c>
      <c r="BF9" s="13">
        <v>1</v>
      </c>
      <c r="BG9" s="13">
        <v>0</v>
      </c>
      <c r="BH9" t="s">
        <v>334</v>
      </c>
      <c r="BI9" t="s">
        <v>384</v>
      </c>
      <c r="BJ9" t="s">
        <v>763</v>
      </c>
      <c r="BK9" t="b">
        <f t="shared" si="0"/>
        <v>0</v>
      </c>
      <c r="BL9" t="b">
        <f t="shared" si="1"/>
        <v>0</v>
      </c>
      <c r="BM9" t="s">
        <v>334</v>
      </c>
      <c r="BN9" t="s">
        <v>334</v>
      </c>
      <c r="BO9" t="s">
        <v>346</v>
      </c>
      <c r="BP9" s="33">
        <v>20</v>
      </c>
      <c r="BQ9" s="44">
        <v>15</v>
      </c>
      <c r="BR9" s="33">
        <v>50</v>
      </c>
      <c r="BS9" s="44">
        <v>20</v>
      </c>
      <c r="BT9" s="44">
        <v>65</v>
      </c>
      <c r="BU9" s="42">
        <v>100</v>
      </c>
      <c r="BV9" s="42">
        <v>79.681274900398407</v>
      </c>
      <c r="BW9" s="33">
        <v>25</v>
      </c>
      <c r="BX9" t="s">
        <v>346</v>
      </c>
      <c r="BY9" t="s">
        <v>334</v>
      </c>
      <c r="BZ9" t="s">
        <v>346</v>
      </c>
      <c r="CA9" t="s">
        <v>334</v>
      </c>
      <c r="CB9" t="s">
        <v>334</v>
      </c>
      <c r="CC9" t="s">
        <v>346</v>
      </c>
      <c r="CD9" t="s">
        <v>334</v>
      </c>
      <c r="CE9" t="s">
        <v>346</v>
      </c>
      <c r="CF9" t="s">
        <v>334</v>
      </c>
      <c r="CG9" s="13">
        <v>1</v>
      </c>
      <c r="CH9" s="13">
        <v>0</v>
      </c>
      <c r="CI9" s="13">
        <v>0</v>
      </c>
      <c r="CJ9" s="13">
        <v>0</v>
      </c>
      <c r="CK9" s="13">
        <v>0</v>
      </c>
      <c r="CL9" s="13">
        <v>0</v>
      </c>
      <c r="CM9" s="13">
        <v>0</v>
      </c>
      <c r="CN9" s="13">
        <v>0</v>
      </c>
      <c r="CO9" s="13">
        <v>0</v>
      </c>
      <c r="CP9" s="13">
        <v>0</v>
      </c>
      <c r="CQ9" s="13">
        <v>0</v>
      </c>
      <c r="CR9" s="13">
        <v>0</v>
      </c>
      <c r="CS9" s="13">
        <v>0</v>
      </c>
      <c r="CT9" s="13">
        <v>0</v>
      </c>
      <c r="CU9" s="13">
        <v>0</v>
      </c>
      <c r="CV9" s="13">
        <v>0</v>
      </c>
      <c r="CW9" t="s">
        <v>1675</v>
      </c>
      <c r="CX9" s="13">
        <v>1</v>
      </c>
      <c r="CY9" s="13">
        <v>1</v>
      </c>
      <c r="CZ9" s="13">
        <v>1</v>
      </c>
      <c r="DA9" s="13">
        <v>1</v>
      </c>
      <c r="DB9" s="13">
        <v>1</v>
      </c>
      <c r="DC9" s="13">
        <v>1</v>
      </c>
      <c r="DD9" s="13">
        <v>1</v>
      </c>
      <c r="DE9" s="13">
        <v>1</v>
      </c>
      <c r="DF9" s="13">
        <v>0</v>
      </c>
      <c r="DG9" t="s">
        <v>334</v>
      </c>
      <c r="DH9" t="s">
        <v>384</v>
      </c>
      <c r="DI9" t="s">
        <v>763</v>
      </c>
      <c r="DJ9" t="b">
        <f t="shared" si="2"/>
        <v>0</v>
      </c>
      <c r="DK9" t="b">
        <f t="shared" si="3"/>
        <v>0</v>
      </c>
      <c r="DL9" t="s">
        <v>334</v>
      </c>
      <c r="DM9" t="s">
        <v>334</v>
      </c>
    </row>
    <row r="10" spans="1:117" x14ac:dyDescent="0.2">
      <c r="A10" t="s">
        <v>1522</v>
      </c>
      <c r="B10" t="s">
        <v>1512</v>
      </c>
      <c r="C10" t="s">
        <v>1513</v>
      </c>
      <c r="D10" t="s">
        <v>384</v>
      </c>
      <c r="E10" t="s">
        <v>960</v>
      </c>
      <c r="F10" t="s">
        <v>1526</v>
      </c>
      <c r="G10" t="s">
        <v>1704</v>
      </c>
      <c r="H10" t="s">
        <v>1518</v>
      </c>
      <c r="I10" s="13">
        <v>1</v>
      </c>
      <c r="J10" s="13">
        <v>0</v>
      </c>
      <c r="K10" s="13">
        <v>0</v>
      </c>
      <c r="L10" s="13">
        <v>0</v>
      </c>
      <c r="M10" s="13">
        <v>0</v>
      </c>
      <c r="N10" s="13">
        <v>0</v>
      </c>
      <c r="O10" s="13">
        <v>0</v>
      </c>
      <c r="P10" t="s">
        <v>1675</v>
      </c>
      <c r="Q10" t="s">
        <v>440</v>
      </c>
      <c r="R10" t="s">
        <v>342</v>
      </c>
      <c r="S10" s="42">
        <v>75</v>
      </c>
      <c r="T10" s="33">
        <v>76.92307692307692</v>
      </c>
      <c r="U10" s="42">
        <v>76.08695652173914</v>
      </c>
      <c r="V10" s="42">
        <v>77.58620689655173</v>
      </c>
      <c r="W10" s="42" t="s">
        <v>820</v>
      </c>
      <c r="X10" s="42" t="s">
        <v>820</v>
      </c>
      <c r="Y10" s="42">
        <v>492.05</v>
      </c>
      <c r="Z10" t="s">
        <v>346</v>
      </c>
      <c r="AA10" t="s">
        <v>334</v>
      </c>
      <c r="AB10" t="s">
        <v>334</v>
      </c>
      <c r="AC10" t="s">
        <v>334</v>
      </c>
      <c r="AD10" t="s">
        <v>1675</v>
      </c>
      <c r="AE10" t="s">
        <v>1675</v>
      </c>
      <c r="AF10" t="s">
        <v>334</v>
      </c>
      <c r="AG10" t="s">
        <v>334</v>
      </c>
      <c r="AH10" s="13">
        <v>1</v>
      </c>
      <c r="AI10" s="13">
        <v>0</v>
      </c>
      <c r="AJ10" s="13">
        <v>0</v>
      </c>
      <c r="AK10" s="13">
        <v>0</v>
      </c>
      <c r="AL10" s="13">
        <v>0</v>
      </c>
      <c r="AM10" s="13">
        <v>0</v>
      </c>
      <c r="AN10" s="13">
        <v>0</v>
      </c>
      <c r="AO10" s="13">
        <v>0</v>
      </c>
      <c r="AP10" s="13">
        <v>0</v>
      </c>
      <c r="AQ10" s="13">
        <v>0</v>
      </c>
      <c r="AR10" s="13">
        <v>0</v>
      </c>
      <c r="AS10" s="13">
        <v>0</v>
      </c>
      <c r="AT10" s="13">
        <v>0</v>
      </c>
      <c r="AU10" s="13">
        <v>0</v>
      </c>
      <c r="AV10" s="13">
        <v>0</v>
      </c>
      <c r="AW10" s="13">
        <v>0</v>
      </c>
      <c r="AX10" s="13">
        <v>0</v>
      </c>
      <c r="AY10" t="s">
        <v>1675</v>
      </c>
      <c r="AZ10" s="13">
        <v>1</v>
      </c>
      <c r="BA10" s="13">
        <v>1</v>
      </c>
      <c r="BB10" s="13">
        <v>1</v>
      </c>
      <c r="BC10" s="13">
        <v>1</v>
      </c>
      <c r="BD10" s="13">
        <v>0</v>
      </c>
      <c r="BE10" s="13">
        <v>0</v>
      </c>
      <c r="BF10" s="13">
        <v>1</v>
      </c>
      <c r="BG10" s="13">
        <v>0</v>
      </c>
      <c r="BH10" t="s">
        <v>334</v>
      </c>
      <c r="BI10" t="s">
        <v>384</v>
      </c>
      <c r="BJ10" t="s">
        <v>960</v>
      </c>
      <c r="BK10" t="b">
        <f t="shared" si="0"/>
        <v>1</v>
      </c>
      <c r="BL10" t="b">
        <f t="shared" si="1"/>
        <v>1</v>
      </c>
      <c r="BM10" t="s">
        <v>346</v>
      </c>
      <c r="BN10" t="s">
        <v>346</v>
      </c>
      <c r="BO10" t="s">
        <v>334</v>
      </c>
      <c r="BP10" s="33">
        <v>25</v>
      </c>
      <c r="BQ10" s="44">
        <v>25</v>
      </c>
      <c r="BR10" s="33">
        <v>50</v>
      </c>
      <c r="BS10" s="44">
        <v>35</v>
      </c>
      <c r="BT10" s="44">
        <v>50</v>
      </c>
      <c r="BU10" s="42" t="s">
        <v>820</v>
      </c>
      <c r="BV10" s="33" t="s">
        <v>820</v>
      </c>
      <c r="BW10" s="33" t="s">
        <v>820</v>
      </c>
      <c r="BX10" t="s">
        <v>334</v>
      </c>
      <c r="BY10" t="s">
        <v>334</v>
      </c>
      <c r="BZ10" t="s">
        <v>334</v>
      </c>
      <c r="CA10" t="s">
        <v>334</v>
      </c>
      <c r="CB10" t="s">
        <v>334</v>
      </c>
      <c r="CC10" t="s">
        <v>1675</v>
      </c>
      <c r="CD10" t="s">
        <v>334</v>
      </c>
      <c r="CE10" t="s">
        <v>1675</v>
      </c>
      <c r="CF10" t="s">
        <v>334</v>
      </c>
      <c r="CG10" s="13">
        <v>1</v>
      </c>
      <c r="CH10" s="13">
        <v>0</v>
      </c>
      <c r="CI10" s="13">
        <v>0</v>
      </c>
      <c r="CJ10" s="13">
        <v>0</v>
      </c>
      <c r="CK10" s="13">
        <v>0</v>
      </c>
      <c r="CL10" s="13">
        <v>0</v>
      </c>
      <c r="CM10" s="13">
        <v>0</v>
      </c>
      <c r="CN10" s="13">
        <v>0</v>
      </c>
      <c r="CO10" s="13">
        <v>0</v>
      </c>
      <c r="CP10" s="13">
        <v>0</v>
      </c>
      <c r="CQ10" s="13">
        <v>0</v>
      </c>
      <c r="CR10" s="13">
        <v>0</v>
      </c>
      <c r="CS10" s="13">
        <v>0</v>
      </c>
      <c r="CT10" s="13">
        <v>0</v>
      </c>
      <c r="CU10" s="13">
        <v>0</v>
      </c>
      <c r="CV10" s="13">
        <v>0</v>
      </c>
      <c r="CW10" t="s">
        <v>1675</v>
      </c>
      <c r="CX10" s="13">
        <v>1</v>
      </c>
      <c r="CY10" s="13">
        <v>1</v>
      </c>
      <c r="CZ10" s="13">
        <v>1</v>
      </c>
      <c r="DA10" s="13">
        <v>1</v>
      </c>
      <c r="DB10" s="13">
        <v>1</v>
      </c>
      <c r="DC10" s="13">
        <v>0</v>
      </c>
      <c r="DD10" s="13">
        <v>1</v>
      </c>
      <c r="DE10" s="13">
        <v>0</v>
      </c>
      <c r="DF10" s="13">
        <v>0</v>
      </c>
      <c r="DG10" t="s">
        <v>334</v>
      </c>
      <c r="DH10" t="s">
        <v>384</v>
      </c>
      <c r="DI10" t="s">
        <v>960</v>
      </c>
      <c r="DJ10" t="b">
        <f t="shared" si="2"/>
        <v>1</v>
      </c>
      <c r="DK10" t="b">
        <f t="shared" si="3"/>
        <v>1</v>
      </c>
      <c r="DL10" t="s">
        <v>346</v>
      </c>
      <c r="DM10" t="s">
        <v>346</v>
      </c>
    </row>
    <row r="11" spans="1:117" x14ac:dyDescent="0.2">
      <c r="A11" t="s">
        <v>446</v>
      </c>
      <c r="B11" t="s">
        <v>436</v>
      </c>
      <c r="C11" t="s">
        <v>325</v>
      </c>
      <c r="D11" t="s">
        <v>328</v>
      </c>
      <c r="E11" t="s">
        <v>329</v>
      </c>
      <c r="F11" t="s">
        <v>329</v>
      </c>
      <c r="G11" t="s">
        <v>1705</v>
      </c>
      <c r="H11" t="s">
        <v>438</v>
      </c>
      <c r="I11" s="13">
        <v>1</v>
      </c>
      <c r="J11" s="13">
        <v>0</v>
      </c>
      <c r="K11" s="13">
        <v>0</v>
      </c>
      <c r="L11" s="13">
        <v>0</v>
      </c>
      <c r="M11" s="13">
        <v>0</v>
      </c>
      <c r="N11" s="13">
        <v>0</v>
      </c>
      <c r="O11" s="13">
        <v>0</v>
      </c>
      <c r="P11" t="s">
        <v>1675</v>
      </c>
      <c r="Q11" t="s">
        <v>440</v>
      </c>
      <c r="R11" t="s">
        <v>441</v>
      </c>
      <c r="S11" s="42">
        <v>55</v>
      </c>
      <c r="T11" s="33">
        <v>67.307692307692307</v>
      </c>
      <c r="U11" s="42">
        <v>76.08695652173914</v>
      </c>
      <c r="V11" s="42">
        <v>60.344827586206897</v>
      </c>
      <c r="W11" s="42">
        <v>208.33333333333334</v>
      </c>
      <c r="X11" s="42" t="s">
        <v>820</v>
      </c>
      <c r="Y11" s="42">
        <v>567.75</v>
      </c>
      <c r="Z11" t="s">
        <v>334</v>
      </c>
      <c r="AA11" t="s">
        <v>334</v>
      </c>
      <c r="AB11" t="s">
        <v>334</v>
      </c>
      <c r="AC11" t="s">
        <v>346</v>
      </c>
      <c r="AD11" t="s">
        <v>334</v>
      </c>
      <c r="AE11" t="s">
        <v>1675</v>
      </c>
      <c r="AF11" t="s">
        <v>334</v>
      </c>
      <c r="AG11" t="s">
        <v>334</v>
      </c>
      <c r="AH11" s="13">
        <v>1</v>
      </c>
      <c r="AI11" s="13">
        <v>0</v>
      </c>
      <c r="AJ11" s="13">
        <v>0</v>
      </c>
      <c r="AK11" s="13">
        <v>0</v>
      </c>
      <c r="AL11" s="13">
        <v>0</v>
      </c>
      <c r="AM11" s="13">
        <v>0</v>
      </c>
      <c r="AN11" s="13">
        <v>0</v>
      </c>
      <c r="AO11" s="13">
        <v>0</v>
      </c>
      <c r="AP11" s="13">
        <v>0</v>
      </c>
      <c r="AQ11" s="13">
        <v>0</v>
      </c>
      <c r="AR11" s="13">
        <v>0</v>
      </c>
      <c r="AS11" s="13">
        <v>0</v>
      </c>
      <c r="AT11" s="13">
        <v>0</v>
      </c>
      <c r="AU11" s="13">
        <v>0</v>
      </c>
      <c r="AV11" s="13">
        <v>0</v>
      </c>
      <c r="AW11" s="13">
        <v>0</v>
      </c>
      <c r="AX11" s="13">
        <v>0</v>
      </c>
      <c r="AY11" t="s">
        <v>1675</v>
      </c>
      <c r="AZ11" s="13">
        <v>1</v>
      </c>
      <c r="BA11" s="13">
        <v>1</v>
      </c>
      <c r="BB11" s="13">
        <v>1</v>
      </c>
      <c r="BC11" s="13">
        <v>1</v>
      </c>
      <c r="BD11" s="13">
        <v>1</v>
      </c>
      <c r="BE11" s="13">
        <v>0</v>
      </c>
      <c r="BF11" s="13">
        <v>1</v>
      </c>
      <c r="BG11" s="13">
        <v>0</v>
      </c>
      <c r="BH11" t="s">
        <v>334</v>
      </c>
      <c r="BI11" t="s">
        <v>384</v>
      </c>
      <c r="BJ11" t="s">
        <v>385</v>
      </c>
      <c r="BK11" t="b">
        <f t="shared" si="0"/>
        <v>0</v>
      </c>
      <c r="BL11" t="b">
        <f t="shared" si="1"/>
        <v>0</v>
      </c>
      <c r="BM11" t="s">
        <v>346</v>
      </c>
      <c r="BN11" t="s">
        <v>334</v>
      </c>
      <c r="BO11" t="s">
        <v>334</v>
      </c>
      <c r="BP11" s="33">
        <v>25</v>
      </c>
      <c r="BQ11" s="44">
        <v>12.5</v>
      </c>
      <c r="BR11" s="33">
        <v>50</v>
      </c>
      <c r="BS11" s="44">
        <v>15</v>
      </c>
      <c r="BT11" s="44">
        <v>60</v>
      </c>
      <c r="BU11" s="42" t="s">
        <v>820</v>
      </c>
      <c r="BV11" s="44" t="s">
        <v>820</v>
      </c>
      <c r="BW11" s="33">
        <v>15</v>
      </c>
      <c r="BX11" t="s">
        <v>346</v>
      </c>
      <c r="BY11" t="s">
        <v>334</v>
      </c>
      <c r="BZ11" t="s">
        <v>334</v>
      </c>
      <c r="CA11" t="s">
        <v>334</v>
      </c>
      <c r="CB11" t="s">
        <v>334</v>
      </c>
      <c r="CC11" t="s">
        <v>1675</v>
      </c>
      <c r="CD11" t="s">
        <v>1675</v>
      </c>
      <c r="CE11" t="s">
        <v>334</v>
      </c>
      <c r="CF11" t="s">
        <v>346</v>
      </c>
      <c r="CG11" t="s">
        <v>1675</v>
      </c>
      <c r="CH11" t="s">
        <v>1675</v>
      </c>
      <c r="CI11" t="s">
        <v>1675</v>
      </c>
      <c r="CJ11" t="s">
        <v>1675</v>
      </c>
      <c r="CK11" t="s">
        <v>1675</v>
      </c>
      <c r="CL11" t="s">
        <v>1675</v>
      </c>
      <c r="CM11" t="s">
        <v>1675</v>
      </c>
      <c r="CN11" t="s">
        <v>1675</v>
      </c>
      <c r="CO11" t="s">
        <v>1675</v>
      </c>
      <c r="CP11" t="s">
        <v>1675</v>
      </c>
      <c r="CQ11" t="s">
        <v>1675</v>
      </c>
      <c r="CR11" t="s">
        <v>1675</v>
      </c>
      <c r="CS11" t="s">
        <v>1675</v>
      </c>
      <c r="CT11" t="s">
        <v>1675</v>
      </c>
      <c r="CU11" t="s">
        <v>1675</v>
      </c>
      <c r="CV11" t="s">
        <v>1675</v>
      </c>
      <c r="CW11" t="s">
        <v>1675</v>
      </c>
      <c r="CX11" t="s">
        <v>1675</v>
      </c>
      <c r="CY11" t="s">
        <v>1675</v>
      </c>
      <c r="CZ11" t="s">
        <v>1675</v>
      </c>
      <c r="DA11" t="s">
        <v>1675</v>
      </c>
      <c r="DB11" t="s">
        <v>1675</v>
      </c>
      <c r="DC11" t="s">
        <v>1675</v>
      </c>
      <c r="DD11" t="s">
        <v>1675</v>
      </c>
      <c r="DE11" t="s">
        <v>1675</v>
      </c>
      <c r="DF11" t="s">
        <v>1675</v>
      </c>
      <c r="DG11" t="s">
        <v>334</v>
      </c>
      <c r="DH11" t="s">
        <v>384</v>
      </c>
      <c r="DI11" t="s">
        <v>385</v>
      </c>
      <c r="DJ11" t="b">
        <f t="shared" si="2"/>
        <v>0</v>
      </c>
      <c r="DK11" t="b">
        <f t="shared" si="3"/>
        <v>0</v>
      </c>
      <c r="DL11" t="s">
        <v>346</v>
      </c>
      <c r="DM11" t="s">
        <v>334</v>
      </c>
    </row>
    <row r="12" spans="1:117" x14ac:dyDescent="0.2">
      <c r="A12" t="s">
        <v>996</v>
      </c>
      <c r="B12" t="s">
        <v>773</v>
      </c>
      <c r="C12" t="s">
        <v>946</v>
      </c>
      <c r="D12" t="s">
        <v>949</v>
      </c>
      <c r="E12" t="s">
        <v>950</v>
      </c>
      <c r="F12" t="s">
        <v>950</v>
      </c>
      <c r="G12" t="s">
        <v>1704</v>
      </c>
      <c r="H12" t="s">
        <v>953</v>
      </c>
      <c r="I12" s="13">
        <v>1</v>
      </c>
      <c r="J12" s="13">
        <v>0</v>
      </c>
      <c r="K12" s="13">
        <v>0</v>
      </c>
      <c r="L12" s="13">
        <v>0</v>
      </c>
      <c r="M12" s="13">
        <v>0</v>
      </c>
      <c r="N12" s="13">
        <v>0</v>
      </c>
      <c r="O12" s="13">
        <v>0</v>
      </c>
      <c r="P12" t="s">
        <v>1675</v>
      </c>
      <c r="Q12" t="s">
        <v>675</v>
      </c>
      <c r="R12" t="s">
        <v>441</v>
      </c>
      <c r="S12" s="42">
        <v>120</v>
      </c>
      <c r="T12" s="33" t="s">
        <v>820</v>
      </c>
      <c r="U12" s="42">
        <v>76.08695652173914</v>
      </c>
      <c r="V12" s="42">
        <v>84.482758620689651</v>
      </c>
      <c r="W12" s="42">
        <v>218.75</v>
      </c>
      <c r="X12" s="42">
        <v>291.66666666666669</v>
      </c>
      <c r="Y12" s="33">
        <v>500</v>
      </c>
      <c r="Z12" t="s">
        <v>334</v>
      </c>
      <c r="AA12" t="s">
        <v>334</v>
      </c>
      <c r="AB12" t="s">
        <v>334</v>
      </c>
      <c r="AC12" t="s">
        <v>334</v>
      </c>
      <c r="AD12" t="s">
        <v>334</v>
      </c>
      <c r="AE12" t="s">
        <v>334</v>
      </c>
      <c r="AF12" t="s">
        <v>334</v>
      </c>
      <c r="AG12" t="s">
        <v>334</v>
      </c>
      <c r="AH12" s="13">
        <v>1</v>
      </c>
      <c r="AI12" s="13">
        <v>0</v>
      </c>
      <c r="AJ12" s="13">
        <v>0</v>
      </c>
      <c r="AK12" s="13">
        <v>0</v>
      </c>
      <c r="AL12" s="13">
        <v>0</v>
      </c>
      <c r="AM12" s="13">
        <v>0</v>
      </c>
      <c r="AN12" s="13">
        <v>0</v>
      </c>
      <c r="AO12" s="13">
        <v>0</v>
      </c>
      <c r="AP12" s="13">
        <v>0</v>
      </c>
      <c r="AQ12" s="13">
        <v>0</v>
      </c>
      <c r="AR12" s="13">
        <v>0</v>
      </c>
      <c r="AS12" s="13">
        <v>0</v>
      </c>
      <c r="AT12" s="13">
        <v>0</v>
      </c>
      <c r="AU12" s="13">
        <v>0</v>
      </c>
      <c r="AV12" s="13">
        <v>0</v>
      </c>
      <c r="AW12" s="13">
        <v>0</v>
      </c>
      <c r="AX12" s="13">
        <v>0</v>
      </c>
      <c r="AY12" t="s">
        <v>1675</v>
      </c>
      <c r="AZ12" s="13">
        <v>1</v>
      </c>
      <c r="BA12" s="13">
        <v>1</v>
      </c>
      <c r="BB12" s="13">
        <v>1</v>
      </c>
      <c r="BC12" s="13">
        <v>1</v>
      </c>
      <c r="BD12" s="13">
        <v>1</v>
      </c>
      <c r="BE12" s="13">
        <v>1</v>
      </c>
      <c r="BF12" s="13">
        <v>1</v>
      </c>
      <c r="BG12" s="13">
        <v>0</v>
      </c>
      <c r="BH12" t="s">
        <v>334</v>
      </c>
      <c r="BI12" t="s">
        <v>384</v>
      </c>
      <c r="BJ12" t="s">
        <v>763</v>
      </c>
      <c r="BK12" t="b">
        <f t="shared" si="0"/>
        <v>0</v>
      </c>
      <c r="BL12" t="b">
        <f t="shared" si="1"/>
        <v>0</v>
      </c>
      <c r="BM12" t="s">
        <v>346</v>
      </c>
      <c r="BN12" t="s">
        <v>334</v>
      </c>
      <c r="BO12" t="s">
        <v>346</v>
      </c>
      <c r="BP12" s="33">
        <v>25</v>
      </c>
      <c r="BQ12" s="44">
        <v>25</v>
      </c>
      <c r="BR12" s="33">
        <v>50</v>
      </c>
      <c r="BS12" s="44">
        <v>50</v>
      </c>
      <c r="BT12" s="44">
        <v>70</v>
      </c>
      <c r="BU12" s="42">
        <v>946.25</v>
      </c>
      <c r="BV12" s="42">
        <v>132.80212483399734</v>
      </c>
      <c r="BW12" s="33">
        <v>25</v>
      </c>
      <c r="BX12" t="s">
        <v>346</v>
      </c>
      <c r="BY12" t="s">
        <v>334</v>
      </c>
      <c r="BZ12" t="s">
        <v>346</v>
      </c>
      <c r="CA12" t="s">
        <v>334</v>
      </c>
      <c r="CB12" t="s">
        <v>334</v>
      </c>
      <c r="CC12" t="s">
        <v>346</v>
      </c>
      <c r="CD12" t="s">
        <v>334</v>
      </c>
      <c r="CE12" t="s">
        <v>346</v>
      </c>
      <c r="CF12" t="s">
        <v>334</v>
      </c>
      <c r="CG12" s="13">
        <v>1</v>
      </c>
      <c r="CH12" s="13">
        <v>0</v>
      </c>
      <c r="CI12" s="13">
        <v>0</v>
      </c>
      <c r="CJ12" s="13">
        <v>0</v>
      </c>
      <c r="CK12" s="13">
        <v>0</v>
      </c>
      <c r="CL12" s="13">
        <v>0</v>
      </c>
      <c r="CM12" s="13">
        <v>0</v>
      </c>
      <c r="CN12" s="13">
        <v>0</v>
      </c>
      <c r="CO12" s="13">
        <v>0</v>
      </c>
      <c r="CP12" s="13">
        <v>0</v>
      </c>
      <c r="CQ12" s="13">
        <v>0</v>
      </c>
      <c r="CR12" s="13">
        <v>0</v>
      </c>
      <c r="CS12" s="13">
        <v>0</v>
      </c>
      <c r="CT12" s="13">
        <v>0</v>
      </c>
      <c r="CU12" s="13">
        <v>0</v>
      </c>
      <c r="CV12" s="13">
        <v>0</v>
      </c>
      <c r="CW12" t="s">
        <v>1675</v>
      </c>
      <c r="CX12" s="13">
        <v>1</v>
      </c>
      <c r="CY12" s="13">
        <v>1</v>
      </c>
      <c r="CZ12" s="13">
        <v>1</v>
      </c>
      <c r="DA12" s="13">
        <v>1</v>
      </c>
      <c r="DB12" s="13">
        <v>1</v>
      </c>
      <c r="DC12" s="13">
        <v>1</v>
      </c>
      <c r="DD12" s="13">
        <v>1</v>
      </c>
      <c r="DE12" s="13">
        <v>1</v>
      </c>
      <c r="DF12" s="13">
        <v>0</v>
      </c>
      <c r="DG12" t="s">
        <v>334</v>
      </c>
      <c r="DH12" t="s">
        <v>384</v>
      </c>
      <c r="DI12" t="s">
        <v>763</v>
      </c>
      <c r="DJ12" t="b">
        <f t="shared" si="2"/>
        <v>0</v>
      </c>
      <c r="DK12" t="b">
        <f t="shared" si="3"/>
        <v>0</v>
      </c>
      <c r="DL12" t="s">
        <v>334</v>
      </c>
      <c r="DM12" t="s">
        <v>334</v>
      </c>
    </row>
    <row r="13" spans="1:117" x14ac:dyDescent="0.2">
      <c r="A13" t="s">
        <v>1003</v>
      </c>
      <c r="B13" t="s">
        <v>773</v>
      </c>
      <c r="C13" t="s">
        <v>946</v>
      </c>
      <c r="D13" t="s">
        <v>949</v>
      </c>
      <c r="E13" t="s">
        <v>950</v>
      </c>
      <c r="F13" t="s">
        <v>950</v>
      </c>
      <c r="G13" t="s">
        <v>1704</v>
      </c>
      <c r="H13" t="s">
        <v>953</v>
      </c>
      <c r="I13" s="13">
        <v>1</v>
      </c>
      <c r="J13" s="13">
        <v>0</v>
      </c>
      <c r="K13" s="13">
        <v>0</v>
      </c>
      <c r="L13" s="13">
        <v>0</v>
      </c>
      <c r="M13" s="13">
        <v>0</v>
      </c>
      <c r="N13" s="13">
        <v>0</v>
      </c>
      <c r="O13" s="13">
        <v>0</v>
      </c>
      <c r="P13" t="s">
        <v>1675</v>
      </c>
      <c r="Q13" t="s">
        <v>675</v>
      </c>
      <c r="R13" t="s">
        <v>457</v>
      </c>
      <c r="S13" s="42">
        <v>70</v>
      </c>
      <c r="T13" s="33" t="s">
        <v>820</v>
      </c>
      <c r="U13" s="33" t="s">
        <v>820</v>
      </c>
      <c r="V13" s="33" t="s">
        <v>820</v>
      </c>
      <c r="W13" s="42" t="s">
        <v>820</v>
      </c>
      <c r="X13" s="42" t="s">
        <v>820</v>
      </c>
      <c r="Y13" s="33">
        <v>500</v>
      </c>
      <c r="Z13" t="s">
        <v>334</v>
      </c>
      <c r="AA13" t="s">
        <v>334</v>
      </c>
      <c r="AB13" t="s">
        <v>334</v>
      </c>
      <c r="AC13" t="s">
        <v>334</v>
      </c>
      <c r="AD13" t="s">
        <v>334</v>
      </c>
      <c r="AE13" t="s">
        <v>334</v>
      </c>
      <c r="AF13" t="s">
        <v>334</v>
      </c>
      <c r="AG13" t="s">
        <v>334</v>
      </c>
      <c r="AH13" s="13">
        <v>1</v>
      </c>
      <c r="AI13" s="13">
        <v>0</v>
      </c>
      <c r="AJ13" s="13">
        <v>0</v>
      </c>
      <c r="AK13" s="13">
        <v>0</v>
      </c>
      <c r="AL13" s="13">
        <v>0</v>
      </c>
      <c r="AM13" s="13">
        <v>0</v>
      </c>
      <c r="AN13" s="13">
        <v>0</v>
      </c>
      <c r="AO13" s="13">
        <v>0</v>
      </c>
      <c r="AP13" s="13">
        <v>0</v>
      </c>
      <c r="AQ13" s="13">
        <v>0</v>
      </c>
      <c r="AR13" s="13">
        <v>0</v>
      </c>
      <c r="AS13" s="13">
        <v>0</v>
      </c>
      <c r="AT13" s="13">
        <v>0</v>
      </c>
      <c r="AU13" s="13">
        <v>0</v>
      </c>
      <c r="AV13" s="13">
        <v>0</v>
      </c>
      <c r="AW13" s="13">
        <v>0</v>
      </c>
      <c r="AX13" s="13">
        <v>0</v>
      </c>
      <c r="AY13" t="s">
        <v>1675</v>
      </c>
      <c r="AZ13" s="13">
        <v>1</v>
      </c>
      <c r="BA13" s="13">
        <v>1</v>
      </c>
      <c r="BB13" s="13">
        <v>1</v>
      </c>
      <c r="BC13" s="13">
        <v>1</v>
      </c>
      <c r="BD13" s="13">
        <v>1</v>
      </c>
      <c r="BE13" s="13">
        <v>1</v>
      </c>
      <c r="BF13" s="13">
        <v>1</v>
      </c>
      <c r="BG13" s="13">
        <v>0</v>
      </c>
      <c r="BH13" t="s">
        <v>334</v>
      </c>
      <c r="BI13" t="s">
        <v>384</v>
      </c>
      <c r="BJ13" t="s">
        <v>763</v>
      </c>
      <c r="BK13" t="b">
        <f t="shared" si="0"/>
        <v>0</v>
      </c>
      <c r="BL13" t="b">
        <f t="shared" si="1"/>
        <v>0</v>
      </c>
      <c r="BM13" t="s">
        <v>346</v>
      </c>
      <c r="BN13" t="s">
        <v>334</v>
      </c>
      <c r="BO13" t="s">
        <v>346</v>
      </c>
      <c r="BP13" s="33">
        <v>25</v>
      </c>
      <c r="BQ13" s="44">
        <v>25</v>
      </c>
      <c r="BR13" s="33">
        <v>50</v>
      </c>
      <c r="BS13" s="44">
        <v>25</v>
      </c>
      <c r="BT13" s="44">
        <v>75</v>
      </c>
      <c r="BU13" s="42">
        <v>35</v>
      </c>
      <c r="BV13" s="42">
        <v>132.80212483399734</v>
      </c>
      <c r="BW13" s="33">
        <v>40</v>
      </c>
      <c r="BX13" t="s">
        <v>334</v>
      </c>
      <c r="BY13" t="s">
        <v>334</v>
      </c>
      <c r="BZ13" t="s">
        <v>334</v>
      </c>
      <c r="CA13" t="s">
        <v>334</v>
      </c>
      <c r="CB13" t="s">
        <v>334</v>
      </c>
      <c r="CC13" t="s">
        <v>346</v>
      </c>
      <c r="CD13" t="s">
        <v>334</v>
      </c>
      <c r="CE13" t="s">
        <v>334</v>
      </c>
      <c r="CF13" t="s">
        <v>334</v>
      </c>
      <c r="CG13" s="13">
        <v>1</v>
      </c>
      <c r="CH13" s="13">
        <v>0</v>
      </c>
      <c r="CI13" s="13">
        <v>0</v>
      </c>
      <c r="CJ13" s="13">
        <v>0</v>
      </c>
      <c r="CK13" s="13">
        <v>0</v>
      </c>
      <c r="CL13" s="13">
        <v>0</v>
      </c>
      <c r="CM13" s="13">
        <v>0</v>
      </c>
      <c r="CN13" s="13">
        <v>0</v>
      </c>
      <c r="CO13" s="13">
        <v>0</v>
      </c>
      <c r="CP13" s="13">
        <v>0</v>
      </c>
      <c r="CQ13" s="13">
        <v>0</v>
      </c>
      <c r="CR13" s="13">
        <v>0</v>
      </c>
      <c r="CS13" s="13">
        <v>0</v>
      </c>
      <c r="CT13" s="13">
        <v>0</v>
      </c>
      <c r="CU13" s="13">
        <v>0</v>
      </c>
      <c r="CV13" s="13">
        <v>0</v>
      </c>
      <c r="CW13" t="s">
        <v>1675</v>
      </c>
      <c r="CX13" s="13">
        <v>1</v>
      </c>
      <c r="CY13" s="13">
        <v>1</v>
      </c>
      <c r="CZ13" s="13">
        <v>1</v>
      </c>
      <c r="DA13" s="13">
        <v>1</v>
      </c>
      <c r="DB13" s="13">
        <v>1</v>
      </c>
      <c r="DC13" s="13">
        <v>1</v>
      </c>
      <c r="DD13" s="13">
        <v>1</v>
      </c>
      <c r="DE13" s="13">
        <v>1</v>
      </c>
      <c r="DF13" s="13">
        <v>0</v>
      </c>
      <c r="DG13" t="s">
        <v>334</v>
      </c>
      <c r="DH13" t="s">
        <v>384</v>
      </c>
      <c r="DI13" t="s">
        <v>960</v>
      </c>
      <c r="DJ13" t="b">
        <f t="shared" si="2"/>
        <v>0</v>
      </c>
      <c r="DK13" t="b">
        <f t="shared" si="3"/>
        <v>0</v>
      </c>
      <c r="DL13" t="s">
        <v>346</v>
      </c>
      <c r="DM13" t="s">
        <v>334</v>
      </c>
    </row>
    <row r="14" spans="1:117" x14ac:dyDescent="0.2">
      <c r="A14" t="s">
        <v>1497</v>
      </c>
      <c r="B14" t="s">
        <v>1027</v>
      </c>
      <c r="C14" t="s">
        <v>946</v>
      </c>
      <c r="D14" t="s">
        <v>949</v>
      </c>
      <c r="E14" t="s">
        <v>1483</v>
      </c>
      <c r="F14" t="s">
        <v>1483</v>
      </c>
      <c r="G14" t="s">
        <v>1705</v>
      </c>
      <c r="H14" t="s">
        <v>1494</v>
      </c>
      <c r="I14" s="13">
        <v>1</v>
      </c>
      <c r="J14" s="13">
        <v>1</v>
      </c>
      <c r="K14" s="13">
        <v>0</v>
      </c>
      <c r="L14" s="13">
        <v>0</v>
      </c>
      <c r="M14" s="13">
        <v>0</v>
      </c>
      <c r="N14" s="13">
        <v>0</v>
      </c>
      <c r="O14" s="13">
        <v>0</v>
      </c>
      <c r="P14" t="s">
        <v>1675</v>
      </c>
      <c r="Q14" t="s">
        <v>675</v>
      </c>
      <c r="R14" t="s">
        <v>441</v>
      </c>
      <c r="S14" s="33" t="s">
        <v>820</v>
      </c>
      <c r="T14" s="33" t="s">
        <v>820</v>
      </c>
      <c r="U14" s="33" t="s">
        <v>820</v>
      </c>
      <c r="V14" s="33" t="s">
        <v>820</v>
      </c>
      <c r="W14" s="42" t="s">
        <v>820</v>
      </c>
      <c r="X14" s="42" t="s">
        <v>820</v>
      </c>
      <c r="Y14" s="33">
        <v>450</v>
      </c>
      <c r="Z14" t="s">
        <v>334</v>
      </c>
      <c r="AA14" t="s">
        <v>334</v>
      </c>
      <c r="AB14" t="s">
        <v>334</v>
      </c>
      <c r="AC14" t="s">
        <v>334</v>
      </c>
      <c r="AD14" t="s">
        <v>334</v>
      </c>
      <c r="AE14" t="s">
        <v>334</v>
      </c>
      <c r="AF14" t="s">
        <v>334</v>
      </c>
      <c r="AG14" t="s">
        <v>334</v>
      </c>
      <c r="AH14" s="13">
        <v>1</v>
      </c>
      <c r="AI14" s="13">
        <v>0</v>
      </c>
      <c r="AJ14" s="13">
        <v>0</v>
      </c>
      <c r="AK14" s="13">
        <v>0</v>
      </c>
      <c r="AL14" s="13">
        <v>0</v>
      </c>
      <c r="AM14" s="13">
        <v>0</v>
      </c>
      <c r="AN14" s="13">
        <v>0</v>
      </c>
      <c r="AO14" s="13">
        <v>0</v>
      </c>
      <c r="AP14" s="13">
        <v>0</v>
      </c>
      <c r="AQ14" s="13">
        <v>0</v>
      </c>
      <c r="AR14" s="13">
        <v>0</v>
      </c>
      <c r="AS14" s="13">
        <v>0</v>
      </c>
      <c r="AT14" s="13">
        <v>0</v>
      </c>
      <c r="AU14" s="13">
        <v>0</v>
      </c>
      <c r="AV14" s="13">
        <v>0</v>
      </c>
      <c r="AW14" s="13">
        <v>0</v>
      </c>
      <c r="AX14" s="13">
        <v>0</v>
      </c>
      <c r="AY14" t="s">
        <v>1675</v>
      </c>
      <c r="AZ14" s="13">
        <v>1</v>
      </c>
      <c r="BA14" s="13">
        <v>1</v>
      </c>
      <c r="BB14" s="13">
        <v>1</v>
      </c>
      <c r="BC14" s="13">
        <v>1</v>
      </c>
      <c r="BD14" s="13">
        <v>1</v>
      </c>
      <c r="BE14" s="13">
        <v>1</v>
      </c>
      <c r="BF14" s="13">
        <v>1</v>
      </c>
      <c r="BG14" s="13">
        <v>0</v>
      </c>
      <c r="BH14" t="s">
        <v>334</v>
      </c>
      <c r="BI14" t="s">
        <v>384</v>
      </c>
      <c r="BJ14" t="s">
        <v>763</v>
      </c>
      <c r="BK14" t="b">
        <f t="shared" si="0"/>
        <v>0</v>
      </c>
      <c r="BL14" t="b">
        <f t="shared" si="1"/>
        <v>0</v>
      </c>
      <c r="BM14" t="s">
        <v>334</v>
      </c>
      <c r="BN14" t="s">
        <v>334</v>
      </c>
      <c r="BO14" t="s">
        <v>346</v>
      </c>
      <c r="BP14" s="33">
        <v>25</v>
      </c>
      <c r="BQ14" s="44">
        <v>20</v>
      </c>
      <c r="BR14" s="33">
        <v>50</v>
      </c>
      <c r="BS14" s="44">
        <v>25</v>
      </c>
      <c r="BT14" s="44">
        <v>75</v>
      </c>
      <c r="BU14" s="42">
        <v>25</v>
      </c>
      <c r="BV14" s="42">
        <v>106.24169986719787</v>
      </c>
      <c r="BW14" s="33">
        <v>25</v>
      </c>
      <c r="BX14" t="s">
        <v>346</v>
      </c>
      <c r="BY14" t="s">
        <v>334</v>
      </c>
      <c r="BZ14" t="s">
        <v>346</v>
      </c>
      <c r="CA14" t="s">
        <v>334</v>
      </c>
      <c r="CB14" t="s">
        <v>334</v>
      </c>
      <c r="CC14" t="s">
        <v>346</v>
      </c>
      <c r="CD14" t="s">
        <v>334</v>
      </c>
      <c r="CE14" t="s">
        <v>334</v>
      </c>
      <c r="CF14" t="s">
        <v>334</v>
      </c>
      <c r="CG14" s="13">
        <v>1</v>
      </c>
      <c r="CH14" s="13">
        <v>0</v>
      </c>
      <c r="CI14" s="13">
        <v>0</v>
      </c>
      <c r="CJ14" s="13">
        <v>0</v>
      </c>
      <c r="CK14" s="13">
        <v>0</v>
      </c>
      <c r="CL14" s="13">
        <v>0</v>
      </c>
      <c r="CM14" s="13">
        <v>0</v>
      </c>
      <c r="CN14" s="13">
        <v>0</v>
      </c>
      <c r="CO14" s="13">
        <v>0</v>
      </c>
      <c r="CP14" s="13">
        <v>0</v>
      </c>
      <c r="CQ14" s="13">
        <v>0</v>
      </c>
      <c r="CR14" s="13">
        <v>0</v>
      </c>
      <c r="CS14" s="13">
        <v>0</v>
      </c>
      <c r="CT14" s="13">
        <v>0</v>
      </c>
      <c r="CU14" s="13">
        <v>0</v>
      </c>
      <c r="CV14" s="13">
        <v>0</v>
      </c>
      <c r="CW14" t="s">
        <v>1675</v>
      </c>
      <c r="CX14" s="13">
        <v>1</v>
      </c>
      <c r="CY14" s="13">
        <v>1</v>
      </c>
      <c r="CZ14" s="13">
        <v>1</v>
      </c>
      <c r="DA14" s="13">
        <v>1</v>
      </c>
      <c r="DB14" s="13">
        <v>1</v>
      </c>
      <c r="DC14" s="13">
        <v>1</v>
      </c>
      <c r="DD14" s="13">
        <v>1</v>
      </c>
      <c r="DE14" s="13">
        <v>1</v>
      </c>
      <c r="DF14" s="13">
        <v>0</v>
      </c>
      <c r="DG14" t="s">
        <v>334</v>
      </c>
      <c r="DH14" t="s">
        <v>384</v>
      </c>
      <c r="DI14" t="s">
        <v>763</v>
      </c>
      <c r="DJ14" t="b">
        <f t="shared" si="2"/>
        <v>0</v>
      </c>
      <c r="DK14" t="b">
        <f t="shared" si="3"/>
        <v>0</v>
      </c>
      <c r="DL14" t="s">
        <v>334</v>
      </c>
      <c r="DM14" t="s">
        <v>334</v>
      </c>
    </row>
    <row r="15" spans="1:117" x14ac:dyDescent="0.2">
      <c r="A15" t="s">
        <v>1503</v>
      </c>
      <c r="B15" t="s">
        <v>1027</v>
      </c>
      <c r="C15" t="s">
        <v>946</v>
      </c>
      <c r="D15" t="s">
        <v>949</v>
      </c>
      <c r="E15" t="s">
        <v>1483</v>
      </c>
      <c r="F15" t="s">
        <v>1483</v>
      </c>
      <c r="G15" t="s">
        <v>1705</v>
      </c>
      <c r="H15" t="s">
        <v>1494</v>
      </c>
      <c r="I15" s="13">
        <v>1</v>
      </c>
      <c r="J15" s="13">
        <v>1</v>
      </c>
      <c r="K15" s="13">
        <v>0</v>
      </c>
      <c r="L15" s="13">
        <v>0</v>
      </c>
      <c r="M15" s="13">
        <v>0</v>
      </c>
      <c r="N15" s="13">
        <v>0</v>
      </c>
      <c r="O15" s="13">
        <v>0</v>
      </c>
      <c r="P15" t="s">
        <v>1675</v>
      </c>
      <c r="Q15" t="s">
        <v>675</v>
      </c>
      <c r="R15" t="s">
        <v>457</v>
      </c>
      <c r="S15" s="33" t="s">
        <v>820</v>
      </c>
      <c r="T15" s="33" t="s">
        <v>820</v>
      </c>
      <c r="U15" s="33" t="s">
        <v>820</v>
      </c>
      <c r="V15" s="33" t="s">
        <v>820</v>
      </c>
      <c r="W15" s="42" t="s">
        <v>820</v>
      </c>
      <c r="X15" s="42" t="s">
        <v>820</v>
      </c>
      <c r="Y15" s="33">
        <v>600</v>
      </c>
      <c r="Z15" t="s">
        <v>334</v>
      </c>
      <c r="AA15" t="s">
        <v>334</v>
      </c>
      <c r="AB15" t="s">
        <v>334</v>
      </c>
      <c r="AC15" t="s">
        <v>334</v>
      </c>
      <c r="AD15" t="s">
        <v>334</v>
      </c>
      <c r="AE15" t="s">
        <v>334</v>
      </c>
      <c r="AF15" t="s">
        <v>334</v>
      </c>
      <c r="AG15" t="s">
        <v>334</v>
      </c>
      <c r="AH15" s="13">
        <v>1</v>
      </c>
      <c r="AI15" s="13">
        <v>0</v>
      </c>
      <c r="AJ15" s="13">
        <v>0</v>
      </c>
      <c r="AK15" s="13">
        <v>0</v>
      </c>
      <c r="AL15" s="13">
        <v>0</v>
      </c>
      <c r="AM15" s="13">
        <v>0</v>
      </c>
      <c r="AN15" s="13">
        <v>0</v>
      </c>
      <c r="AO15" s="13">
        <v>0</v>
      </c>
      <c r="AP15" s="13">
        <v>0</v>
      </c>
      <c r="AQ15" s="13">
        <v>0</v>
      </c>
      <c r="AR15" s="13">
        <v>0</v>
      </c>
      <c r="AS15" s="13">
        <v>0</v>
      </c>
      <c r="AT15" s="13">
        <v>0</v>
      </c>
      <c r="AU15" s="13">
        <v>0</v>
      </c>
      <c r="AV15" s="13">
        <v>0</v>
      </c>
      <c r="AW15" s="13">
        <v>0</v>
      </c>
      <c r="AX15" s="13">
        <v>0</v>
      </c>
      <c r="AY15" t="s">
        <v>1675</v>
      </c>
      <c r="AZ15" s="13">
        <v>1</v>
      </c>
      <c r="BA15" s="13">
        <v>1</v>
      </c>
      <c r="BB15" s="13">
        <v>1</v>
      </c>
      <c r="BC15" s="13">
        <v>1</v>
      </c>
      <c r="BD15" s="13">
        <v>1</v>
      </c>
      <c r="BE15" s="13">
        <v>1</v>
      </c>
      <c r="BF15" s="13">
        <v>1</v>
      </c>
      <c r="BG15" s="13">
        <v>0</v>
      </c>
      <c r="BH15" t="s">
        <v>334</v>
      </c>
      <c r="BI15" t="s">
        <v>384</v>
      </c>
      <c r="BJ15" t="s">
        <v>763</v>
      </c>
      <c r="BK15" t="b">
        <f t="shared" si="0"/>
        <v>0</v>
      </c>
      <c r="BL15" t="b">
        <f t="shared" si="1"/>
        <v>0</v>
      </c>
      <c r="BM15" t="s">
        <v>334</v>
      </c>
      <c r="BN15" t="s">
        <v>346</v>
      </c>
      <c r="BO15" t="s">
        <v>346</v>
      </c>
      <c r="BP15" s="33">
        <v>25</v>
      </c>
      <c r="BQ15" s="44">
        <v>20</v>
      </c>
      <c r="BR15" s="33">
        <v>45</v>
      </c>
      <c r="BS15" s="44">
        <v>25</v>
      </c>
      <c r="BT15" s="44">
        <v>75</v>
      </c>
      <c r="BU15" s="42">
        <v>946.25</v>
      </c>
      <c r="BV15" s="42">
        <v>106.24169986719787</v>
      </c>
      <c r="BW15" s="33">
        <v>30</v>
      </c>
      <c r="BX15" t="s">
        <v>346</v>
      </c>
      <c r="BY15" t="s">
        <v>334</v>
      </c>
      <c r="BZ15" t="s">
        <v>346</v>
      </c>
      <c r="CA15" t="s">
        <v>334</v>
      </c>
      <c r="CB15" t="s">
        <v>334</v>
      </c>
      <c r="CC15" t="s">
        <v>346</v>
      </c>
      <c r="CD15" t="s">
        <v>334</v>
      </c>
      <c r="CE15" t="s">
        <v>346</v>
      </c>
      <c r="CF15" t="s">
        <v>334</v>
      </c>
      <c r="CG15" s="13">
        <v>1</v>
      </c>
      <c r="CH15" s="13">
        <v>0</v>
      </c>
      <c r="CI15" s="13">
        <v>0</v>
      </c>
      <c r="CJ15" s="13">
        <v>0</v>
      </c>
      <c r="CK15" s="13">
        <v>0</v>
      </c>
      <c r="CL15" s="13">
        <v>0</v>
      </c>
      <c r="CM15" s="13">
        <v>0</v>
      </c>
      <c r="CN15" s="13">
        <v>0</v>
      </c>
      <c r="CO15" s="13">
        <v>0</v>
      </c>
      <c r="CP15" s="13">
        <v>0</v>
      </c>
      <c r="CQ15" s="13">
        <v>0</v>
      </c>
      <c r="CR15" s="13">
        <v>0</v>
      </c>
      <c r="CS15" s="13">
        <v>0</v>
      </c>
      <c r="CT15" s="13">
        <v>0</v>
      </c>
      <c r="CU15" s="13">
        <v>0</v>
      </c>
      <c r="CV15" s="13">
        <v>0</v>
      </c>
      <c r="CW15" t="s">
        <v>1675</v>
      </c>
      <c r="CX15" s="13">
        <v>1</v>
      </c>
      <c r="CY15" s="13">
        <v>1</v>
      </c>
      <c r="CZ15" s="13">
        <v>1</v>
      </c>
      <c r="DA15" s="13">
        <v>1</v>
      </c>
      <c r="DB15" s="13">
        <v>1</v>
      </c>
      <c r="DC15" s="13">
        <v>1</v>
      </c>
      <c r="DD15" s="13">
        <v>1</v>
      </c>
      <c r="DE15" s="13">
        <v>1</v>
      </c>
      <c r="DF15" s="13">
        <v>0</v>
      </c>
      <c r="DG15" t="s">
        <v>334</v>
      </c>
      <c r="DH15" t="s">
        <v>384</v>
      </c>
      <c r="DI15" t="s">
        <v>763</v>
      </c>
      <c r="DJ15" t="b">
        <f t="shared" si="2"/>
        <v>0</v>
      </c>
      <c r="DK15" t="b">
        <f t="shared" si="3"/>
        <v>0</v>
      </c>
      <c r="DL15" t="s">
        <v>346</v>
      </c>
      <c r="DM15" t="s">
        <v>334</v>
      </c>
    </row>
    <row r="16" spans="1:117" x14ac:dyDescent="0.2">
      <c r="A16" t="s">
        <v>1364</v>
      </c>
      <c r="B16" t="s">
        <v>1353</v>
      </c>
      <c r="C16" t="s">
        <v>1194</v>
      </c>
      <c r="D16" t="s">
        <v>1197</v>
      </c>
      <c r="E16" t="s">
        <v>1198</v>
      </c>
      <c r="F16" t="s">
        <v>1354</v>
      </c>
      <c r="G16" t="s">
        <v>1705</v>
      </c>
      <c r="H16" t="s">
        <v>1355</v>
      </c>
      <c r="I16" s="13">
        <v>1</v>
      </c>
      <c r="J16" s="13">
        <v>0</v>
      </c>
      <c r="K16" s="13">
        <v>0</v>
      </c>
      <c r="L16" s="13">
        <v>1</v>
      </c>
      <c r="M16" s="13">
        <v>0</v>
      </c>
      <c r="N16" s="13">
        <v>0</v>
      </c>
      <c r="O16" s="13">
        <v>0</v>
      </c>
      <c r="P16" t="s">
        <v>1675</v>
      </c>
      <c r="Q16" t="s">
        <v>440</v>
      </c>
      <c r="R16" t="s">
        <v>642</v>
      </c>
      <c r="S16" s="42">
        <v>75</v>
      </c>
      <c r="T16" s="33">
        <v>92.307692307692307</v>
      </c>
      <c r="U16" s="42">
        <v>91.304347826086968</v>
      </c>
      <c r="V16" s="42">
        <v>72.413793103448285</v>
      </c>
      <c r="W16" s="42" t="s">
        <v>820</v>
      </c>
      <c r="X16" s="42" t="s">
        <v>820</v>
      </c>
      <c r="Y16" s="33">
        <v>500</v>
      </c>
      <c r="Z16" t="s">
        <v>334</v>
      </c>
      <c r="AA16" t="s">
        <v>334</v>
      </c>
      <c r="AB16" t="s">
        <v>334</v>
      </c>
      <c r="AC16" t="s">
        <v>334</v>
      </c>
      <c r="AD16" t="s">
        <v>1675</v>
      </c>
      <c r="AE16" t="s">
        <v>1675</v>
      </c>
      <c r="AF16" t="s">
        <v>334</v>
      </c>
      <c r="AG16" t="s">
        <v>334</v>
      </c>
      <c r="AH16" s="13">
        <v>1</v>
      </c>
      <c r="AI16" s="13">
        <v>1</v>
      </c>
      <c r="AJ16" s="13">
        <v>1</v>
      </c>
      <c r="AK16" s="13">
        <v>0</v>
      </c>
      <c r="AL16" s="13">
        <v>0</v>
      </c>
      <c r="AM16" s="13">
        <v>0</v>
      </c>
      <c r="AN16" s="13">
        <v>0</v>
      </c>
      <c r="AO16" s="13">
        <v>0</v>
      </c>
      <c r="AP16" s="13">
        <v>0</v>
      </c>
      <c r="AQ16" s="13">
        <v>0</v>
      </c>
      <c r="AR16" s="13">
        <v>0</v>
      </c>
      <c r="AS16" s="13">
        <v>0</v>
      </c>
      <c r="AT16" s="13">
        <v>0</v>
      </c>
      <c r="AU16" s="13">
        <v>0</v>
      </c>
      <c r="AV16" s="13">
        <v>0</v>
      </c>
      <c r="AW16" s="13">
        <v>0</v>
      </c>
      <c r="AX16" s="13">
        <v>0</v>
      </c>
      <c r="AY16" t="s">
        <v>1675</v>
      </c>
      <c r="AZ16" s="13">
        <v>1</v>
      </c>
      <c r="BA16" s="13">
        <v>0</v>
      </c>
      <c r="BB16" s="13">
        <v>1</v>
      </c>
      <c r="BC16" s="13">
        <v>1</v>
      </c>
      <c r="BD16" s="13">
        <v>0</v>
      </c>
      <c r="BE16" s="13">
        <v>0</v>
      </c>
      <c r="BF16" s="13">
        <v>1</v>
      </c>
      <c r="BG16" s="13">
        <v>0</v>
      </c>
      <c r="BH16" t="s">
        <v>334</v>
      </c>
      <c r="BI16" t="s">
        <v>1197</v>
      </c>
      <c r="BJ16" t="s">
        <v>1282</v>
      </c>
      <c r="BK16" t="b">
        <f t="shared" si="0"/>
        <v>1</v>
      </c>
      <c r="BL16" t="b">
        <f t="shared" si="1"/>
        <v>0</v>
      </c>
      <c r="BM16" t="s">
        <v>346</v>
      </c>
      <c r="BN16" t="s">
        <v>346</v>
      </c>
      <c r="BO16" t="s">
        <v>346</v>
      </c>
      <c r="BP16" s="33" t="s">
        <v>820</v>
      </c>
      <c r="BQ16" s="33">
        <v>15</v>
      </c>
      <c r="BR16" s="42">
        <v>42.5</v>
      </c>
      <c r="BS16" s="44">
        <v>50</v>
      </c>
      <c r="BT16" s="44">
        <v>100</v>
      </c>
      <c r="BU16" s="42" t="s">
        <v>820</v>
      </c>
      <c r="BV16" s="33" t="s">
        <v>820</v>
      </c>
      <c r="BW16" s="33" t="s">
        <v>820</v>
      </c>
      <c r="BX16" t="s">
        <v>346</v>
      </c>
      <c r="BY16" t="s">
        <v>346</v>
      </c>
      <c r="BZ16" t="s">
        <v>334</v>
      </c>
      <c r="CA16" t="s">
        <v>334</v>
      </c>
      <c r="CB16" t="s">
        <v>334</v>
      </c>
      <c r="CC16" t="s">
        <v>346</v>
      </c>
      <c r="CD16" t="s">
        <v>1675</v>
      </c>
      <c r="CE16" t="s">
        <v>346</v>
      </c>
      <c r="CF16" t="s">
        <v>334</v>
      </c>
      <c r="CG16" s="13">
        <v>1</v>
      </c>
      <c r="CH16" s="13">
        <v>1</v>
      </c>
      <c r="CI16" s="13">
        <v>1</v>
      </c>
      <c r="CJ16" s="13">
        <v>0</v>
      </c>
      <c r="CK16" s="13">
        <v>1</v>
      </c>
      <c r="CL16" s="13">
        <v>0</v>
      </c>
      <c r="CM16" s="13">
        <v>0</v>
      </c>
      <c r="CN16" s="13">
        <v>0</v>
      </c>
      <c r="CO16" s="13">
        <v>0</v>
      </c>
      <c r="CP16" s="13">
        <v>0</v>
      </c>
      <c r="CQ16" s="13">
        <v>0</v>
      </c>
      <c r="CR16" s="13">
        <v>0</v>
      </c>
      <c r="CS16" s="13">
        <v>0</v>
      </c>
      <c r="CT16" s="13">
        <v>0</v>
      </c>
      <c r="CU16" s="13">
        <v>0</v>
      </c>
      <c r="CV16" s="13">
        <v>0</v>
      </c>
      <c r="CW16" t="s">
        <v>1675</v>
      </c>
      <c r="CX16" s="13">
        <v>1</v>
      </c>
      <c r="CY16" s="13">
        <v>0</v>
      </c>
      <c r="CZ16" s="13">
        <v>1</v>
      </c>
      <c r="DA16" s="13">
        <v>1</v>
      </c>
      <c r="DB16" s="13">
        <v>1</v>
      </c>
      <c r="DC16" s="13">
        <v>1</v>
      </c>
      <c r="DD16" s="13">
        <v>0</v>
      </c>
      <c r="DE16" s="13">
        <v>1</v>
      </c>
      <c r="DF16" s="13">
        <v>0</v>
      </c>
      <c r="DG16" t="s">
        <v>334</v>
      </c>
      <c r="DH16" t="s">
        <v>1197</v>
      </c>
      <c r="DI16" t="s">
        <v>1282</v>
      </c>
      <c r="DJ16" t="b">
        <f t="shared" si="2"/>
        <v>1</v>
      </c>
      <c r="DK16" t="b">
        <f t="shared" si="3"/>
        <v>0</v>
      </c>
      <c r="DL16" t="s">
        <v>346</v>
      </c>
      <c r="DM16" t="s">
        <v>346</v>
      </c>
    </row>
    <row r="17" spans="1:117" x14ac:dyDescent="0.2">
      <c r="A17" t="s">
        <v>1509</v>
      </c>
      <c r="B17" t="s">
        <v>1027</v>
      </c>
      <c r="C17" t="s">
        <v>946</v>
      </c>
      <c r="D17" t="s">
        <v>949</v>
      </c>
      <c r="E17" t="s">
        <v>1483</v>
      </c>
      <c r="F17" t="s">
        <v>1483</v>
      </c>
      <c r="G17" t="s">
        <v>1705</v>
      </c>
      <c r="H17" t="s">
        <v>1494</v>
      </c>
      <c r="I17" s="13">
        <v>1</v>
      </c>
      <c r="J17" s="13">
        <v>0</v>
      </c>
      <c r="K17" s="13">
        <v>0</v>
      </c>
      <c r="L17" s="13">
        <v>0</v>
      </c>
      <c r="M17" s="13">
        <v>0</v>
      </c>
      <c r="N17" s="13">
        <v>0</v>
      </c>
      <c r="O17" s="13">
        <v>0</v>
      </c>
      <c r="P17" t="s">
        <v>1675</v>
      </c>
      <c r="Q17" t="s">
        <v>675</v>
      </c>
      <c r="R17" t="s">
        <v>342</v>
      </c>
      <c r="S17" s="33" t="s">
        <v>820</v>
      </c>
      <c r="T17" s="33" t="s">
        <v>820</v>
      </c>
      <c r="U17" s="33" t="s">
        <v>820</v>
      </c>
      <c r="V17" s="33" t="s">
        <v>820</v>
      </c>
      <c r="W17" s="42" t="s">
        <v>820</v>
      </c>
      <c r="X17" s="42" t="s">
        <v>820</v>
      </c>
      <c r="Y17" s="33">
        <v>400</v>
      </c>
      <c r="Z17" t="s">
        <v>334</v>
      </c>
      <c r="AA17" t="s">
        <v>334</v>
      </c>
      <c r="AB17" t="s">
        <v>334</v>
      </c>
      <c r="AC17" t="s">
        <v>334</v>
      </c>
      <c r="AD17" t="s">
        <v>334</v>
      </c>
      <c r="AE17" t="s">
        <v>334</v>
      </c>
      <c r="AF17" t="s">
        <v>334</v>
      </c>
      <c r="AG17" t="s">
        <v>334</v>
      </c>
      <c r="AH17" s="13">
        <v>1</v>
      </c>
      <c r="AI17" s="13">
        <v>0</v>
      </c>
      <c r="AJ17" s="13">
        <v>0</v>
      </c>
      <c r="AK17" s="13">
        <v>0</v>
      </c>
      <c r="AL17" s="13">
        <v>0</v>
      </c>
      <c r="AM17" s="13">
        <v>0</v>
      </c>
      <c r="AN17" s="13">
        <v>0</v>
      </c>
      <c r="AO17" s="13">
        <v>0</v>
      </c>
      <c r="AP17" s="13">
        <v>0</v>
      </c>
      <c r="AQ17" s="13">
        <v>0</v>
      </c>
      <c r="AR17" s="13">
        <v>0</v>
      </c>
      <c r="AS17" s="13">
        <v>0</v>
      </c>
      <c r="AT17" s="13">
        <v>0</v>
      </c>
      <c r="AU17" s="13">
        <v>0</v>
      </c>
      <c r="AV17" s="13">
        <v>0</v>
      </c>
      <c r="AW17" s="13">
        <v>0</v>
      </c>
      <c r="AX17" s="13">
        <v>0</v>
      </c>
      <c r="AY17" t="s">
        <v>1675</v>
      </c>
      <c r="AZ17" s="13">
        <v>1</v>
      </c>
      <c r="BA17" s="13">
        <v>1</v>
      </c>
      <c r="BB17" s="13">
        <v>1</v>
      </c>
      <c r="BC17" s="13">
        <v>1</v>
      </c>
      <c r="BD17" s="13">
        <v>1</v>
      </c>
      <c r="BE17" s="13">
        <v>1</v>
      </c>
      <c r="BF17" s="13">
        <v>1</v>
      </c>
      <c r="BG17" s="13">
        <v>0</v>
      </c>
      <c r="BH17" t="s">
        <v>334</v>
      </c>
      <c r="BI17" t="s">
        <v>384</v>
      </c>
      <c r="BJ17" t="s">
        <v>763</v>
      </c>
      <c r="BK17" t="b">
        <f t="shared" si="0"/>
        <v>0</v>
      </c>
      <c r="BL17" t="b">
        <f t="shared" si="1"/>
        <v>0</v>
      </c>
      <c r="BM17" t="s">
        <v>334</v>
      </c>
      <c r="BN17" t="s">
        <v>346</v>
      </c>
      <c r="BO17" t="s">
        <v>346</v>
      </c>
      <c r="BP17" s="33">
        <v>25</v>
      </c>
      <c r="BQ17" s="44">
        <v>25</v>
      </c>
      <c r="BR17" s="33">
        <v>25</v>
      </c>
      <c r="BS17" s="44">
        <v>35</v>
      </c>
      <c r="BT17" s="44">
        <v>75</v>
      </c>
      <c r="BU17" s="42">
        <v>946.25</v>
      </c>
      <c r="BV17" s="42">
        <v>106.24169986719787</v>
      </c>
      <c r="BW17" s="33">
        <v>30</v>
      </c>
      <c r="BX17" t="s">
        <v>346</v>
      </c>
      <c r="BY17" t="s">
        <v>334</v>
      </c>
      <c r="BZ17" t="s">
        <v>346</v>
      </c>
      <c r="CA17" t="s">
        <v>334</v>
      </c>
      <c r="CB17" t="s">
        <v>334</v>
      </c>
      <c r="CC17" t="s">
        <v>346</v>
      </c>
      <c r="CD17" t="s">
        <v>334</v>
      </c>
      <c r="CE17" t="s">
        <v>346</v>
      </c>
      <c r="CF17" t="s">
        <v>334</v>
      </c>
      <c r="CG17" s="13">
        <v>1</v>
      </c>
      <c r="CH17" s="13">
        <v>0</v>
      </c>
      <c r="CI17" s="13">
        <v>0</v>
      </c>
      <c r="CJ17" s="13">
        <v>0</v>
      </c>
      <c r="CK17" s="13">
        <v>0</v>
      </c>
      <c r="CL17" s="13">
        <v>0</v>
      </c>
      <c r="CM17" s="13">
        <v>0</v>
      </c>
      <c r="CN17" s="13">
        <v>0</v>
      </c>
      <c r="CO17" s="13">
        <v>0</v>
      </c>
      <c r="CP17" s="13">
        <v>0</v>
      </c>
      <c r="CQ17" s="13">
        <v>0</v>
      </c>
      <c r="CR17" s="13">
        <v>0</v>
      </c>
      <c r="CS17" s="13">
        <v>0</v>
      </c>
      <c r="CT17" s="13">
        <v>0</v>
      </c>
      <c r="CU17" s="13">
        <v>0</v>
      </c>
      <c r="CV17" s="13">
        <v>0</v>
      </c>
      <c r="CW17" t="s">
        <v>1675</v>
      </c>
      <c r="CX17" s="13">
        <v>1</v>
      </c>
      <c r="CY17" s="13">
        <v>1</v>
      </c>
      <c r="CZ17" s="13">
        <v>1</v>
      </c>
      <c r="DA17" s="13">
        <v>1</v>
      </c>
      <c r="DB17" s="13">
        <v>1</v>
      </c>
      <c r="DC17" s="13">
        <v>1</v>
      </c>
      <c r="DD17" s="13">
        <v>1</v>
      </c>
      <c r="DE17" s="13">
        <v>1</v>
      </c>
      <c r="DF17" s="13">
        <v>0</v>
      </c>
      <c r="DG17" t="s">
        <v>334</v>
      </c>
      <c r="DH17" t="s">
        <v>384</v>
      </c>
      <c r="DI17" t="s">
        <v>763</v>
      </c>
      <c r="DJ17" t="b">
        <f t="shared" si="2"/>
        <v>0</v>
      </c>
      <c r="DK17" t="b">
        <f t="shared" si="3"/>
        <v>0</v>
      </c>
      <c r="DL17" t="s">
        <v>334</v>
      </c>
      <c r="DM17" t="s">
        <v>334</v>
      </c>
    </row>
    <row r="18" spans="1:117" x14ac:dyDescent="0.2">
      <c r="A18" t="s">
        <v>1023</v>
      </c>
      <c r="B18" t="s">
        <v>773</v>
      </c>
      <c r="C18" t="s">
        <v>1008</v>
      </c>
      <c r="D18" t="s">
        <v>384</v>
      </c>
      <c r="E18" t="s">
        <v>1011</v>
      </c>
      <c r="F18" t="s">
        <v>1013</v>
      </c>
      <c r="G18" t="s">
        <v>1705</v>
      </c>
      <c r="H18" t="s">
        <v>1014</v>
      </c>
      <c r="I18" s="13">
        <v>1</v>
      </c>
      <c r="J18" s="13">
        <v>0</v>
      </c>
      <c r="K18" s="13">
        <v>0</v>
      </c>
      <c r="L18" s="13">
        <v>0</v>
      </c>
      <c r="M18" s="13">
        <v>0</v>
      </c>
      <c r="N18" s="13">
        <v>0</v>
      </c>
      <c r="O18" s="13">
        <v>0</v>
      </c>
      <c r="P18" t="s">
        <v>1675</v>
      </c>
      <c r="Q18" t="s">
        <v>440</v>
      </c>
      <c r="R18" t="s">
        <v>457</v>
      </c>
      <c r="S18" s="42">
        <v>100</v>
      </c>
      <c r="T18" s="33">
        <v>240.38461538461539</v>
      </c>
      <c r="U18" s="42">
        <v>86.956521739130437</v>
      </c>
      <c r="V18" s="42">
        <v>68.965517241379317</v>
      </c>
      <c r="W18" s="42">
        <v>208.33333333333334</v>
      </c>
      <c r="X18" s="42">
        <v>208.33333333333334</v>
      </c>
      <c r="Y18" s="33">
        <v>600</v>
      </c>
      <c r="Z18" t="s">
        <v>334</v>
      </c>
      <c r="AA18" t="s">
        <v>346</v>
      </c>
      <c r="AB18" t="s">
        <v>334</v>
      </c>
      <c r="AC18" t="s">
        <v>334</v>
      </c>
      <c r="AD18" t="s">
        <v>346</v>
      </c>
      <c r="AE18" t="s">
        <v>334</v>
      </c>
      <c r="AF18" t="s">
        <v>334</v>
      </c>
      <c r="AG18" t="s">
        <v>334</v>
      </c>
      <c r="AH18" s="13">
        <v>0</v>
      </c>
      <c r="AI18" s="13">
        <v>0</v>
      </c>
      <c r="AJ18" s="13">
        <v>1</v>
      </c>
      <c r="AK18" s="13">
        <v>0</v>
      </c>
      <c r="AL18" s="13">
        <v>0</v>
      </c>
      <c r="AM18" s="13">
        <v>0</v>
      </c>
      <c r="AN18" s="13">
        <v>0</v>
      </c>
      <c r="AO18" s="13">
        <v>0</v>
      </c>
      <c r="AP18" s="13">
        <v>0</v>
      </c>
      <c r="AQ18" s="13">
        <v>0</v>
      </c>
      <c r="AR18" s="13">
        <v>0</v>
      </c>
      <c r="AS18" s="13">
        <v>0</v>
      </c>
      <c r="AT18" s="13">
        <v>0</v>
      </c>
      <c r="AU18" s="13">
        <v>0</v>
      </c>
      <c r="AV18" s="13">
        <v>0</v>
      </c>
      <c r="AW18" s="13">
        <v>0</v>
      </c>
      <c r="AX18" s="13">
        <v>0</v>
      </c>
      <c r="AY18" t="s">
        <v>1675</v>
      </c>
      <c r="AZ18" s="13">
        <v>0</v>
      </c>
      <c r="BA18" s="13">
        <v>0</v>
      </c>
      <c r="BB18" s="13">
        <v>1</v>
      </c>
      <c r="BC18" s="13">
        <v>1</v>
      </c>
      <c r="BD18" s="13">
        <v>1</v>
      </c>
      <c r="BE18" s="13">
        <v>1</v>
      </c>
      <c r="BF18" s="13">
        <v>1</v>
      </c>
      <c r="BG18" s="13">
        <v>0</v>
      </c>
      <c r="BH18" t="s">
        <v>334</v>
      </c>
      <c r="BI18" t="s">
        <v>384</v>
      </c>
      <c r="BJ18" t="s">
        <v>385</v>
      </c>
      <c r="BK18" t="b">
        <f t="shared" si="0"/>
        <v>1</v>
      </c>
      <c r="BL18" t="b">
        <f t="shared" si="1"/>
        <v>0</v>
      </c>
      <c r="BM18" t="s">
        <v>346</v>
      </c>
      <c r="BN18" t="s">
        <v>334</v>
      </c>
      <c r="BO18" t="s">
        <v>346</v>
      </c>
      <c r="BP18" s="33" t="s">
        <v>820</v>
      </c>
      <c r="BQ18" s="33" t="s">
        <v>820</v>
      </c>
      <c r="BR18" s="33" t="s">
        <v>820</v>
      </c>
      <c r="BS18" s="33" t="s">
        <v>820</v>
      </c>
      <c r="BT18" s="33" t="s">
        <v>820</v>
      </c>
      <c r="BU18" s="42" t="s">
        <v>820</v>
      </c>
      <c r="BV18" s="44" t="s">
        <v>820</v>
      </c>
      <c r="BW18" s="44" t="s">
        <v>820</v>
      </c>
      <c r="BX18" t="s">
        <v>1675</v>
      </c>
      <c r="BY18" t="s">
        <v>1675</v>
      </c>
      <c r="BZ18" t="s">
        <v>1675</v>
      </c>
      <c r="CA18" t="s">
        <v>1675</v>
      </c>
      <c r="CB18" t="s">
        <v>1675</v>
      </c>
      <c r="CC18" t="s">
        <v>1675</v>
      </c>
      <c r="CD18" t="s">
        <v>1675</v>
      </c>
      <c r="CE18" t="s">
        <v>1675</v>
      </c>
      <c r="CF18" t="s">
        <v>1675</v>
      </c>
      <c r="CG18" t="s">
        <v>1675</v>
      </c>
      <c r="CH18" t="s">
        <v>1675</v>
      </c>
      <c r="CI18" t="s">
        <v>1675</v>
      </c>
      <c r="CJ18" t="s">
        <v>1675</v>
      </c>
      <c r="CK18" t="s">
        <v>1675</v>
      </c>
      <c r="CL18" t="s">
        <v>1675</v>
      </c>
      <c r="CM18" t="s">
        <v>1675</v>
      </c>
      <c r="CN18" t="s">
        <v>1675</v>
      </c>
      <c r="CO18" t="s">
        <v>1675</v>
      </c>
      <c r="CP18" t="s">
        <v>1675</v>
      </c>
      <c r="CQ18" t="s">
        <v>1675</v>
      </c>
      <c r="CR18" t="s">
        <v>1675</v>
      </c>
      <c r="CS18" t="s">
        <v>1675</v>
      </c>
      <c r="CT18" t="s">
        <v>1675</v>
      </c>
      <c r="CU18" t="s">
        <v>1675</v>
      </c>
      <c r="CV18" t="s">
        <v>1675</v>
      </c>
      <c r="CW18" t="s">
        <v>1675</v>
      </c>
      <c r="CX18" t="s">
        <v>1675</v>
      </c>
      <c r="CY18" t="s">
        <v>1675</v>
      </c>
      <c r="CZ18" t="s">
        <v>1675</v>
      </c>
      <c r="DA18" t="s">
        <v>1675</v>
      </c>
      <c r="DB18" t="s">
        <v>1675</v>
      </c>
      <c r="DC18" t="s">
        <v>1675</v>
      </c>
      <c r="DD18" t="s">
        <v>1675</v>
      </c>
      <c r="DE18" t="s">
        <v>1675</v>
      </c>
      <c r="DF18" t="s">
        <v>1675</v>
      </c>
      <c r="DG18" t="s">
        <v>1675</v>
      </c>
      <c r="DH18" t="s">
        <v>1675</v>
      </c>
      <c r="DI18" t="s">
        <v>1675</v>
      </c>
      <c r="DL18" t="s">
        <v>1675</v>
      </c>
      <c r="DM18" t="s">
        <v>1675</v>
      </c>
    </row>
    <row r="19" spans="1:117" x14ac:dyDescent="0.2">
      <c r="A19" t="s">
        <v>1331</v>
      </c>
      <c r="B19" t="s">
        <v>773</v>
      </c>
      <c r="C19" t="s">
        <v>1218</v>
      </c>
      <c r="D19" t="s">
        <v>1220</v>
      </c>
      <c r="E19" t="s">
        <v>1221</v>
      </c>
      <c r="F19" t="s">
        <v>1221</v>
      </c>
      <c r="G19" t="s">
        <v>1705</v>
      </c>
      <c r="H19" t="s">
        <v>1224</v>
      </c>
      <c r="I19" s="13">
        <v>1</v>
      </c>
      <c r="J19" s="13">
        <v>0</v>
      </c>
      <c r="K19" s="13">
        <v>0</v>
      </c>
      <c r="L19" s="13">
        <v>0</v>
      </c>
      <c r="M19" s="13">
        <v>0</v>
      </c>
      <c r="N19" s="13">
        <v>0</v>
      </c>
      <c r="O19" s="13">
        <v>0</v>
      </c>
      <c r="P19" t="s">
        <v>1675</v>
      </c>
      <c r="Q19" t="s">
        <v>642</v>
      </c>
      <c r="R19" t="s">
        <v>457</v>
      </c>
      <c r="S19" s="42">
        <v>50</v>
      </c>
      <c r="T19" s="33">
        <v>115.38461538461539</v>
      </c>
      <c r="U19" s="42">
        <v>117.39130434782609</v>
      </c>
      <c r="V19" s="42">
        <v>62.068965517241381</v>
      </c>
      <c r="W19" s="42">
        <v>187.5</v>
      </c>
      <c r="X19" s="42" t="s">
        <v>820</v>
      </c>
      <c r="Y19" s="33">
        <v>600</v>
      </c>
      <c r="Z19" t="s">
        <v>334</v>
      </c>
      <c r="AA19" t="s">
        <v>334</v>
      </c>
      <c r="AB19" t="s">
        <v>334</v>
      </c>
      <c r="AC19" t="s">
        <v>334</v>
      </c>
      <c r="AD19" t="s">
        <v>334</v>
      </c>
      <c r="AE19" t="s">
        <v>1675</v>
      </c>
      <c r="AF19" t="s">
        <v>334</v>
      </c>
      <c r="AG19" t="s">
        <v>334</v>
      </c>
      <c r="AH19" s="13">
        <v>1</v>
      </c>
      <c r="AI19" s="13">
        <v>1</v>
      </c>
      <c r="AJ19" s="13">
        <v>0</v>
      </c>
      <c r="AK19" s="13">
        <v>0</v>
      </c>
      <c r="AL19" s="13">
        <v>0</v>
      </c>
      <c r="AM19" s="13">
        <v>0</v>
      </c>
      <c r="AN19" s="13">
        <v>0</v>
      </c>
      <c r="AO19" s="13">
        <v>0</v>
      </c>
      <c r="AP19" s="13">
        <v>0</v>
      </c>
      <c r="AQ19" s="13">
        <v>0</v>
      </c>
      <c r="AR19" s="13">
        <v>0</v>
      </c>
      <c r="AS19" s="13">
        <v>0</v>
      </c>
      <c r="AT19" s="13">
        <v>0</v>
      </c>
      <c r="AU19" s="13">
        <v>0</v>
      </c>
      <c r="AV19" s="13">
        <v>0</v>
      </c>
      <c r="AW19" s="13">
        <v>0</v>
      </c>
      <c r="AX19" s="13">
        <v>0</v>
      </c>
      <c r="AY19" t="s">
        <v>1675</v>
      </c>
      <c r="AZ19" s="13">
        <v>0</v>
      </c>
      <c r="BA19" s="13">
        <v>1</v>
      </c>
      <c r="BB19" s="13">
        <v>0</v>
      </c>
      <c r="BC19" s="13">
        <v>1</v>
      </c>
      <c r="BD19" s="13">
        <v>1</v>
      </c>
      <c r="BE19" s="13">
        <v>0</v>
      </c>
      <c r="BF19" s="13">
        <v>0</v>
      </c>
      <c r="BG19" s="13">
        <v>0</v>
      </c>
      <c r="BH19" t="s">
        <v>334</v>
      </c>
      <c r="BI19" t="s">
        <v>1220</v>
      </c>
      <c r="BJ19" t="s">
        <v>1328</v>
      </c>
      <c r="BK19" t="b">
        <f t="shared" si="0"/>
        <v>1</v>
      </c>
      <c r="BL19" t="b">
        <f t="shared" si="1"/>
        <v>0</v>
      </c>
      <c r="BM19" t="s">
        <v>346</v>
      </c>
      <c r="BN19" t="s">
        <v>346</v>
      </c>
      <c r="BO19" t="s">
        <v>334</v>
      </c>
      <c r="BP19" s="33" t="s">
        <v>820</v>
      </c>
      <c r="BQ19" s="33" t="s">
        <v>820</v>
      </c>
      <c r="BR19" s="33" t="s">
        <v>820</v>
      </c>
      <c r="BS19" s="33" t="s">
        <v>820</v>
      </c>
      <c r="BT19" s="33" t="s">
        <v>820</v>
      </c>
      <c r="BU19" s="42" t="s">
        <v>820</v>
      </c>
      <c r="BV19" s="33" t="s">
        <v>820</v>
      </c>
      <c r="BW19" s="33" t="s">
        <v>820</v>
      </c>
      <c r="BX19" t="s">
        <v>1675</v>
      </c>
      <c r="BY19" t="s">
        <v>1675</v>
      </c>
      <c r="BZ19" t="s">
        <v>1675</v>
      </c>
      <c r="CA19" t="s">
        <v>1675</v>
      </c>
      <c r="CB19" t="s">
        <v>1675</v>
      </c>
      <c r="CC19" t="s">
        <v>1675</v>
      </c>
      <c r="CD19" t="s">
        <v>1675</v>
      </c>
      <c r="CE19" t="s">
        <v>1675</v>
      </c>
      <c r="CF19" t="s">
        <v>1675</v>
      </c>
      <c r="CG19" t="s">
        <v>1675</v>
      </c>
      <c r="CH19" t="s">
        <v>1675</v>
      </c>
      <c r="CI19" t="s">
        <v>1675</v>
      </c>
      <c r="CJ19" t="s">
        <v>1675</v>
      </c>
      <c r="CK19" t="s">
        <v>1675</v>
      </c>
      <c r="CL19" t="s">
        <v>1675</v>
      </c>
      <c r="CM19" t="s">
        <v>1675</v>
      </c>
      <c r="CN19" t="s">
        <v>1675</v>
      </c>
      <c r="CO19" t="s">
        <v>1675</v>
      </c>
      <c r="CP19" t="s">
        <v>1675</v>
      </c>
      <c r="CQ19" t="s">
        <v>1675</v>
      </c>
      <c r="CR19" t="s">
        <v>1675</v>
      </c>
      <c r="CS19" t="s">
        <v>1675</v>
      </c>
      <c r="CT19" t="s">
        <v>1675</v>
      </c>
      <c r="CU19" t="s">
        <v>1675</v>
      </c>
      <c r="CV19" t="s">
        <v>1675</v>
      </c>
      <c r="CW19" t="s">
        <v>1675</v>
      </c>
      <c r="CX19" t="s">
        <v>1675</v>
      </c>
      <c r="CY19" t="s">
        <v>1675</v>
      </c>
      <c r="CZ19" t="s">
        <v>1675</v>
      </c>
      <c r="DA19" t="s">
        <v>1675</v>
      </c>
      <c r="DB19" t="s">
        <v>1675</v>
      </c>
      <c r="DC19" t="s">
        <v>1675</v>
      </c>
      <c r="DD19" t="s">
        <v>1675</v>
      </c>
      <c r="DE19" t="s">
        <v>1675</v>
      </c>
      <c r="DF19" t="s">
        <v>1675</v>
      </c>
      <c r="DG19" t="s">
        <v>1675</v>
      </c>
      <c r="DH19" t="s">
        <v>1675</v>
      </c>
      <c r="DI19" t="s">
        <v>1675</v>
      </c>
      <c r="DL19" t="s">
        <v>1675</v>
      </c>
      <c r="DM19" t="s">
        <v>1675</v>
      </c>
    </row>
    <row r="20" spans="1:117" x14ac:dyDescent="0.2">
      <c r="A20" t="s">
        <v>1547</v>
      </c>
      <c r="B20" t="s">
        <v>1512</v>
      </c>
      <c r="C20" t="s">
        <v>1513</v>
      </c>
      <c r="D20" t="s">
        <v>384</v>
      </c>
      <c r="E20" t="s">
        <v>960</v>
      </c>
      <c r="F20" t="s">
        <v>1526</v>
      </c>
      <c r="G20" t="s">
        <v>1704</v>
      </c>
      <c r="H20" t="s">
        <v>1518</v>
      </c>
      <c r="I20" s="13">
        <v>1</v>
      </c>
      <c r="J20" s="13">
        <v>0</v>
      </c>
      <c r="K20" s="13">
        <v>0</v>
      </c>
      <c r="L20" s="13">
        <v>0</v>
      </c>
      <c r="M20" s="13">
        <v>0</v>
      </c>
      <c r="N20" s="13">
        <v>0</v>
      </c>
      <c r="O20" s="13">
        <v>0</v>
      </c>
      <c r="P20" t="s">
        <v>1675</v>
      </c>
      <c r="Q20" t="s">
        <v>341</v>
      </c>
      <c r="R20" t="s">
        <v>342</v>
      </c>
      <c r="S20" s="33" t="s">
        <v>820</v>
      </c>
      <c r="T20" s="33">
        <v>115.38461538461539</v>
      </c>
      <c r="U20" s="42">
        <v>108.69565217391305</v>
      </c>
      <c r="V20" s="42">
        <v>86.206896551724142</v>
      </c>
      <c r="W20" s="42">
        <v>250</v>
      </c>
      <c r="X20" s="42">
        <v>270.83333333333337</v>
      </c>
      <c r="Y20" s="42">
        <v>567.75</v>
      </c>
      <c r="Z20" t="s">
        <v>1675</v>
      </c>
      <c r="AA20" t="s">
        <v>334</v>
      </c>
      <c r="AB20" t="s">
        <v>334</v>
      </c>
      <c r="AC20" t="s">
        <v>334</v>
      </c>
      <c r="AD20" t="s">
        <v>346</v>
      </c>
      <c r="AE20" t="s">
        <v>334</v>
      </c>
      <c r="AF20" t="s">
        <v>334</v>
      </c>
      <c r="AG20" t="s">
        <v>334</v>
      </c>
      <c r="AH20" s="13">
        <v>1</v>
      </c>
      <c r="AI20" s="13">
        <v>0</v>
      </c>
      <c r="AJ20" s="13">
        <v>0</v>
      </c>
      <c r="AK20" s="13">
        <v>0</v>
      </c>
      <c r="AL20" s="13">
        <v>0</v>
      </c>
      <c r="AM20" s="13">
        <v>0</v>
      </c>
      <c r="AN20" s="13">
        <v>0</v>
      </c>
      <c r="AO20" s="13">
        <v>0</v>
      </c>
      <c r="AP20" s="13">
        <v>0</v>
      </c>
      <c r="AQ20" s="13">
        <v>0</v>
      </c>
      <c r="AR20" s="13">
        <v>0</v>
      </c>
      <c r="AS20" s="13">
        <v>0</v>
      </c>
      <c r="AT20" s="13">
        <v>0</v>
      </c>
      <c r="AU20" s="13">
        <v>0</v>
      </c>
      <c r="AV20" s="13">
        <v>0</v>
      </c>
      <c r="AW20" s="13">
        <v>0</v>
      </c>
      <c r="AX20" s="13">
        <v>0</v>
      </c>
      <c r="AY20" t="s">
        <v>1675</v>
      </c>
      <c r="AZ20" s="13">
        <v>0</v>
      </c>
      <c r="BA20" s="13">
        <v>1</v>
      </c>
      <c r="BB20" s="13">
        <v>1</v>
      </c>
      <c r="BC20" s="13">
        <v>1</v>
      </c>
      <c r="BD20" s="13">
        <v>1</v>
      </c>
      <c r="BE20" s="13">
        <v>1</v>
      </c>
      <c r="BF20" s="13">
        <v>1</v>
      </c>
      <c r="BG20" s="13">
        <v>0</v>
      </c>
      <c r="BH20" t="s">
        <v>334</v>
      </c>
      <c r="BI20" t="s">
        <v>384</v>
      </c>
      <c r="BJ20" t="s">
        <v>960</v>
      </c>
      <c r="BK20" t="b">
        <f t="shared" si="0"/>
        <v>1</v>
      </c>
      <c r="BL20" t="b">
        <f t="shared" si="1"/>
        <v>1</v>
      </c>
      <c r="BM20" t="s">
        <v>346</v>
      </c>
      <c r="BN20" t="s">
        <v>545</v>
      </c>
      <c r="BO20" t="s">
        <v>334</v>
      </c>
      <c r="BP20" s="33" t="s">
        <v>820</v>
      </c>
      <c r="BQ20" s="33" t="s">
        <v>820</v>
      </c>
      <c r="BR20" s="33" t="s">
        <v>820</v>
      </c>
      <c r="BS20" s="33" t="s">
        <v>820</v>
      </c>
      <c r="BT20" s="33" t="s">
        <v>820</v>
      </c>
      <c r="BU20" s="42" t="s">
        <v>820</v>
      </c>
      <c r="BV20" s="33" t="s">
        <v>820</v>
      </c>
      <c r="BW20" s="33" t="s">
        <v>820</v>
      </c>
      <c r="BX20" t="s">
        <v>1675</v>
      </c>
      <c r="BY20" t="s">
        <v>1675</v>
      </c>
      <c r="BZ20" t="s">
        <v>1675</v>
      </c>
      <c r="CA20" t="s">
        <v>1675</v>
      </c>
      <c r="CB20" t="s">
        <v>1675</v>
      </c>
      <c r="CC20" t="s">
        <v>1675</v>
      </c>
      <c r="CD20" t="s">
        <v>1675</v>
      </c>
      <c r="CE20" t="s">
        <v>1675</v>
      </c>
      <c r="CF20" t="s">
        <v>1675</v>
      </c>
      <c r="CG20" t="s">
        <v>1675</v>
      </c>
      <c r="CH20" t="s">
        <v>1675</v>
      </c>
      <c r="CI20" t="s">
        <v>1675</v>
      </c>
      <c r="CJ20" t="s">
        <v>1675</v>
      </c>
      <c r="CK20" t="s">
        <v>1675</v>
      </c>
      <c r="CL20" t="s">
        <v>1675</v>
      </c>
      <c r="CM20" t="s">
        <v>1675</v>
      </c>
      <c r="CN20" t="s">
        <v>1675</v>
      </c>
      <c r="CO20" t="s">
        <v>1675</v>
      </c>
      <c r="CP20" t="s">
        <v>1675</v>
      </c>
      <c r="CQ20" t="s">
        <v>1675</v>
      </c>
      <c r="CR20" t="s">
        <v>1675</v>
      </c>
      <c r="CS20" t="s">
        <v>1675</v>
      </c>
      <c r="CT20" t="s">
        <v>1675</v>
      </c>
      <c r="CU20" t="s">
        <v>1675</v>
      </c>
      <c r="CV20" t="s">
        <v>1675</v>
      </c>
      <c r="CW20" t="s">
        <v>1675</v>
      </c>
      <c r="CX20" t="s">
        <v>1675</v>
      </c>
      <c r="CY20" t="s">
        <v>1675</v>
      </c>
      <c r="CZ20" t="s">
        <v>1675</v>
      </c>
      <c r="DA20" t="s">
        <v>1675</v>
      </c>
      <c r="DB20" t="s">
        <v>1675</v>
      </c>
      <c r="DC20" t="s">
        <v>1675</v>
      </c>
      <c r="DD20" t="s">
        <v>1675</v>
      </c>
      <c r="DE20" t="s">
        <v>1675</v>
      </c>
      <c r="DF20" t="s">
        <v>1675</v>
      </c>
      <c r="DG20" t="s">
        <v>1675</v>
      </c>
      <c r="DH20" t="s">
        <v>1675</v>
      </c>
      <c r="DI20" t="s">
        <v>1675</v>
      </c>
      <c r="DL20" t="s">
        <v>1675</v>
      </c>
      <c r="DM20" t="s">
        <v>1675</v>
      </c>
    </row>
    <row r="21" spans="1:117" x14ac:dyDescent="0.2">
      <c r="A21" t="s">
        <v>972</v>
      </c>
      <c r="B21" t="s">
        <v>773</v>
      </c>
      <c r="C21" t="s">
        <v>946</v>
      </c>
      <c r="D21" t="s">
        <v>949</v>
      </c>
      <c r="E21" t="s">
        <v>950</v>
      </c>
      <c r="F21" t="s">
        <v>950</v>
      </c>
      <c r="G21" t="s">
        <v>1704</v>
      </c>
      <c r="H21" t="s">
        <v>953</v>
      </c>
      <c r="I21" s="13">
        <v>1</v>
      </c>
      <c r="J21" s="13">
        <v>0</v>
      </c>
      <c r="K21" s="13">
        <v>0</v>
      </c>
      <c r="L21" s="13">
        <v>0</v>
      </c>
      <c r="M21" s="13">
        <v>0</v>
      </c>
      <c r="N21" s="13">
        <v>0</v>
      </c>
      <c r="O21" s="13">
        <v>0</v>
      </c>
      <c r="P21" t="s">
        <v>1675</v>
      </c>
      <c r="Q21" t="s">
        <v>675</v>
      </c>
      <c r="R21" t="s">
        <v>457</v>
      </c>
      <c r="S21" s="42">
        <v>120</v>
      </c>
      <c r="T21" s="33">
        <v>105.76923076923076</v>
      </c>
      <c r="U21" s="42">
        <v>76.08695652173914</v>
      </c>
      <c r="V21" s="42">
        <v>84.482758620689651</v>
      </c>
      <c r="W21" s="42">
        <v>208.33333333333334</v>
      </c>
      <c r="X21" s="42">
        <v>291.66666666666669</v>
      </c>
      <c r="Y21" s="33">
        <v>400</v>
      </c>
      <c r="Z21" t="s">
        <v>334</v>
      </c>
      <c r="AA21" t="s">
        <v>334</v>
      </c>
      <c r="AB21" t="s">
        <v>334</v>
      </c>
      <c r="AC21" t="s">
        <v>334</v>
      </c>
      <c r="AD21" t="s">
        <v>334</v>
      </c>
      <c r="AE21" t="s">
        <v>334</v>
      </c>
      <c r="AF21" t="s">
        <v>346</v>
      </c>
      <c r="AG21" t="s">
        <v>334</v>
      </c>
      <c r="AH21" s="13">
        <v>1</v>
      </c>
      <c r="AI21" s="13">
        <v>0</v>
      </c>
      <c r="AJ21" s="13">
        <v>0</v>
      </c>
      <c r="AK21" s="13">
        <v>0</v>
      </c>
      <c r="AL21" s="13">
        <v>0</v>
      </c>
      <c r="AM21" s="13">
        <v>0</v>
      </c>
      <c r="AN21" s="13">
        <v>0</v>
      </c>
      <c r="AO21" s="13">
        <v>0</v>
      </c>
      <c r="AP21" s="13">
        <v>0</v>
      </c>
      <c r="AQ21" s="13">
        <v>0</v>
      </c>
      <c r="AR21" s="13">
        <v>0</v>
      </c>
      <c r="AS21" s="13">
        <v>0</v>
      </c>
      <c r="AT21" s="13">
        <v>0</v>
      </c>
      <c r="AU21" s="13">
        <v>0</v>
      </c>
      <c r="AV21" s="13">
        <v>0</v>
      </c>
      <c r="AW21" s="13">
        <v>0</v>
      </c>
      <c r="AX21" s="13">
        <v>0</v>
      </c>
      <c r="AY21" t="s">
        <v>1675</v>
      </c>
      <c r="AZ21" s="13">
        <v>1</v>
      </c>
      <c r="BA21" s="13">
        <v>1</v>
      </c>
      <c r="BB21" s="13">
        <v>1</v>
      </c>
      <c r="BC21" s="13">
        <v>1</v>
      </c>
      <c r="BD21" s="13">
        <v>1</v>
      </c>
      <c r="BE21" s="13">
        <v>1</v>
      </c>
      <c r="BF21" s="13">
        <v>1</v>
      </c>
      <c r="BG21" s="13">
        <v>0</v>
      </c>
      <c r="BH21" t="s">
        <v>334</v>
      </c>
      <c r="BI21" t="s">
        <v>949</v>
      </c>
      <c r="BJ21" t="s">
        <v>950</v>
      </c>
      <c r="BK21" t="b">
        <f t="shared" si="0"/>
        <v>1</v>
      </c>
      <c r="BL21" t="b">
        <f t="shared" si="1"/>
        <v>1</v>
      </c>
      <c r="BM21" t="s">
        <v>346</v>
      </c>
      <c r="BN21" t="s">
        <v>346</v>
      </c>
      <c r="BO21" t="s">
        <v>346</v>
      </c>
      <c r="BP21" s="33" t="s">
        <v>820</v>
      </c>
      <c r="BQ21" s="44" t="s">
        <v>820</v>
      </c>
      <c r="BR21" s="44" t="s">
        <v>820</v>
      </c>
      <c r="BS21" s="44" t="s">
        <v>820</v>
      </c>
      <c r="BT21" s="44" t="s">
        <v>820</v>
      </c>
      <c r="BU21" s="42" t="s">
        <v>820</v>
      </c>
      <c r="BV21" s="44" t="s">
        <v>820</v>
      </c>
      <c r="BW21" s="44" t="s">
        <v>820</v>
      </c>
      <c r="BX21" t="s">
        <v>1675</v>
      </c>
      <c r="BY21" t="s">
        <v>1675</v>
      </c>
      <c r="BZ21" t="s">
        <v>1675</v>
      </c>
      <c r="CA21" t="s">
        <v>1675</v>
      </c>
      <c r="CB21" t="s">
        <v>1675</v>
      </c>
      <c r="CC21" t="s">
        <v>1675</v>
      </c>
      <c r="CD21" t="s">
        <v>1675</v>
      </c>
      <c r="CE21" t="s">
        <v>1675</v>
      </c>
      <c r="CF21" t="s">
        <v>1675</v>
      </c>
      <c r="CG21" t="s">
        <v>1675</v>
      </c>
      <c r="CH21" t="s">
        <v>1675</v>
      </c>
      <c r="CI21" t="s">
        <v>1675</v>
      </c>
      <c r="CJ21" t="s">
        <v>1675</v>
      </c>
      <c r="CK21" t="s">
        <v>1675</v>
      </c>
      <c r="CL21" t="s">
        <v>1675</v>
      </c>
      <c r="CM21" t="s">
        <v>1675</v>
      </c>
      <c r="CN21" t="s">
        <v>1675</v>
      </c>
      <c r="CO21" t="s">
        <v>1675</v>
      </c>
      <c r="CP21" t="s">
        <v>1675</v>
      </c>
      <c r="CQ21" t="s">
        <v>1675</v>
      </c>
      <c r="CR21" t="s">
        <v>1675</v>
      </c>
      <c r="CS21" t="s">
        <v>1675</v>
      </c>
      <c r="CT21" t="s">
        <v>1675</v>
      </c>
      <c r="CU21" t="s">
        <v>1675</v>
      </c>
      <c r="CV21" t="s">
        <v>1675</v>
      </c>
      <c r="CW21" t="s">
        <v>1675</v>
      </c>
      <c r="CX21" t="s">
        <v>1675</v>
      </c>
      <c r="CY21" t="s">
        <v>1675</v>
      </c>
      <c r="CZ21" t="s">
        <v>1675</v>
      </c>
      <c r="DA21" t="s">
        <v>1675</v>
      </c>
      <c r="DB21" t="s">
        <v>1675</v>
      </c>
      <c r="DC21" t="s">
        <v>1675</v>
      </c>
      <c r="DD21" t="s">
        <v>1675</v>
      </c>
      <c r="DE21" t="s">
        <v>1675</v>
      </c>
      <c r="DF21" t="s">
        <v>1675</v>
      </c>
      <c r="DG21" t="s">
        <v>1675</v>
      </c>
      <c r="DH21" t="s">
        <v>1675</v>
      </c>
      <c r="DI21" t="s">
        <v>1675</v>
      </c>
      <c r="DL21" t="s">
        <v>1675</v>
      </c>
      <c r="DM21" t="s">
        <v>1675</v>
      </c>
    </row>
    <row r="22" spans="1:117" x14ac:dyDescent="0.2">
      <c r="A22" t="s">
        <v>1409</v>
      </c>
      <c r="B22" t="s">
        <v>1217</v>
      </c>
      <c r="C22" t="s">
        <v>1218</v>
      </c>
      <c r="D22" t="s">
        <v>1220</v>
      </c>
      <c r="E22" t="s">
        <v>1230</v>
      </c>
      <c r="F22" t="s">
        <v>1230</v>
      </c>
      <c r="G22" t="s">
        <v>1704</v>
      </c>
      <c r="H22" t="s">
        <v>1239</v>
      </c>
      <c r="I22" s="13">
        <v>1</v>
      </c>
      <c r="J22" s="13">
        <v>0</v>
      </c>
      <c r="K22" s="13">
        <v>0</v>
      </c>
      <c r="L22" s="13">
        <v>0</v>
      </c>
      <c r="M22" s="13">
        <v>0</v>
      </c>
      <c r="N22" s="13">
        <v>0</v>
      </c>
      <c r="O22" s="13">
        <v>0</v>
      </c>
      <c r="P22" t="s">
        <v>1675</v>
      </c>
      <c r="Q22" t="s">
        <v>440</v>
      </c>
      <c r="R22" t="s">
        <v>642</v>
      </c>
      <c r="S22" s="42">
        <v>150</v>
      </c>
      <c r="T22" s="33">
        <v>105.76923076923076</v>
      </c>
      <c r="U22" s="42">
        <v>108.69565217391305</v>
      </c>
      <c r="V22" s="33" t="s">
        <v>820</v>
      </c>
      <c r="W22" s="42">
        <v>229.16666666666669</v>
      </c>
      <c r="X22" s="42" t="s">
        <v>820</v>
      </c>
      <c r="Y22" s="33">
        <v>650</v>
      </c>
      <c r="Z22" t="s">
        <v>334</v>
      </c>
      <c r="AA22" t="s">
        <v>334</v>
      </c>
      <c r="AB22" t="s">
        <v>334</v>
      </c>
      <c r="AC22" t="s">
        <v>1675</v>
      </c>
      <c r="AD22" t="s">
        <v>334</v>
      </c>
      <c r="AE22" t="s">
        <v>1675</v>
      </c>
      <c r="AF22" t="s">
        <v>334</v>
      </c>
      <c r="AG22" t="s">
        <v>334</v>
      </c>
      <c r="AH22" s="13">
        <v>1</v>
      </c>
      <c r="AI22" s="13">
        <v>1</v>
      </c>
      <c r="AJ22" s="13">
        <v>1</v>
      </c>
      <c r="AK22" s="13">
        <v>1</v>
      </c>
      <c r="AL22" s="13">
        <v>0</v>
      </c>
      <c r="AM22" s="13">
        <v>0</v>
      </c>
      <c r="AN22" s="13">
        <v>0</v>
      </c>
      <c r="AO22" s="13">
        <v>1</v>
      </c>
      <c r="AP22" s="13">
        <v>1</v>
      </c>
      <c r="AQ22" s="13">
        <v>0</v>
      </c>
      <c r="AR22" s="13">
        <v>1</v>
      </c>
      <c r="AS22" s="13">
        <v>0</v>
      </c>
      <c r="AT22" s="13">
        <v>0</v>
      </c>
      <c r="AU22" s="13">
        <v>0</v>
      </c>
      <c r="AV22" s="13">
        <v>0</v>
      </c>
      <c r="AW22" s="13">
        <v>0</v>
      </c>
      <c r="AX22" s="13">
        <v>0</v>
      </c>
      <c r="AY22" t="s">
        <v>1675</v>
      </c>
      <c r="AZ22" s="13">
        <v>1</v>
      </c>
      <c r="BA22" s="13">
        <v>1</v>
      </c>
      <c r="BB22" s="13">
        <v>1</v>
      </c>
      <c r="BC22" s="13">
        <v>1</v>
      </c>
      <c r="BD22" s="13">
        <v>1</v>
      </c>
      <c r="BE22" s="13">
        <v>0</v>
      </c>
      <c r="BF22" s="13">
        <v>1</v>
      </c>
      <c r="BG22" s="13">
        <v>0</v>
      </c>
      <c r="BH22" t="s">
        <v>334</v>
      </c>
      <c r="BI22" t="s">
        <v>384</v>
      </c>
      <c r="BJ22" t="s">
        <v>960</v>
      </c>
      <c r="BK22" t="b">
        <f t="shared" si="0"/>
        <v>0</v>
      </c>
      <c r="BL22" t="b">
        <f t="shared" si="1"/>
        <v>0</v>
      </c>
      <c r="BM22" t="s">
        <v>346</v>
      </c>
      <c r="BN22" t="s">
        <v>346</v>
      </c>
      <c r="BO22" t="s">
        <v>334</v>
      </c>
      <c r="BP22" s="33" t="s">
        <v>820</v>
      </c>
      <c r="BQ22" s="44">
        <v>25</v>
      </c>
      <c r="BR22" s="44" t="s">
        <v>820</v>
      </c>
      <c r="BS22" s="44">
        <v>50</v>
      </c>
      <c r="BT22" s="44">
        <v>57</v>
      </c>
      <c r="BU22" s="42" t="s">
        <v>820</v>
      </c>
      <c r="BV22" s="33" t="s">
        <v>820</v>
      </c>
      <c r="BW22" s="33">
        <v>75</v>
      </c>
      <c r="BX22" t="s">
        <v>334</v>
      </c>
      <c r="BY22" t="s">
        <v>334</v>
      </c>
      <c r="BZ22" t="s">
        <v>334</v>
      </c>
      <c r="CA22" t="s">
        <v>334</v>
      </c>
      <c r="CB22" t="s">
        <v>334</v>
      </c>
      <c r="CC22" t="s">
        <v>1675</v>
      </c>
      <c r="CD22" t="s">
        <v>1675</v>
      </c>
      <c r="CE22" t="s">
        <v>334</v>
      </c>
      <c r="CF22" t="s">
        <v>334</v>
      </c>
      <c r="CG22" s="13">
        <v>1</v>
      </c>
      <c r="CH22" s="13">
        <v>1</v>
      </c>
      <c r="CI22" s="13">
        <v>1</v>
      </c>
      <c r="CJ22" s="13">
        <v>1</v>
      </c>
      <c r="CK22" s="13">
        <v>1</v>
      </c>
      <c r="CL22" s="13">
        <v>0</v>
      </c>
      <c r="CM22" s="13">
        <v>0</v>
      </c>
      <c r="CN22" s="13">
        <v>1</v>
      </c>
      <c r="CO22" s="13">
        <v>1</v>
      </c>
      <c r="CP22" s="13">
        <v>0</v>
      </c>
      <c r="CQ22" s="13">
        <v>0</v>
      </c>
      <c r="CR22" s="13">
        <v>0</v>
      </c>
      <c r="CS22" s="13">
        <v>0</v>
      </c>
      <c r="CT22" s="13">
        <v>0</v>
      </c>
      <c r="CU22" s="13">
        <v>0</v>
      </c>
      <c r="CV22" s="13">
        <v>0</v>
      </c>
      <c r="CW22" t="s">
        <v>1675</v>
      </c>
      <c r="CX22" s="13">
        <v>1</v>
      </c>
      <c r="CY22" s="13">
        <v>1</v>
      </c>
      <c r="CZ22" s="13">
        <v>1</v>
      </c>
      <c r="DA22" s="13">
        <v>1</v>
      </c>
      <c r="DB22" s="13">
        <v>1</v>
      </c>
      <c r="DC22" s="13">
        <v>0</v>
      </c>
      <c r="DD22" s="13">
        <v>0</v>
      </c>
      <c r="DE22" s="13">
        <v>1</v>
      </c>
      <c r="DF22" s="13">
        <v>0</v>
      </c>
      <c r="DG22" t="s">
        <v>334</v>
      </c>
      <c r="DH22" t="s">
        <v>384</v>
      </c>
      <c r="DI22" t="s">
        <v>960</v>
      </c>
      <c r="DJ22" t="b">
        <f>D22=DH22</f>
        <v>0</v>
      </c>
      <c r="DK22" t="b">
        <f>E22=DI22</f>
        <v>0</v>
      </c>
      <c r="DL22" t="s">
        <v>346</v>
      </c>
      <c r="DM22" t="s">
        <v>346</v>
      </c>
    </row>
    <row r="23" spans="1:117" x14ac:dyDescent="0.2">
      <c r="A23" t="s">
        <v>461</v>
      </c>
      <c r="B23" t="s">
        <v>436</v>
      </c>
      <c r="C23" t="s">
        <v>325</v>
      </c>
      <c r="D23" t="s">
        <v>328</v>
      </c>
      <c r="E23" t="s">
        <v>329</v>
      </c>
      <c r="F23" t="s">
        <v>329</v>
      </c>
      <c r="G23" t="s">
        <v>1705</v>
      </c>
      <c r="H23" t="s">
        <v>438</v>
      </c>
      <c r="I23" s="13">
        <v>1</v>
      </c>
      <c r="J23" s="13">
        <v>0</v>
      </c>
      <c r="K23" s="13">
        <v>0</v>
      </c>
      <c r="L23" s="13">
        <v>0</v>
      </c>
      <c r="M23" s="13">
        <v>0</v>
      </c>
      <c r="N23" s="13">
        <v>0</v>
      </c>
      <c r="O23" s="13">
        <v>0</v>
      </c>
      <c r="P23" t="s">
        <v>1675</v>
      </c>
      <c r="Q23" t="s">
        <v>440</v>
      </c>
      <c r="R23" t="s">
        <v>457</v>
      </c>
      <c r="S23" s="42">
        <v>62.5</v>
      </c>
      <c r="T23" s="33">
        <v>96.153846153846146</v>
      </c>
      <c r="U23" s="42">
        <v>65.217391304347828</v>
      </c>
      <c r="V23" s="42">
        <v>68.965517241379317</v>
      </c>
      <c r="W23" s="42" t="s">
        <v>820</v>
      </c>
      <c r="X23" s="42" t="s">
        <v>820</v>
      </c>
      <c r="Y23" s="42">
        <v>384.26395939086302</v>
      </c>
      <c r="Z23" t="s">
        <v>334</v>
      </c>
      <c r="AA23" t="s">
        <v>346</v>
      </c>
      <c r="AB23" t="s">
        <v>334</v>
      </c>
      <c r="AC23" t="s">
        <v>346</v>
      </c>
      <c r="AD23" t="s">
        <v>334</v>
      </c>
      <c r="AE23" t="s">
        <v>1675</v>
      </c>
      <c r="AF23" t="s">
        <v>334</v>
      </c>
      <c r="AG23" t="s">
        <v>334</v>
      </c>
      <c r="AH23" s="13">
        <v>1</v>
      </c>
      <c r="AI23" s="13">
        <v>0</v>
      </c>
      <c r="AJ23" s="13">
        <v>0</v>
      </c>
      <c r="AK23" s="13">
        <v>0</v>
      </c>
      <c r="AL23" s="13">
        <v>0</v>
      </c>
      <c r="AM23" s="13">
        <v>0</v>
      </c>
      <c r="AN23" s="13">
        <v>0</v>
      </c>
      <c r="AO23" s="13">
        <v>0</v>
      </c>
      <c r="AP23" s="13">
        <v>0</v>
      </c>
      <c r="AQ23" s="13">
        <v>0</v>
      </c>
      <c r="AR23" s="13">
        <v>0</v>
      </c>
      <c r="AS23" s="13">
        <v>0</v>
      </c>
      <c r="AT23" s="13">
        <v>0</v>
      </c>
      <c r="AU23" s="13">
        <v>0</v>
      </c>
      <c r="AV23" s="13">
        <v>0</v>
      </c>
      <c r="AW23" s="13">
        <v>0</v>
      </c>
      <c r="AX23" s="13">
        <v>0</v>
      </c>
      <c r="AY23" t="s">
        <v>1675</v>
      </c>
      <c r="AZ23" s="13">
        <v>1</v>
      </c>
      <c r="BA23" s="13">
        <v>1</v>
      </c>
      <c r="BB23" s="13">
        <v>1</v>
      </c>
      <c r="BC23" s="13">
        <v>1</v>
      </c>
      <c r="BD23" s="13">
        <v>1</v>
      </c>
      <c r="BE23" s="13">
        <v>0</v>
      </c>
      <c r="BF23" s="13">
        <v>0</v>
      </c>
      <c r="BG23" s="13">
        <v>0</v>
      </c>
      <c r="BH23" t="s">
        <v>334</v>
      </c>
      <c r="BI23" t="s">
        <v>384</v>
      </c>
      <c r="BJ23" t="s">
        <v>385</v>
      </c>
      <c r="BK23" t="b">
        <f t="shared" si="0"/>
        <v>0</v>
      </c>
      <c r="BL23" t="b">
        <f t="shared" si="1"/>
        <v>0</v>
      </c>
      <c r="BM23" t="s">
        <v>346</v>
      </c>
      <c r="BN23" t="s">
        <v>334</v>
      </c>
      <c r="BO23" t="s">
        <v>334</v>
      </c>
      <c r="BP23" s="33" t="s">
        <v>820</v>
      </c>
      <c r="BQ23" s="33" t="s">
        <v>820</v>
      </c>
      <c r="BR23" s="33" t="s">
        <v>820</v>
      </c>
      <c r="BS23" s="44" t="s">
        <v>820</v>
      </c>
      <c r="BT23" s="44" t="s">
        <v>820</v>
      </c>
      <c r="BU23" s="42" t="s">
        <v>820</v>
      </c>
      <c r="BV23" s="44" t="s">
        <v>820</v>
      </c>
      <c r="BW23" s="44" t="s">
        <v>820</v>
      </c>
      <c r="BX23" t="s">
        <v>1675</v>
      </c>
      <c r="BY23" t="s">
        <v>1675</v>
      </c>
      <c r="BZ23" t="s">
        <v>1675</v>
      </c>
      <c r="CA23" t="s">
        <v>1675</v>
      </c>
      <c r="CB23" t="s">
        <v>1675</v>
      </c>
      <c r="CC23" t="s">
        <v>1675</v>
      </c>
      <c r="CD23" t="s">
        <v>1675</v>
      </c>
      <c r="CE23" t="s">
        <v>1675</v>
      </c>
      <c r="CF23" t="s">
        <v>1675</v>
      </c>
      <c r="CG23" t="s">
        <v>1675</v>
      </c>
      <c r="CH23" t="s">
        <v>1675</v>
      </c>
      <c r="CI23" t="s">
        <v>1675</v>
      </c>
      <c r="CJ23" t="s">
        <v>1675</v>
      </c>
      <c r="CK23" t="s">
        <v>1675</v>
      </c>
      <c r="CL23" t="s">
        <v>1675</v>
      </c>
      <c r="CM23" t="s">
        <v>1675</v>
      </c>
      <c r="CN23" t="s">
        <v>1675</v>
      </c>
      <c r="CO23" t="s">
        <v>1675</v>
      </c>
      <c r="CP23" t="s">
        <v>1675</v>
      </c>
      <c r="CQ23" t="s">
        <v>1675</v>
      </c>
      <c r="CR23" t="s">
        <v>1675</v>
      </c>
      <c r="CS23" t="s">
        <v>1675</v>
      </c>
      <c r="CT23" t="s">
        <v>1675</v>
      </c>
      <c r="CU23" t="s">
        <v>1675</v>
      </c>
      <c r="CV23" t="s">
        <v>1675</v>
      </c>
      <c r="CW23" t="s">
        <v>1675</v>
      </c>
      <c r="CX23" t="s">
        <v>1675</v>
      </c>
      <c r="CY23" t="s">
        <v>1675</v>
      </c>
      <c r="CZ23" t="s">
        <v>1675</v>
      </c>
      <c r="DA23" t="s">
        <v>1675</v>
      </c>
      <c r="DB23" t="s">
        <v>1675</v>
      </c>
      <c r="DC23" t="s">
        <v>1675</v>
      </c>
      <c r="DD23" t="s">
        <v>1675</v>
      </c>
      <c r="DE23" t="s">
        <v>1675</v>
      </c>
      <c r="DF23" t="s">
        <v>1675</v>
      </c>
      <c r="DG23" t="s">
        <v>1675</v>
      </c>
      <c r="DH23" t="s">
        <v>1675</v>
      </c>
      <c r="DI23" t="s">
        <v>1675</v>
      </c>
      <c r="DL23" t="s">
        <v>1675</v>
      </c>
      <c r="DM23" t="s">
        <v>1675</v>
      </c>
    </row>
    <row r="24" spans="1:117" x14ac:dyDescent="0.2">
      <c r="A24" t="s">
        <v>1479</v>
      </c>
      <c r="B24" t="s">
        <v>1353</v>
      </c>
      <c r="C24" t="s">
        <v>1194</v>
      </c>
      <c r="D24" t="s">
        <v>1197</v>
      </c>
      <c r="E24" t="s">
        <v>1198</v>
      </c>
      <c r="F24" t="s">
        <v>1354</v>
      </c>
      <c r="G24" t="s">
        <v>1705</v>
      </c>
      <c r="H24" t="s">
        <v>1355</v>
      </c>
      <c r="I24" s="13">
        <v>1</v>
      </c>
      <c r="J24" s="13">
        <v>0</v>
      </c>
      <c r="K24" s="13">
        <v>0</v>
      </c>
      <c r="L24" s="13">
        <v>1</v>
      </c>
      <c r="M24" s="13">
        <v>0</v>
      </c>
      <c r="N24" s="13">
        <v>0</v>
      </c>
      <c r="O24" s="13">
        <v>0</v>
      </c>
      <c r="P24" t="s">
        <v>1675</v>
      </c>
      <c r="Q24" t="s">
        <v>440</v>
      </c>
      <c r="R24" t="s">
        <v>642</v>
      </c>
      <c r="S24" s="42">
        <v>75</v>
      </c>
      <c r="T24" s="33">
        <v>96.153846153846146</v>
      </c>
      <c r="U24" s="42">
        <v>86.956521739130437</v>
      </c>
      <c r="V24" s="42">
        <v>68.965517241379317</v>
      </c>
      <c r="W24" s="42">
        <v>187.5</v>
      </c>
      <c r="X24" s="42" t="s">
        <v>820</v>
      </c>
      <c r="Y24" s="33">
        <v>600</v>
      </c>
      <c r="Z24" t="s">
        <v>334</v>
      </c>
      <c r="AA24" t="s">
        <v>334</v>
      </c>
      <c r="AB24" t="s">
        <v>334</v>
      </c>
      <c r="AC24" t="s">
        <v>334</v>
      </c>
      <c r="AD24" t="s">
        <v>346</v>
      </c>
      <c r="AE24" t="s">
        <v>1675</v>
      </c>
      <c r="AF24" t="s">
        <v>334</v>
      </c>
      <c r="AG24" t="s">
        <v>334</v>
      </c>
      <c r="AH24" s="13">
        <v>1</v>
      </c>
      <c r="AI24" s="13">
        <v>1</v>
      </c>
      <c r="AJ24" s="13">
        <v>1</v>
      </c>
      <c r="AK24" s="13">
        <v>0</v>
      </c>
      <c r="AL24" s="13">
        <v>0</v>
      </c>
      <c r="AM24" s="13">
        <v>0</v>
      </c>
      <c r="AN24" s="13">
        <v>0</v>
      </c>
      <c r="AO24" s="13">
        <v>0</v>
      </c>
      <c r="AP24" s="13">
        <v>0</v>
      </c>
      <c r="AQ24" s="13">
        <v>0</v>
      </c>
      <c r="AR24" s="13">
        <v>0</v>
      </c>
      <c r="AS24" s="13">
        <v>0</v>
      </c>
      <c r="AT24" s="13">
        <v>0</v>
      </c>
      <c r="AU24" s="13">
        <v>0</v>
      </c>
      <c r="AV24" s="13">
        <v>0</v>
      </c>
      <c r="AW24" s="13">
        <v>0</v>
      </c>
      <c r="AX24" s="13">
        <v>0</v>
      </c>
      <c r="AY24" t="s">
        <v>1675</v>
      </c>
      <c r="AZ24" s="13">
        <v>1</v>
      </c>
      <c r="BA24" s="13">
        <v>1</v>
      </c>
      <c r="BB24" s="13">
        <v>1</v>
      </c>
      <c r="BC24" s="13">
        <v>1</v>
      </c>
      <c r="BD24" s="13">
        <v>0</v>
      </c>
      <c r="BE24" s="13">
        <v>0</v>
      </c>
      <c r="BF24" s="13">
        <v>1</v>
      </c>
      <c r="BG24" s="13">
        <v>0</v>
      </c>
      <c r="BH24" t="s">
        <v>334</v>
      </c>
      <c r="BI24" t="s">
        <v>384</v>
      </c>
      <c r="BJ24" t="s">
        <v>385</v>
      </c>
      <c r="BK24" t="b">
        <f t="shared" si="0"/>
        <v>0</v>
      </c>
      <c r="BL24" t="b">
        <f t="shared" si="1"/>
        <v>0</v>
      </c>
      <c r="BM24" t="s">
        <v>346</v>
      </c>
      <c r="BN24" t="s">
        <v>346</v>
      </c>
      <c r="BO24" t="s">
        <v>346</v>
      </c>
      <c r="BP24" s="33" t="s">
        <v>820</v>
      </c>
      <c r="BQ24" s="33" t="s">
        <v>820</v>
      </c>
      <c r="BR24" s="44" t="s">
        <v>820</v>
      </c>
      <c r="BS24" s="44" t="s">
        <v>820</v>
      </c>
      <c r="BT24" s="44" t="s">
        <v>820</v>
      </c>
      <c r="BU24" s="42" t="s">
        <v>820</v>
      </c>
      <c r="BV24" s="44" t="s">
        <v>820</v>
      </c>
      <c r="BW24" s="44" t="s">
        <v>820</v>
      </c>
      <c r="BX24" t="s">
        <v>1675</v>
      </c>
      <c r="BY24" t="s">
        <v>1675</v>
      </c>
      <c r="BZ24" t="s">
        <v>1675</v>
      </c>
      <c r="CA24" t="s">
        <v>1675</v>
      </c>
      <c r="CB24" t="s">
        <v>1675</v>
      </c>
      <c r="CC24" t="s">
        <v>1675</v>
      </c>
      <c r="CD24" t="s">
        <v>1675</v>
      </c>
      <c r="CE24" t="s">
        <v>1675</v>
      </c>
      <c r="CF24" t="s">
        <v>1675</v>
      </c>
      <c r="CG24" t="s">
        <v>1675</v>
      </c>
      <c r="CH24" t="s">
        <v>1675</v>
      </c>
      <c r="CI24" t="s">
        <v>1675</v>
      </c>
      <c r="CJ24" t="s">
        <v>1675</v>
      </c>
      <c r="CK24" t="s">
        <v>1675</v>
      </c>
      <c r="CL24" t="s">
        <v>1675</v>
      </c>
      <c r="CM24" t="s">
        <v>1675</v>
      </c>
      <c r="CN24" t="s">
        <v>1675</v>
      </c>
      <c r="CO24" t="s">
        <v>1675</v>
      </c>
      <c r="CP24" t="s">
        <v>1675</v>
      </c>
      <c r="CQ24" t="s">
        <v>1675</v>
      </c>
      <c r="CR24" t="s">
        <v>1675</v>
      </c>
      <c r="CS24" t="s">
        <v>1675</v>
      </c>
      <c r="CT24" t="s">
        <v>1675</v>
      </c>
      <c r="CU24" t="s">
        <v>1675</v>
      </c>
      <c r="CV24" t="s">
        <v>1675</v>
      </c>
      <c r="CW24" t="s">
        <v>1675</v>
      </c>
      <c r="CX24" t="s">
        <v>1675</v>
      </c>
      <c r="CY24" t="s">
        <v>1675</v>
      </c>
      <c r="CZ24" t="s">
        <v>1675</v>
      </c>
      <c r="DA24" t="s">
        <v>1675</v>
      </c>
      <c r="DB24" t="s">
        <v>1675</v>
      </c>
      <c r="DC24" t="s">
        <v>1675</v>
      </c>
      <c r="DD24" t="s">
        <v>1675</v>
      </c>
      <c r="DE24" t="s">
        <v>1675</v>
      </c>
      <c r="DF24" t="s">
        <v>1675</v>
      </c>
      <c r="DG24" t="s">
        <v>1675</v>
      </c>
      <c r="DH24" t="s">
        <v>1675</v>
      </c>
      <c r="DI24" t="s">
        <v>1675</v>
      </c>
      <c r="DL24" t="s">
        <v>1675</v>
      </c>
      <c r="DM24" t="s">
        <v>1675</v>
      </c>
    </row>
    <row r="25" spans="1:117" x14ac:dyDescent="0.2">
      <c r="A25" t="s">
        <v>1391</v>
      </c>
      <c r="B25" t="s">
        <v>1217</v>
      </c>
      <c r="C25" t="s">
        <v>1218</v>
      </c>
      <c r="D25" t="s">
        <v>1220</v>
      </c>
      <c r="E25" t="s">
        <v>1221</v>
      </c>
      <c r="F25" t="s">
        <v>1221</v>
      </c>
      <c r="G25" t="s">
        <v>1705</v>
      </c>
      <c r="H25" t="s">
        <v>1224</v>
      </c>
      <c r="I25" s="13">
        <v>1</v>
      </c>
      <c r="J25" s="13">
        <v>0</v>
      </c>
      <c r="K25" s="13">
        <v>0</v>
      </c>
      <c r="L25" s="13">
        <v>0</v>
      </c>
      <c r="M25" s="13">
        <v>0</v>
      </c>
      <c r="N25" s="13">
        <v>0</v>
      </c>
      <c r="O25" s="13">
        <v>0</v>
      </c>
      <c r="P25" t="s">
        <v>1675</v>
      </c>
      <c r="Q25" t="s">
        <v>341</v>
      </c>
      <c r="R25" t="s">
        <v>642</v>
      </c>
      <c r="S25" s="42">
        <v>75</v>
      </c>
      <c r="T25" s="33">
        <v>96.153846153846146</v>
      </c>
      <c r="U25" s="42">
        <v>65.217391304347828</v>
      </c>
      <c r="V25" s="42">
        <v>62.068965517241381</v>
      </c>
      <c r="W25" s="42">
        <v>187.5</v>
      </c>
      <c r="X25" s="42">
        <v>187.5</v>
      </c>
      <c r="Y25" s="33">
        <v>500</v>
      </c>
      <c r="Z25" t="s">
        <v>334</v>
      </c>
      <c r="AA25" t="s">
        <v>346</v>
      </c>
      <c r="AB25" t="s">
        <v>334</v>
      </c>
      <c r="AC25" t="s">
        <v>334</v>
      </c>
      <c r="AD25" t="s">
        <v>334</v>
      </c>
      <c r="AE25" t="s">
        <v>545</v>
      </c>
      <c r="AF25" t="s">
        <v>334</v>
      </c>
      <c r="AG25" t="s">
        <v>334</v>
      </c>
      <c r="AH25" s="13">
        <v>1</v>
      </c>
      <c r="AI25" s="13">
        <v>0</v>
      </c>
      <c r="AJ25" s="13">
        <v>0</v>
      </c>
      <c r="AK25" s="13">
        <v>0</v>
      </c>
      <c r="AL25" s="13">
        <v>1</v>
      </c>
      <c r="AM25" s="13">
        <v>0</v>
      </c>
      <c r="AN25" s="13">
        <v>0</v>
      </c>
      <c r="AO25" s="13">
        <v>0</v>
      </c>
      <c r="AP25" s="13">
        <v>0</v>
      </c>
      <c r="AQ25" s="13">
        <v>0</v>
      </c>
      <c r="AR25" s="13">
        <v>0</v>
      </c>
      <c r="AS25" s="13">
        <v>0</v>
      </c>
      <c r="AT25" s="13">
        <v>0</v>
      </c>
      <c r="AU25" s="13">
        <v>0</v>
      </c>
      <c r="AV25" s="13">
        <v>0</v>
      </c>
      <c r="AW25" s="13">
        <v>0</v>
      </c>
      <c r="AX25" s="13">
        <v>0</v>
      </c>
      <c r="AY25" t="s">
        <v>1675</v>
      </c>
      <c r="AZ25" s="13">
        <v>1</v>
      </c>
      <c r="BA25" s="13">
        <v>1</v>
      </c>
      <c r="BB25" s="13">
        <v>0</v>
      </c>
      <c r="BC25" s="13">
        <v>1</v>
      </c>
      <c r="BD25" s="13">
        <v>0</v>
      </c>
      <c r="BE25" s="13">
        <v>1</v>
      </c>
      <c r="BF25" s="13">
        <v>1</v>
      </c>
      <c r="BG25" s="13">
        <v>0</v>
      </c>
      <c r="BH25" t="s">
        <v>334</v>
      </c>
      <c r="BI25" t="s">
        <v>1220</v>
      </c>
      <c r="BJ25" t="s">
        <v>1221</v>
      </c>
      <c r="BK25" t="b">
        <f t="shared" si="0"/>
        <v>1</v>
      </c>
      <c r="BL25" t="b">
        <f t="shared" si="1"/>
        <v>1</v>
      </c>
      <c r="BM25" t="s">
        <v>334</v>
      </c>
      <c r="BN25" t="s">
        <v>346</v>
      </c>
      <c r="BO25" t="s">
        <v>346</v>
      </c>
      <c r="BP25" s="33" t="s">
        <v>820</v>
      </c>
      <c r="BQ25" s="33" t="s">
        <v>820</v>
      </c>
      <c r="BR25" s="33" t="s">
        <v>820</v>
      </c>
      <c r="BS25" s="33" t="s">
        <v>820</v>
      </c>
      <c r="BT25" s="33" t="s">
        <v>820</v>
      </c>
      <c r="BU25" s="42" t="s">
        <v>820</v>
      </c>
      <c r="BV25" s="33" t="s">
        <v>820</v>
      </c>
      <c r="BW25" s="33" t="s">
        <v>820</v>
      </c>
      <c r="BX25" t="s">
        <v>1675</v>
      </c>
      <c r="BY25" t="s">
        <v>1675</v>
      </c>
      <c r="BZ25" t="s">
        <v>1675</v>
      </c>
      <c r="CA25" t="s">
        <v>1675</v>
      </c>
      <c r="CB25" t="s">
        <v>1675</v>
      </c>
      <c r="CC25" t="s">
        <v>1675</v>
      </c>
      <c r="CD25" t="s">
        <v>1675</v>
      </c>
      <c r="CE25" t="s">
        <v>1675</v>
      </c>
      <c r="CF25" t="s">
        <v>1675</v>
      </c>
      <c r="CG25" t="s">
        <v>1675</v>
      </c>
      <c r="CH25" t="s">
        <v>1675</v>
      </c>
      <c r="CI25" t="s">
        <v>1675</v>
      </c>
      <c r="CJ25" t="s">
        <v>1675</v>
      </c>
      <c r="CK25" t="s">
        <v>1675</v>
      </c>
      <c r="CL25" t="s">
        <v>1675</v>
      </c>
      <c r="CM25" t="s">
        <v>1675</v>
      </c>
      <c r="CN25" t="s">
        <v>1675</v>
      </c>
      <c r="CO25" t="s">
        <v>1675</v>
      </c>
      <c r="CP25" t="s">
        <v>1675</v>
      </c>
      <c r="CQ25" t="s">
        <v>1675</v>
      </c>
      <c r="CR25" t="s">
        <v>1675</v>
      </c>
      <c r="CS25" t="s">
        <v>1675</v>
      </c>
      <c r="CT25" t="s">
        <v>1675</v>
      </c>
      <c r="CU25" t="s">
        <v>1675</v>
      </c>
      <c r="CV25" t="s">
        <v>1675</v>
      </c>
      <c r="CW25" t="s">
        <v>1675</v>
      </c>
      <c r="CX25" t="s">
        <v>1675</v>
      </c>
      <c r="CY25" t="s">
        <v>1675</v>
      </c>
      <c r="CZ25" t="s">
        <v>1675</v>
      </c>
      <c r="DA25" t="s">
        <v>1675</v>
      </c>
      <c r="DB25" t="s">
        <v>1675</v>
      </c>
      <c r="DC25" t="s">
        <v>1675</v>
      </c>
      <c r="DD25" t="s">
        <v>1675</v>
      </c>
      <c r="DE25" t="s">
        <v>1675</v>
      </c>
      <c r="DF25" t="s">
        <v>1675</v>
      </c>
      <c r="DG25" t="s">
        <v>1675</v>
      </c>
      <c r="DH25" t="s">
        <v>1675</v>
      </c>
      <c r="DI25" t="s">
        <v>1675</v>
      </c>
      <c r="DL25" t="s">
        <v>1675</v>
      </c>
      <c r="DM25" t="s">
        <v>1675</v>
      </c>
    </row>
    <row r="26" spans="1:117" x14ac:dyDescent="0.2">
      <c r="A26" t="s">
        <v>792</v>
      </c>
      <c r="B26" t="s">
        <v>773</v>
      </c>
      <c r="C26" t="s">
        <v>760</v>
      </c>
      <c r="D26" t="s">
        <v>384</v>
      </c>
      <c r="E26" t="s">
        <v>763</v>
      </c>
      <c r="F26" t="s">
        <v>765</v>
      </c>
      <c r="G26" t="s">
        <v>1704</v>
      </c>
      <c r="H26" t="s">
        <v>774</v>
      </c>
      <c r="I26" s="13">
        <v>1</v>
      </c>
      <c r="J26" s="13">
        <v>0</v>
      </c>
      <c r="K26" s="13">
        <v>0</v>
      </c>
      <c r="L26" s="13">
        <v>0</v>
      </c>
      <c r="M26" s="13">
        <v>0</v>
      </c>
      <c r="N26" s="13">
        <v>0</v>
      </c>
      <c r="O26" s="13">
        <v>0</v>
      </c>
      <c r="P26" t="s">
        <v>1675</v>
      </c>
      <c r="Q26" t="s">
        <v>675</v>
      </c>
      <c r="R26" t="s">
        <v>342</v>
      </c>
      <c r="S26" s="33" t="s">
        <v>820</v>
      </c>
      <c r="T26" s="33">
        <v>96.153846153846146</v>
      </c>
      <c r="U26" s="33" t="s">
        <v>820</v>
      </c>
      <c r="V26" s="42">
        <v>86.206896551724142</v>
      </c>
      <c r="W26" s="42">
        <v>208.33333333333334</v>
      </c>
      <c r="X26" s="42" t="s">
        <v>820</v>
      </c>
      <c r="Y26" s="33">
        <v>500</v>
      </c>
      <c r="Z26" t="s">
        <v>346</v>
      </c>
      <c r="AA26" t="s">
        <v>334</v>
      </c>
      <c r="AB26" t="s">
        <v>334</v>
      </c>
      <c r="AC26" t="s">
        <v>334</v>
      </c>
      <c r="AD26" t="s">
        <v>346</v>
      </c>
      <c r="AE26" t="s">
        <v>1675</v>
      </c>
      <c r="AF26" t="s">
        <v>334</v>
      </c>
      <c r="AG26" t="s">
        <v>334</v>
      </c>
      <c r="AH26" s="13">
        <v>0</v>
      </c>
      <c r="AI26" s="13">
        <v>0</v>
      </c>
      <c r="AJ26" s="13">
        <v>0</v>
      </c>
      <c r="AK26" s="13">
        <v>0</v>
      </c>
      <c r="AL26" s="13">
        <v>0</v>
      </c>
      <c r="AM26" s="13">
        <v>0</v>
      </c>
      <c r="AN26" s="13">
        <v>0</v>
      </c>
      <c r="AO26" s="13">
        <v>0</v>
      </c>
      <c r="AP26" s="13">
        <v>0</v>
      </c>
      <c r="AQ26" s="13">
        <v>0</v>
      </c>
      <c r="AR26" s="13">
        <v>1</v>
      </c>
      <c r="AS26" s="13">
        <v>0</v>
      </c>
      <c r="AT26" s="13">
        <v>1</v>
      </c>
      <c r="AU26" s="13">
        <v>0</v>
      </c>
      <c r="AV26" s="13">
        <v>0</v>
      </c>
      <c r="AW26" s="13">
        <v>0</v>
      </c>
      <c r="AX26" s="13">
        <v>0</v>
      </c>
      <c r="AY26" t="s">
        <v>1675</v>
      </c>
      <c r="AZ26" s="13">
        <v>1</v>
      </c>
      <c r="BA26" s="13">
        <v>1</v>
      </c>
      <c r="BB26" s="13">
        <v>1</v>
      </c>
      <c r="BC26" s="13">
        <v>1</v>
      </c>
      <c r="BD26" s="13">
        <v>1</v>
      </c>
      <c r="BE26" s="13">
        <v>1</v>
      </c>
      <c r="BF26" s="13">
        <v>1</v>
      </c>
      <c r="BG26" s="13">
        <v>0</v>
      </c>
      <c r="BH26" t="s">
        <v>334</v>
      </c>
      <c r="BI26" t="s">
        <v>384</v>
      </c>
      <c r="BJ26" t="s">
        <v>779</v>
      </c>
      <c r="BK26" t="b">
        <f t="shared" si="0"/>
        <v>1</v>
      </c>
      <c r="BL26" t="b">
        <f t="shared" si="1"/>
        <v>0</v>
      </c>
      <c r="BM26" t="s">
        <v>346</v>
      </c>
      <c r="BN26" t="s">
        <v>346</v>
      </c>
      <c r="BO26" t="s">
        <v>334</v>
      </c>
      <c r="BP26" s="33">
        <v>10</v>
      </c>
      <c r="BQ26" s="33" t="s">
        <v>820</v>
      </c>
      <c r="BR26" s="33" t="s">
        <v>820</v>
      </c>
      <c r="BS26" s="44">
        <v>20</v>
      </c>
      <c r="BT26" s="44">
        <v>60</v>
      </c>
      <c r="BU26" s="42">
        <v>205.70652173913044</v>
      </c>
      <c r="BV26" s="33" t="s">
        <v>820</v>
      </c>
      <c r="BW26" s="33" t="s">
        <v>820</v>
      </c>
      <c r="BX26" t="s">
        <v>346</v>
      </c>
      <c r="BY26" t="s">
        <v>1675</v>
      </c>
      <c r="BZ26" t="s">
        <v>1675</v>
      </c>
      <c r="CA26" t="s">
        <v>334</v>
      </c>
      <c r="CB26" t="s">
        <v>334</v>
      </c>
      <c r="CC26" t="s">
        <v>346</v>
      </c>
      <c r="CD26" t="s">
        <v>1675</v>
      </c>
      <c r="CE26" t="s">
        <v>1675</v>
      </c>
      <c r="CF26" t="s">
        <v>334</v>
      </c>
      <c r="CG26" s="13">
        <v>0</v>
      </c>
      <c r="CH26" s="13">
        <v>0</v>
      </c>
      <c r="CI26" s="13">
        <v>0</v>
      </c>
      <c r="CJ26" s="13">
        <v>0</v>
      </c>
      <c r="CK26" s="13">
        <v>0</v>
      </c>
      <c r="CL26" s="13">
        <v>0</v>
      </c>
      <c r="CM26" s="13">
        <v>0</v>
      </c>
      <c r="CN26" s="13">
        <v>0</v>
      </c>
      <c r="CO26" s="13">
        <v>0</v>
      </c>
      <c r="CP26" s="13">
        <v>0</v>
      </c>
      <c r="CQ26" s="13">
        <v>0</v>
      </c>
      <c r="CR26" s="13">
        <v>0</v>
      </c>
      <c r="CS26" s="13">
        <v>0</v>
      </c>
      <c r="CT26" s="13">
        <v>0</v>
      </c>
      <c r="CU26" s="13">
        <v>1</v>
      </c>
      <c r="CV26" s="13">
        <v>0</v>
      </c>
      <c r="CW26" t="s">
        <v>790</v>
      </c>
      <c r="CX26" s="13">
        <v>1</v>
      </c>
      <c r="CY26" s="13">
        <v>0</v>
      </c>
      <c r="CZ26" s="13">
        <v>0</v>
      </c>
      <c r="DA26" s="13">
        <v>1</v>
      </c>
      <c r="DB26" s="13">
        <v>1</v>
      </c>
      <c r="DC26" s="13">
        <v>0</v>
      </c>
      <c r="DD26" s="13">
        <v>0</v>
      </c>
      <c r="DE26" s="13">
        <v>0</v>
      </c>
      <c r="DF26" s="13">
        <v>0</v>
      </c>
      <c r="DG26" t="s">
        <v>334</v>
      </c>
      <c r="DH26" t="s">
        <v>384</v>
      </c>
      <c r="DI26" t="s">
        <v>763</v>
      </c>
      <c r="DJ26" t="b">
        <f>D26=DH26</f>
        <v>1</v>
      </c>
      <c r="DK26" t="b">
        <f>E26=DI26</f>
        <v>1</v>
      </c>
      <c r="DL26" t="s">
        <v>346</v>
      </c>
      <c r="DM26" t="s">
        <v>346</v>
      </c>
    </row>
    <row r="27" spans="1:117" x14ac:dyDescent="0.2">
      <c r="A27" t="s">
        <v>837</v>
      </c>
      <c r="B27" t="s">
        <v>773</v>
      </c>
      <c r="C27" t="s">
        <v>760</v>
      </c>
      <c r="D27" t="s">
        <v>384</v>
      </c>
      <c r="E27" t="s">
        <v>763</v>
      </c>
      <c r="F27" t="s">
        <v>765</v>
      </c>
      <c r="G27" t="s">
        <v>1704</v>
      </c>
      <c r="H27" t="s">
        <v>774</v>
      </c>
      <c r="I27" s="13">
        <v>1</v>
      </c>
      <c r="J27" s="13">
        <v>0</v>
      </c>
      <c r="K27" s="13">
        <v>0</v>
      </c>
      <c r="L27" s="13">
        <v>0</v>
      </c>
      <c r="M27" s="13">
        <v>0</v>
      </c>
      <c r="N27" s="13">
        <v>0</v>
      </c>
      <c r="O27" s="13">
        <v>0</v>
      </c>
      <c r="P27" t="s">
        <v>1675</v>
      </c>
      <c r="Q27" t="s">
        <v>440</v>
      </c>
      <c r="R27" t="s">
        <v>457</v>
      </c>
      <c r="S27" s="42">
        <v>100</v>
      </c>
      <c r="T27" s="33">
        <v>96.153846153846146</v>
      </c>
      <c r="U27" s="42">
        <v>108.69565217391305</v>
      </c>
      <c r="V27" s="42">
        <v>86.206896551724142</v>
      </c>
      <c r="W27" s="42">
        <v>208.33333333333334</v>
      </c>
      <c r="X27" s="42">
        <v>312.5</v>
      </c>
      <c r="Y27" s="33">
        <v>400</v>
      </c>
      <c r="Z27" t="s">
        <v>346</v>
      </c>
      <c r="AA27" t="s">
        <v>346</v>
      </c>
      <c r="AB27" t="s">
        <v>334</v>
      </c>
      <c r="AC27" t="s">
        <v>334</v>
      </c>
      <c r="AD27" t="s">
        <v>346</v>
      </c>
      <c r="AE27" t="s">
        <v>346</v>
      </c>
      <c r="AF27" t="s">
        <v>334</v>
      </c>
      <c r="AG27" t="s">
        <v>334</v>
      </c>
      <c r="AH27" s="13">
        <v>1</v>
      </c>
      <c r="AI27" s="13">
        <v>0</v>
      </c>
      <c r="AJ27" s="13">
        <v>0</v>
      </c>
      <c r="AK27" s="13">
        <v>0</v>
      </c>
      <c r="AL27" s="13">
        <v>0</v>
      </c>
      <c r="AM27" s="13">
        <v>0</v>
      </c>
      <c r="AN27" s="13">
        <v>0</v>
      </c>
      <c r="AO27" s="13">
        <v>0</v>
      </c>
      <c r="AP27" s="13">
        <v>0</v>
      </c>
      <c r="AQ27" s="13">
        <v>0</v>
      </c>
      <c r="AR27" s="13">
        <v>0</v>
      </c>
      <c r="AS27" s="13">
        <v>0</v>
      </c>
      <c r="AT27" s="13">
        <v>0</v>
      </c>
      <c r="AU27" s="13">
        <v>0</v>
      </c>
      <c r="AV27" s="13">
        <v>0</v>
      </c>
      <c r="AW27" s="13">
        <v>0</v>
      </c>
      <c r="AX27" s="13">
        <v>0</v>
      </c>
      <c r="AY27" t="s">
        <v>1675</v>
      </c>
      <c r="AZ27" s="13">
        <v>1</v>
      </c>
      <c r="BA27" s="13">
        <v>1</v>
      </c>
      <c r="BB27" s="13">
        <v>1</v>
      </c>
      <c r="BC27" s="13">
        <v>1</v>
      </c>
      <c r="BD27" s="13">
        <v>0</v>
      </c>
      <c r="BE27" s="13">
        <v>0</v>
      </c>
      <c r="BF27" s="13">
        <v>1</v>
      </c>
      <c r="BG27" s="13">
        <v>0</v>
      </c>
      <c r="BH27" t="s">
        <v>334</v>
      </c>
      <c r="BI27" t="s">
        <v>384</v>
      </c>
      <c r="BJ27" t="s">
        <v>779</v>
      </c>
      <c r="BK27" t="b">
        <f t="shared" si="0"/>
        <v>1</v>
      </c>
      <c r="BL27" t="b">
        <f t="shared" si="1"/>
        <v>0</v>
      </c>
      <c r="BM27" t="s">
        <v>346</v>
      </c>
      <c r="BN27" t="s">
        <v>334</v>
      </c>
      <c r="BO27" t="s">
        <v>334</v>
      </c>
      <c r="BP27" s="33" t="s">
        <v>820</v>
      </c>
      <c r="BQ27" s="33" t="s">
        <v>820</v>
      </c>
      <c r="BR27" s="33" t="s">
        <v>820</v>
      </c>
      <c r="BS27" s="33" t="s">
        <v>820</v>
      </c>
      <c r="BT27" s="33" t="s">
        <v>820</v>
      </c>
      <c r="BU27" s="42" t="s">
        <v>820</v>
      </c>
      <c r="BV27" s="33" t="s">
        <v>820</v>
      </c>
      <c r="BW27" s="33" t="s">
        <v>820</v>
      </c>
      <c r="BX27" t="s">
        <v>1675</v>
      </c>
      <c r="BY27" t="s">
        <v>1675</v>
      </c>
      <c r="BZ27" t="s">
        <v>1675</v>
      </c>
      <c r="CA27" t="s">
        <v>1675</v>
      </c>
      <c r="CB27" t="s">
        <v>1675</v>
      </c>
      <c r="CC27" t="s">
        <v>1675</v>
      </c>
      <c r="CD27" t="s">
        <v>1675</v>
      </c>
      <c r="CE27" t="s">
        <v>1675</v>
      </c>
      <c r="CF27" t="s">
        <v>1675</v>
      </c>
      <c r="CG27" t="s">
        <v>1675</v>
      </c>
      <c r="CH27" t="s">
        <v>1675</v>
      </c>
      <c r="CI27" t="s">
        <v>1675</v>
      </c>
      <c r="CJ27" t="s">
        <v>1675</v>
      </c>
      <c r="CK27" t="s">
        <v>1675</v>
      </c>
      <c r="CL27" t="s">
        <v>1675</v>
      </c>
      <c r="CM27" t="s">
        <v>1675</v>
      </c>
      <c r="CN27" t="s">
        <v>1675</v>
      </c>
      <c r="CO27" t="s">
        <v>1675</v>
      </c>
      <c r="CP27" t="s">
        <v>1675</v>
      </c>
      <c r="CQ27" t="s">
        <v>1675</v>
      </c>
      <c r="CR27" t="s">
        <v>1675</v>
      </c>
      <c r="CS27" t="s">
        <v>1675</v>
      </c>
      <c r="CT27" t="s">
        <v>1675</v>
      </c>
      <c r="CU27" t="s">
        <v>1675</v>
      </c>
      <c r="CV27" t="s">
        <v>1675</v>
      </c>
      <c r="CW27" t="s">
        <v>1675</v>
      </c>
      <c r="CX27" t="s">
        <v>1675</v>
      </c>
      <c r="CY27" t="s">
        <v>1675</v>
      </c>
      <c r="CZ27" t="s">
        <v>1675</v>
      </c>
      <c r="DA27" t="s">
        <v>1675</v>
      </c>
      <c r="DB27" t="s">
        <v>1675</v>
      </c>
      <c r="DC27" t="s">
        <v>1675</v>
      </c>
      <c r="DD27" t="s">
        <v>1675</v>
      </c>
      <c r="DE27" t="s">
        <v>1675</v>
      </c>
      <c r="DF27" t="s">
        <v>1675</v>
      </c>
      <c r="DG27" t="s">
        <v>1675</v>
      </c>
      <c r="DH27" t="s">
        <v>1675</v>
      </c>
      <c r="DI27" t="s">
        <v>1675</v>
      </c>
      <c r="DL27" t="s">
        <v>1675</v>
      </c>
      <c r="DM27" t="s">
        <v>1675</v>
      </c>
    </row>
    <row r="28" spans="1:117" x14ac:dyDescent="0.2">
      <c r="A28" t="s">
        <v>781</v>
      </c>
      <c r="B28" t="s">
        <v>773</v>
      </c>
      <c r="C28" t="s">
        <v>760</v>
      </c>
      <c r="D28" t="s">
        <v>384</v>
      </c>
      <c r="E28" t="s">
        <v>763</v>
      </c>
      <c r="F28" t="s">
        <v>765</v>
      </c>
      <c r="G28" t="s">
        <v>1704</v>
      </c>
      <c r="H28" t="s">
        <v>774</v>
      </c>
      <c r="I28" s="13">
        <v>1</v>
      </c>
      <c r="J28" s="13">
        <v>0</v>
      </c>
      <c r="K28" s="13">
        <v>0</v>
      </c>
      <c r="L28" s="13">
        <v>0</v>
      </c>
      <c r="M28" s="13">
        <v>0</v>
      </c>
      <c r="N28" s="13">
        <v>0</v>
      </c>
      <c r="O28" s="13">
        <v>0</v>
      </c>
      <c r="P28" t="s">
        <v>1675</v>
      </c>
      <c r="Q28" t="s">
        <v>341</v>
      </c>
      <c r="R28" t="s">
        <v>457</v>
      </c>
      <c r="S28" s="42">
        <v>100</v>
      </c>
      <c r="T28" s="33">
        <v>96.153846153846146</v>
      </c>
      <c r="U28" s="42">
        <v>86.956521739130437</v>
      </c>
      <c r="V28" s="42">
        <v>86.206896551724142</v>
      </c>
      <c r="W28" s="42">
        <v>208.33333333333334</v>
      </c>
      <c r="X28" s="42">
        <v>354.16666666666669</v>
      </c>
      <c r="Y28" s="33">
        <v>450</v>
      </c>
      <c r="Z28" t="s">
        <v>334</v>
      </c>
      <c r="AA28" t="s">
        <v>334</v>
      </c>
      <c r="AB28" t="s">
        <v>334</v>
      </c>
      <c r="AC28" t="s">
        <v>334</v>
      </c>
      <c r="AD28" t="s">
        <v>346</v>
      </c>
      <c r="AE28" t="s">
        <v>346</v>
      </c>
      <c r="AF28" t="s">
        <v>334</v>
      </c>
      <c r="AG28" t="s">
        <v>334</v>
      </c>
      <c r="AH28" s="13">
        <v>0</v>
      </c>
      <c r="AI28" s="13">
        <v>0</v>
      </c>
      <c r="AJ28" s="13">
        <v>0</v>
      </c>
      <c r="AK28" s="13">
        <v>0</v>
      </c>
      <c r="AL28" s="13">
        <v>0</v>
      </c>
      <c r="AM28" s="13">
        <v>0</v>
      </c>
      <c r="AN28" s="13">
        <v>0</v>
      </c>
      <c r="AO28" s="13">
        <v>0</v>
      </c>
      <c r="AP28" s="13">
        <v>0</v>
      </c>
      <c r="AQ28" s="13">
        <v>0</v>
      </c>
      <c r="AR28" s="13">
        <v>1</v>
      </c>
      <c r="AS28" s="13">
        <v>0</v>
      </c>
      <c r="AT28" s="13">
        <v>1</v>
      </c>
      <c r="AU28" s="13">
        <v>0</v>
      </c>
      <c r="AV28" s="13">
        <v>0</v>
      </c>
      <c r="AW28" s="13">
        <v>0</v>
      </c>
      <c r="AX28" s="13">
        <v>0</v>
      </c>
      <c r="AY28" t="s">
        <v>1675</v>
      </c>
      <c r="AZ28" s="13">
        <v>0</v>
      </c>
      <c r="BA28" s="13">
        <v>1</v>
      </c>
      <c r="BB28" s="13">
        <v>0</v>
      </c>
      <c r="BC28" s="13">
        <v>0</v>
      </c>
      <c r="BD28" s="13">
        <v>1</v>
      </c>
      <c r="BE28" s="13">
        <v>1</v>
      </c>
      <c r="BF28" s="13">
        <v>0</v>
      </c>
      <c r="BG28" s="13">
        <v>0</v>
      </c>
      <c r="BH28" t="s">
        <v>334</v>
      </c>
      <c r="BI28" t="s">
        <v>384</v>
      </c>
      <c r="BJ28" t="s">
        <v>779</v>
      </c>
      <c r="BK28" t="b">
        <f t="shared" si="0"/>
        <v>1</v>
      </c>
      <c r="BL28" t="b">
        <f t="shared" si="1"/>
        <v>0</v>
      </c>
      <c r="BM28" t="s">
        <v>346</v>
      </c>
      <c r="BN28" t="s">
        <v>334</v>
      </c>
      <c r="BO28" t="s">
        <v>334</v>
      </c>
      <c r="BP28" s="33" t="s">
        <v>820</v>
      </c>
      <c r="BQ28" s="33" t="s">
        <v>820</v>
      </c>
      <c r="BR28" s="33" t="s">
        <v>820</v>
      </c>
      <c r="BS28" s="33" t="s">
        <v>820</v>
      </c>
      <c r="BT28" s="33" t="s">
        <v>820</v>
      </c>
      <c r="BU28" s="42" t="s">
        <v>820</v>
      </c>
      <c r="BV28" s="33" t="s">
        <v>820</v>
      </c>
      <c r="BW28" s="33" t="s">
        <v>820</v>
      </c>
      <c r="BX28" t="s">
        <v>1675</v>
      </c>
      <c r="BY28" t="s">
        <v>1675</v>
      </c>
      <c r="BZ28" t="s">
        <v>1675</v>
      </c>
      <c r="CA28" t="s">
        <v>1675</v>
      </c>
      <c r="CB28" t="s">
        <v>1675</v>
      </c>
      <c r="CC28" t="s">
        <v>1675</v>
      </c>
      <c r="CD28" t="s">
        <v>1675</v>
      </c>
      <c r="CE28" t="s">
        <v>1675</v>
      </c>
      <c r="CF28" t="s">
        <v>1675</v>
      </c>
      <c r="CG28" t="s">
        <v>1675</v>
      </c>
      <c r="CH28" t="s">
        <v>1675</v>
      </c>
      <c r="CI28" t="s">
        <v>1675</v>
      </c>
      <c r="CJ28" t="s">
        <v>1675</v>
      </c>
      <c r="CK28" t="s">
        <v>1675</v>
      </c>
      <c r="CL28" t="s">
        <v>1675</v>
      </c>
      <c r="CM28" t="s">
        <v>1675</v>
      </c>
      <c r="CN28" t="s">
        <v>1675</v>
      </c>
      <c r="CO28" t="s">
        <v>1675</v>
      </c>
      <c r="CP28" t="s">
        <v>1675</v>
      </c>
      <c r="CQ28" t="s">
        <v>1675</v>
      </c>
      <c r="CR28" t="s">
        <v>1675</v>
      </c>
      <c r="CS28" t="s">
        <v>1675</v>
      </c>
      <c r="CT28" t="s">
        <v>1675</v>
      </c>
      <c r="CU28" t="s">
        <v>1675</v>
      </c>
      <c r="CV28" t="s">
        <v>1675</v>
      </c>
      <c r="CW28" t="s">
        <v>1675</v>
      </c>
      <c r="CX28" t="s">
        <v>1675</v>
      </c>
      <c r="CY28" t="s">
        <v>1675</v>
      </c>
      <c r="CZ28" t="s">
        <v>1675</v>
      </c>
      <c r="DA28" t="s">
        <v>1675</v>
      </c>
      <c r="DB28" t="s">
        <v>1675</v>
      </c>
      <c r="DC28" t="s">
        <v>1675</v>
      </c>
      <c r="DD28" t="s">
        <v>1675</v>
      </c>
      <c r="DE28" t="s">
        <v>1675</v>
      </c>
      <c r="DF28" t="s">
        <v>1675</v>
      </c>
      <c r="DG28" t="s">
        <v>1675</v>
      </c>
      <c r="DH28" t="s">
        <v>1675</v>
      </c>
      <c r="DI28" t="s">
        <v>1675</v>
      </c>
      <c r="DL28" t="s">
        <v>1675</v>
      </c>
      <c r="DM28" t="s">
        <v>1675</v>
      </c>
    </row>
    <row r="29" spans="1:117" x14ac:dyDescent="0.2">
      <c r="A29" t="s">
        <v>895</v>
      </c>
      <c r="B29" t="s">
        <v>773</v>
      </c>
      <c r="C29" t="s">
        <v>760</v>
      </c>
      <c r="D29" t="s">
        <v>384</v>
      </c>
      <c r="E29" t="s">
        <v>763</v>
      </c>
      <c r="F29" t="s">
        <v>765</v>
      </c>
      <c r="G29" t="s">
        <v>1704</v>
      </c>
      <c r="H29" t="s">
        <v>774</v>
      </c>
      <c r="I29" s="13">
        <v>1</v>
      </c>
      <c r="J29" s="13">
        <v>0</v>
      </c>
      <c r="K29" s="13">
        <v>0</v>
      </c>
      <c r="L29" s="13">
        <v>0</v>
      </c>
      <c r="M29" s="13">
        <v>0</v>
      </c>
      <c r="N29" s="13">
        <v>0</v>
      </c>
      <c r="O29" s="13">
        <v>0</v>
      </c>
      <c r="P29" t="s">
        <v>1675</v>
      </c>
      <c r="Q29" t="s">
        <v>440</v>
      </c>
      <c r="R29" t="s">
        <v>457</v>
      </c>
      <c r="S29" s="42">
        <v>100</v>
      </c>
      <c r="T29" s="33">
        <v>96.153846153846146</v>
      </c>
      <c r="U29" s="42">
        <v>86.956521739130437</v>
      </c>
      <c r="V29" s="42">
        <v>77.58620689655173</v>
      </c>
      <c r="W29" s="42">
        <v>208.33333333333334</v>
      </c>
      <c r="X29" s="42">
        <v>260.41666666666669</v>
      </c>
      <c r="Y29" s="33">
        <v>500</v>
      </c>
      <c r="Z29" t="s">
        <v>334</v>
      </c>
      <c r="AA29" t="s">
        <v>334</v>
      </c>
      <c r="AB29" t="s">
        <v>334</v>
      </c>
      <c r="AC29" t="s">
        <v>334</v>
      </c>
      <c r="AD29" t="s">
        <v>346</v>
      </c>
      <c r="AE29" t="s">
        <v>334</v>
      </c>
      <c r="AF29" t="s">
        <v>334</v>
      </c>
      <c r="AG29" t="s">
        <v>334</v>
      </c>
      <c r="AH29" s="13">
        <v>0</v>
      </c>
      <c r="AI29" s="13">
        <v>0</v>
      </c>
      <c r="AJ29" s="13">
        <v>0</v>
      </c>
      <c r="AK29" s="13">
        <v>0</v>
      </c>
      <c r="AL29" s="13">
        <v>0</v>
      </c>
      <c r="AM29" s="13">
        <v>0</v>
      </c>
      <c r="AN29" s="13">
        <v>0</v>
      </c>
      <c r="AO29" s="13">
        <v>0</v>
      </c>
      <c r="AP29" s="13">
        <v>0</v>
      </c>
      <c r="AQ29" s="13">
        <v>0</v>
      </c>
      <c r="AR29" s="13">
        <v>0</v>
      </c>
      <c r="AS29" s="13">
        <v>0</v>
      </c>
      <c r="AT29" s="13">
        <v>0</v>
      </c>
      <c r="AU29" s="13">
        <v>0</v>
      </c>
      <c r="AV29" s="13">
        <v>0</v>
      </c>
      <c r="AW29" s="13">
        <v>1</v>
      </c>
      <c r="AX29" s="13">
        <v>0</v>
      </c>
      <c r="AY29" t="s">
        <v>893</v>
      </c>
      <c r="AZ29" s="13">
        <v>1</v>
      </c>
      <c r="BA29" s="13">
        <v>1</v>
      </c>
      <c r="BB29" s="13">
        <v>1</v>
      </c>
      <c r="BC29" s="13">
        <v>1</v>
      </c>
      <c r="BD29" s="13">
        <v>1</v>
      </c>
      <c r="BE29" s="13">
        <v>1</v>
      </c>
      <c r="BF29" s="13">
        <v>1</v>
      </c>
      <c r="BG29" s="13">
        <v>0</v>
      </c>
      <c r="BH29" t="s">
        <v>334</v>
      </c>
      <c r="BI29" t="s">
        <v>384</v>
      </c>
      <c r="BJ29" t="s">
        <v>763</v>
      </c>
      <c r="BK29" t="b">
        <f t="shared" si="0"/>
        <v>1</v>
      </c>
      <c r="BL29" t="b">
        <f t="shared" si="1"/>
        <v>1</v>
      </c>
      <c r="BM29" t="s">
        <v>346</v>
      </c>
      <c r="BN29" t="s">
        <v>346</v>
      </c>
      <c r="BO29" t="s">
        <v>334</v>
      </c>
      <c r="BP29" s="33" t="s">
        <v>820</v>
      </c>
      <c r="BQ29" s="33" t="s">
        <v>820</v>
      </c>
      <c r="BR29" s="33" t="s">
        <v>820</v>
      </c>
      <c r="BS29" s="33" t="s">
        <v>820</v>
      </c>
      <c r="BT29" s="33" t="s">
        <v>820</v>
      </c>
      <c r="BU29" s="42" t="s">
        <v>820</v>
      </c>
      <c r="BV29" s="33" t="s">
        <v>820</v>
      </c>
      <c r="BW29" s="33" t="s">
        <v>820</v>
      </c>
      <c r="BX29" t="s">
        <v>1675</v>
      </c>
      <c r="BY29" t="s">
        <v>1675</v>
      </c>
      <c r="BZ29" t="s">
        <v>1675</v>
      </c>
      <c r="CA29" t="s">
        <v>1675</v>
      </c>
      <c r="CB29" t="s">
        <v>1675</v>
      </c>
      <c r="CC29" t="s">
        <v>1675</v>
      </c>
      <c r="CD29" t="s">
        <v>1675</v>
      </c>
      <c r="CE29" t="s">
        <v>1675</v>
      </c>
      <c r="CF29" t="s">
        <v>1675</v>
      </c>
      <c r="CG29" t="s">
        <v>1675</v>
      </c>
      <c r="CH29" t="s">
        <v>1675</v>
      </c>
      <c r="CI29" t="s">
        <v>1675</v>
      </c>
      <c r="CJ29" t="s">
        <v>1675</v>
      </c>
      <c r="CK29" t="s">
        <v>1675</v>
      </c>
      <c r="CL29" t="s">
        <v>1675</v>
      </c>
      <c r="CM29" t="s">
        <v>1675</v>
      </c>
      <c r="CN29" t="s">
        <v>1675</v>
      </c>
      <c r="CO29" t="s">
        <v>1675</v>
      </c>
      <c r="CP29" t="s">
        <v>1675</v>
      </c>
      <c r="CQ29" t="s">
        <v>1675</v>
      </c>
      <c r="CR29" t="s">
        <v>1675</v>
      </c>
      <c r="CS29" t="s">
        <v>1675</v>
      </c>
      <c r="CT29" t="s">
        <v>1675</v>
      </c>
      <c r="CU29" t="s">
        <v>1675</v>
      </c>
      <c r="CV29" t="s">
        <v>1675</v>
      </c>
      <c r="CW29" t="s">
        <v>1675</v>
      </c>
      <c r="CX29" t="s">
        <v>1675</v>
      </c>
      <c r="CY29" t="s">
        <v>1675</v>
      </c>
      <c r="CZ29" t="s">
        <v>1675</v>
      </c>
      <c r="DA29" t="s">
        <v>1675</v>
      </c>
      <c r="DB29" t="s">
        <v>1675</v>
      </c>
      <c r="DC29" t="s">
        <v>1675</v>
      </c>
      <c r="DD29" t="s">
        <v>1675</v>
      </c>
      <c r="DE29" t="s">
        <v>1675</v>
      </c>
      <c r="DF29" t="s">
        <v>1675</v>
      </c>
      <c r="DG29" t="s">
        <v>1675</v>
      </c>
      <c r="DH29" t="s">
        <v>1675</v>
      </c>
      <c r="DI29" t="s">
        <v>1675</v>
      </c>
      <c r="DL29" t="s">
        <v>1675</v>
      </c>
      <c r="DM29" t="s">
        <v>1675</v>
      </c>
    </row>
    <row r="30" spans="1:117" x14ac:dyDescent="0.2">
      <c r="A30" t="s">
        <v>798</v>
      </c>
      <c r="B30" t="s">
        <v>773</v>
      </c>
      <c r="C30" t="s">
        <v>760</v>
      </c>
      <c r="D30" t="s">
        <v>384</v>
      </c>
      <c r="E30" t="s">
        <v>763</v>
      </c>
      <c r="F30" t="s">
        <v>765</v>
      </c>
      <c r="G30" t="s">
        <v>1704</v>
      </c>
      <c r="H30" t="s">
        <v>774</v>
      </c>
      <c r="I30" s="13">
        <v>1</v>
      </c>
      <c r="J30" s="13">
        <v>0</v>
      </c>
      <c r="K30" s="13">
        <v>0</v>
      </c>
      <c r="L30" s="13">
        <v>0</v>
      </c>
      <c r="M30" s="13">
        <v>0</v>
      </c>
      <c r="N30" s="13">
        <v>0</v>
      </c>
      <c r="O30" s="13">
        <v>0</v>
      </c>
      <c r="P30" t="s">
        <v>1675</v>
      </c>
      <c r="Q30" t="s">
        <v>675</v>
      </c>
      <c r="R30" t="s">
        <v>342</v>
      </c>
      <c r="S30" s="42">
        <v>75</v>
      </c>
      <c r="T30" s="33">
        <v>96.153846153846146</v>
      </c>
      <c r="U30" s="42">
        <v>86.956521739130437</v>
      </c>
      <c r="V30" s="42">
        <v>77.58620689655173</v>
      </c>
      <c r="W30" s="42">
        <v>208.33333333333334</v>
      </c>
      <c r="X30" s="42">
        <v>291.66666666666669</v>
      </c>
      <c r="Y30" s="33">
        <v>500</v>
      </c>
      <c r="Z30" t="s">
        <v>334</v>
      </c>
      <c r="AA30" t="s">
        <v>334</v>
      </c>
      <c r="AB30" t="s">
        <v>334</v>
      </c>
      <c r="AC30" t="s">
        <v>334</v>
      </c>
      <c r="AD30" t="s">
        <v>346</v>
      </c>
      <c r="AE30" t="s">
        <v>346</v>
      </c>
      <c r="AF30" t="s">
        <v>334</v>
      </c>
      <c r="AG30" t="s">
        <v>334</v>
      </c>
      <c r="AH30" s="13">
        <v>0</v>
      </c>
      <c r="AI30" s="13">
        <v>0</v>
      </c>
      <c r="AJ30" s="13">
        <v>0</v>
      </c>
      <c r="AK30" s="13">
        <v>0</v>
      </c>
      <c r="AL30" s="13">
        <v>0</v>
      </c>
      <c r="AM30" s="13">
        <v>0</v>
      </c>
      <c r="AN30" s="13">
        <v>0</v>
      </c>
      <c r="AO30" s="13">
        <v>0</v>
      </c>
      <c r="AP30" s="13">
        <v>0</v>
      </c>
      <c r="AQ30" s="13">
        <v>0</v>
      </c>
      <c r="AR30" s="13">
        <v>1</v>
      </c>
      <c r="AS30" s="13">
        <v>0</v>
      </c>
      <c r="AT30" s="13">
        <v>1</v>
      </c>
      <c r="AU30" s="13">
        <v>0</v>
      </c>
      <c r="AV30" s="13">
        <v>0</v>
      </c>
      <c r="AW30" s="13">
        <v>0</v>
      </c>
      <c r="AX30" s="13">
        <v>0</v>
      </c>
      <c r="AY30" t="s">
        <v>1675</v>
      </c>
      <c r="AZ30" s="13">
        <v>1</v>
      </c>
      <c r="BA30" s="13">
        <v>1</v>
      </c>
      <c r="BB30" s="13">
        <v>1</v>
      </c>
      <c r="BC30" s="13">
        <v>1</v>
      </c>
      <c r="BD30" s="13">
        <v>1</v>
      </c>
      <c r="BE30" s="13">
        <v>1</v>
      </c>
      <c r="BF30" s="13">
        <v>1</v>
      </c>
      <c r="BG30" s="13">
        <v>0</v>
      </c>
      <c r="BH30" t="s">
        <v>334</v>
      </c>
      <c r="BI30" t="s">
        <v>384</v>
      </c>
      <c r="BJ30" t="s">
        <v>763</v>
      </c>
      <c r="BK30" t="b">
        <f t="shared" si="0"/>
        <v>1</v>
      </c>
      <c r="BL30" t="b">
        <f t="shared" si="1"/>
        <v>1</v>
      </c>
      <c r="BM30" t="s">
        <v>346</v>
      </c>
      <c r="BN30" t="s">
        <v>346</v>
      </c>
      <c r="BO30" t="s">
        <v>334</v>
      </c>
      <c r="BP30" s="33" t="s">
        <v>820</v>
      </c>
      <c r="BQ30" s="33" t="s">
        <v>820</v>
      </c>
      <c r="BR30" s="33" t="s">
        <v>820</v>
      </c>
      <c r="BS30" s="33" t="s">
        <v>820</v>
      </c>
      <c r="BT30" s="33" t="s">
        <v>820</v>
      </c>
      <c r="BU30" s="42" t="s">
        <v>820</v>
      </c>
      <c r="BV30" s="33" t="s">
        <v>820</v>
      </c>
      <c r="BW30" s="33" t="s">
        <v>820</v>
      </c>
      <c r="BX30" t="s">
        <v>1675</v>
      </c>
      <c r="BY30" t="s">
        <v>1675</v>
      </c>
      <c r="BZ30" t="s">
        <v>1675</v>
      </c>
      <c r="CA30" t="s">
        <v>1675</v>
      </c>
      <c r="CB30" t="s">
        <v>1675</v>
      </c>
      <c r="CC30" t="s">
        <v>1675</v>
      </c>
      <c r="CD30" t="s">
        <v>1675</v>
      </c>
      <c r="CE30" t="s">
        <v>1675</v>
      </c>
      <c r="CF30" t="s">
        <v>1675</v>
      </c>
      <c r="CG30" t="s">
        <v>1675</v>
      </c>
      <c r="CH30" t="s">
        <v>1675</v>
      </c>
      <c r="CI30" t="s">
        <v>1675</v>
      </c>
      <c r="CJ30" t="s">
        <v>1675</v>
      </c>
      <c r="CK30" t="s">
        <v>1675</v>
      </c>
      <c r="CL30" t="s">
        <v>1675</v>
      </c>
      <c r="CM30" t="s">
        <v>1675</v>
      </c>
      <c r="CN30" t="s">
        <v>1675</v>
      </c>
      <c r="CO30" t="s">
        <v>1675</v>
      </c>
      <c r="CP30" t="s">
        <v>1675</v>
      </c>
      <c r="CQ30" t="s">
        <v>1675</v>
      </c>
      <c r="CR30" t="s">
        <v>1675</v>
      </c>
      <c r="CS30" t="s">
        <v>1675</v>
      </c>
      <c r="CT30" t="s">
        <v>1675</v>
      </c>
      <c r="CU30" t="s">
        <v>1675</v>
      </c>
      <c r="CV30" t="s">
        <v>1675</v>
      </c>
      <c r="CW30" t="s">
        <v>1675</v>
      </c>
      <c r="CX30" t="s">
        <v>1675</v>
      </c>
      <c r="CY30" t="s">
        <v>1675</v>
      </c>
      <c r="CZ30" t="s">
        <v>1675</v>
      </c>
      <c r="DA30" t="s">
        <v>1675</v>
      </c>
      <c r="DB30" t="s">
        <v>1675</v>
      </c>
      <c r="DC30" t="s">
        <v>1675</v>
      </c>
      <c r="DD30" t="s">
        <v>1675</v>
      </c>
      <c r="DE30" t="s">
        <v>1675</v>
      </c>
      <c r="DF30" t="s">
        <v>1675</v>
      </c>
      <c r="DG30" t="s">
        <v>1675</v>
      </c>
      <c r="DH30" t="s">
        <v>1675</v>
      </c>
      <c r="DI30" t="s">
        <v>1675</v>
      </c>
      <c r="DL30" t="s">
        <v>1675</v>
      </c>
      <c r="DM30" t="s">
        <v>1675</v>
      </c>
    </row>
    <row r="31" spans="1:117" x14ac:dyDescent="0.2">
      <c r="A31" t="s">
        <v>1556</v>
      </c>
      <c r="B31" t="s">
        <v>1551</v>
      </c>
      <c r="C31" t="s">
        <v>1218</v>
      </c>
      <c r="D31" t="s">
        <v>1220</v>
      </c>
      <c r="E31" t="s">
        <v>1221</v>
      </c>
      <c r="F31" t="s">
        <v>1221</v>
      </c>
      <c r="G31" t="s">
        <v>1705</v>
      </c>
      <c r="H31" t="s">
        <v>1224</v>
      </c>
      <c r="I31" s="13">
        <v>1</v>
      </c>
      <c r="J31" s="13">
        <v>0</v>
      </c>
      <c r="K31" s="13">
        <v>0</v>
      </c>
      <c r="L31" s="13">
        <v>0</v>
      </c>
      <c r="M31" s="13">
        <v>0</v>
      </c>
      <c r="N31" s="13">
        <v>0</v>
      </c>
      <c r="O31" s="13">
        <v>0</v>
      </c>
      <c r="P31" t="s">
        <v>1675</v>
      </c>
      <c r="Q31" t="s">
        <v>675</v>
      </c>
      <c r="R31" t="s">
        <v>342</v>
      </c>
      <c r="S31" s="42">
        <v>75</v>
      </c>
      <c r="T31" s="33">
        <v>96.153846153846146</v>
      </c>
      <c r="U31" s="42">
        <v>65.217391304347828</v>
      </c>
      <c r="V31" s="42">
        <v>51.724137931034484</v>
      </c>
      <c r="W31" s="42">
        <v>208.33333333333334</v>
      </c>
      <c r="X31" s="42" t="s">
        <v>820</v>
      </c>
      <c r="Y31" s="33">
        <v>600</v>
      </c>
      <c r="Z31" t="s">
        <v>334</v>
      </c>
      <c r="AA31" t="s">
        <v>334</v>
      </c>
      <c r="AB31" t="s">
        <v>334</v>
      </c>
      <c r="AC31" t="s">
        <v>334</v>
      </c>
      <c r="AD31" t="s">
        <v>334</v>
      </c>
      <c r="AE31" t="s">
        <v>1675</v>
      </c>
      <c r="AF31" t="s">
        <v>334</v>
      </c>
      <c r="AG31" t="s">
        <v>334</v>
      </c>
      <c r="AH31" s="13">
        <v>0</v>
      </c>
      <c r="AI31" s="13">
        <v>1</v>
      </c>
      <c r="AJ31" s="13">
        <v>1</v>
      </c>
      <c r="AK31" s="13">
        <v>0</v>
      </c>
      <c r="AL31" s="13">
        <v>0</v>
      </c>
      <c r="AM31" s="13">
        <v>0</v>
      </c>
      <c r="AN31" s="13">
        <v>0</v>
      </c>
      <c r="AO31" s="13">
        <v>0</v>
      </c>
      <c r="AP31" s="13">
        <v>0</v>
      </c>
      <c r="AQ31" s="13">
        <v>0</v>
      </c>
      <c r="AR31" s="13">
        <v>0</v>
      </c>
      <c r="AS31" s="13">
        <v>0</v>
      </c>
      <c r="AT31" s="13">
        <v>0</v>
      </c>
      <c r="AU31" s="13">
        <v>0</v>
      </c>
      <c r="AV31" s="13">
        <v>0</v>
      </c>
      <c r="AW31" s="13">
        <v>0</v>
      </c>
      <c r="AX31" s="13">
        <v>0</v>
      </c>
      <c r="AY31" t="s">
        <v>1675</v>
      </c>
      <c r="AZ31" s="13">
        <v>0</v>
      </c>
      <c r="BA31" s="13">
        <v>1</v>
      </c>
      <c r="BB31" s="13">
        <v>0</v>
      </c>
      <c r="BC31" s="13">
        <v>0</v>
      </c>
      <c r="BD31" s="13">
        <v>0</v>
      </c>
      <c r="BE31" s="13">
        <v>0</v>
      </c>
      <c r="BF31" s="13">
        <v>0</v>
      </c>
      <c r="BG31" s="13">
        <v>0</v>
      </c>
      <c r="BH31" t="s">
        <v>334</v>
      </c>
      <c r="BI31" t="s">
        <v>1220</v>
      </c>
      <c r="BJ31" t="s">
        <v>1328</v>
      </c>
      <c r="BK31" t="b">
        <f t="shared" si="0"/>
        <v>1</v>
      </c>
      <c r="BL31" t="b">
        <f t="shared" si="1"/>
        <v>0</v>
      </c>
      <c r="BM31" t="s">
        <v>346</v>
      </c>
      <c r="BN31" t="s">
        <v>346</v>
      </c>
      <c r="BO31" t="s">
        <v>346</v>
      </c>
      <c r="BP31" s="33" t="s">
        <v>820</v>
      </c>
      <c r="BQ31" s="33" t="s">
        <v>820</v>
      </c>
      <c r="BR31" s="33" t="s">
        <v>820</v>
      </c>
      <c r="BS31" s="33" t="s">
        <v>820</v>
      </c>
      <c r="BT31" s="33" t="s">
        <v>820</v>
      </c>
      <c r="BU31" s="42" t="s">
        <v>820</v>
      </c>
      <c r="BV31" s="33" t="s">
        <v>820</v>
      </c>
      <c r="BW31" s="33" t="s">
        <v>820</v>
      </c>
      <c r="BX31" t="s">
        <v>1675</v>
      </c>
      <c r="BY31" t="s">
        <v>1675</v>
      </c>
      <c r="BZ31" t="s">
        <v>1675</v>
      </c>
      <c r="CA31" t="s">
        <v>1675</v>
      </c>
      <c r="CB31" t="s">
        <v>1675</v>
      </c>
      <c r="CC31" t="s">
        <v>1675</v>
      </c>
      <c r="CD31" t="s">
        <v>1675</v>
      </c>
      <c r="CE31" t="s">
        <v>1675</v>
      </c>
      <c r="CF31" t="s">
        <v>1675</v>
      </c>
      <c r="CG31" t="s">
        <v>1675</v>
      </c>
      <c r="CH31" t="s">
        <v>1675</v>
      </c>
      <c r="CI31" t="s">
        <v>1675</v>
      </c>
      <c r="CJ31" t="s">
        <v>1675</v>
      </c>
      <c r="CK31" t="s">
        <v>1675</v>
      </c>
      <c r="CL31" t="s">
        <v>1675</v>
      </c>
      <c r="CM31" t="s">
        <v>1675</v>
      </c>
      <c r="CN31" t="s">
        <v>1675</v>
      </c>
      <c r="CO31" t="s">
        <v>1675</v>
      </c>
      <c r="CP31" t="s">
        <v>1675</v>
      </c>
      <c r="CQ31" t="s">
        <v>1675</v>
      </c>
      <c r="CR31" t="s">
        <v>1675</v>
      </c>
      <c r="CS31" t="s">
        <v>1675</v>
      </c>
      <c r="CT31" t="s">
        <v>1675</v>
      </c>
      <c r="CU31" t="s">
        <v>1675</v>
      </c>
      <c r="CV31" t="s">
        <v>1675</v>
      </c>
      <c r="CW31" t="s">
        <v>1675</v>
      </c>
      <c r="CX31" t="s">
        <v>1675</v>
      </c>
      <c r="CY31" t="s">
        <v>1675</v>
      </c>
      <c r="CZ31" t="s">
        <v>1675</v>
      </c>
      <c r="DA31" t="s">
        <v>1675</v>
      </c>
      <c r="DB31" t="s">
        <v>1675</v>
      </c>
      <c r="DC31" t="s">
        <v>1675</v>
      </c>
      <c r="DD31" t="s">
        <v>1675</v>
      </c>
      <c r="DE31" t="s">
        <v>1675</v>
      </c>
      <c r="DF31" t="s">
        <v>1675</v>
      </c>
      <c r="DG31" t="s">
        <v>1675</v>
      </c>
      <c r="DH31" t="s">
        <v>1675</v>
      </c>
      <c r="DI31" t="s">
        <v>1675</v>
      </c>
      <c r="DL31" t="s">
        <v>1675</v>
      </c>
      <c r="DM31" t="s">
        <v>1675</v>
      </c>
    </row>
    <row r="32" spans="1:117" x14ac:dyDescent="0.2">
      <c r="A32" t="s">
        <v>426</v>
      </c>
      <c r="B32" t="s">
        <v>323</v>
      </c>
      <c r="C32" t="s">
        <v>325</v>
      </c>
      <c r="D32" t="s">
        <v>328</v>
      </c>
      <c r="E32" t="s">
        <v>329</v>
      </c>
      <c r="F32" t="s">
        <v>331</v>
      </c>
      <c r="G32" t="s">
        <v>1705</v>
      </c>
      <c r="H32" t="s">
        <v>1678</v>
      </c>
      <c r="I32" s="13">
        <v>1</v>
      </c>
      <c r="J32" s="13">
        <v>0</v>
      </c>
      <c r="K32" s="13">
        <v>0</v>
      </c>
      <c r="L32" s="13">
        <v>1</v>
      </c>
      <c r="M32" s="13">
        <v>0</v>
      </c>
      <c r="N32" s="13">
        <v>0</v>
      </c>
      <c r="O32" s="13">
        <v>0</v>
      </c>
      <c r="P32" t="s">
        <v>1675</v>
      </c>
      <c r="Q32" t="s">
        <v>341</v>
      </c>
      <c r="R32" t="s">
        <v>342</v>
      </c>
      <c r="S32" s="42">
        <v>50</v>
      </c>
      <c r="T32" s="33">
        <v>96.153846153846146</v>
      </c>
      <c r="U32" s="42">
        <v>108.69565217391305</v>
      </c>
      <c r="V32" s="42">
        <v>60.344827586206897</v>
      </c>
      <c r="W32" s="42" t="s">
        <v>820</v>
      </c>
      <c r="X32" s="42" t="s">
        <v>820</v>
      </c>
      <c r="Y32" s="42">
        <v>384.26395939086302</v>
      </c>
      <c r="Z32" t="s">
        <v>334</v>
      </c>
      <c r="AA32" t="s">
        <v>334</v>
      </c>
      <c r="AB32" t="s">
        <v>334</v>
      </c>
      <c r="AC32" t="s">
        <v>334</v>
      </c>
      <c r="AD32" t="s">
        <v>346</v>
      </c>
      <c r="AE32" t="s">
        <v>1675</v>
      </c>
      <c r="AF32" t="s">
        <v>334</v>
      </c>
      <c r="AG32" t="s">
        <v>334</v>
      </c>
      <c r="AH32" s="13">
        <v>0</v>
      </c>
      <c r="AI32" s="13">
        <v>0</v>
      </c>
      <c r="AJ32" s="13">
        <v>0</v>
      </c>
      <c r="AK32" s="13">
        <v>0</v>
      </c>
      <c r="AL32" s="13">
        <v>0</v>
      </c>
      <c r="AM32" s="13">
        <v>0</v>
      </c>
      <c r="AN32" s="13">
        <v>0</v>
      </c>
      <c r="AO32" s="13">
        <v>0</v>
      </c>
      <c r="AP32" s="13">
        <v>0</v>
      </c>
      <c r="AQ32" s="13">
        <v>0</v>
      </c>
      <c r="AR32" s="13">
        <v>0</v>
      </c>
      <c r="AS32" s="13">
        <v>0</v>
      </c>
      <c r="AT32" s="13">
        <v>0</v>
      </c>
      <c r="AU32" s="13">
        <v>0</v>
      </c>
      <c r="AV32" s="13">
        <v>0</v>
      </c>
      <c r="AW32" s="13">
        <v>1</v>
      </c>
      <c r="AX32" s="13">
        <v>0</v>
      </c>
      <c r="AY32" t="s">
        <v>1673</v>
      </c>
      <c r="AZ32" s="13">
        <v>1</v>
      </c>
      <c r="BA32" s="13">
        <v>1</v>
      </c>
      <c r="BB32" s="13">
        <v>1</v>
      </c>
      <c r="BC32" s="13">
        <v>1</v>
      </c>
      <c r="BD32" s="13">
        <v>1</v>
      </c>
      <c r="BE32" s="13">
        <v>0</v>
      </c>
      <c r="BF32" s="13">
        <v>1</v>
      </c>
      <c r="BG32" s="13">
        <v>0</v>
      </c>
      <c r="BH32" t="s">
        <v>334</v>
      </c>
      <c r="BI32" t="s">
        <v>328</v>
      </c>
      <c r="BJ32" t="s">
        <v>329</v>
      </c>
      <c r="BK32" t="b">
        <f t="shared" si="0"/>
        <v>1</v>
      </c>
      <c r="BL32" t="b">
        <f t="shared" si="1"/>
        <v>1</v>
      </c>
      <c r="BM32" t="s">
        <v>334</v>
      </c>
      <c r="BN32" t="s">
        <v>346</v>
      </c>
      <c r="BO32" t="s">
        <v>334</v>
      </c>
      <c r="BP32" s="33">
        <v>25</v>
      </c>
      <c r="BQ32" s="33" t="s">
        <v>820</v>
      </c>
      <c r="BR32" s="33" t="s">
        <v>820</v>
      </c>
      <c r="BS32" s="44" t="s">
        <v>820</v>
      </c>
      <c r="BT32" s="44" t="s">
        <v>820</v>
      </c>
      <c r="BU32" s="42" t="s">
        <v>820</v>
      </c>
      <c r="BV32" s="44" t="s">
        <v>820</v>
      </c>
      <c r="BW32" s="44" t="s">
        <v>820</v>
      </c>
      <c r="BX32" t="s">
        <v>334</v>
      </c>
      <c r="BY32" t="s">
        <v>1675</v>
      </c>
      <c r="BZ32" t="s">
        <v>1675</v>
      </c>
      <c r="CA32" t="s">
        <v>1675</v>
      </c>
      <c r="CB32" t="s">
        <v>1675</v>
      </c>
      <c r="CC32" t="s">
        <v>1675</v>
      </c>
      <c r="CD32" t="s">
        <v>1675</v>
      </c>
      <c r="CE32" t="s">
        <v>1675</v>
      </c>
      <c r="CF32" t="s">
        <v>334</v>
      </c>
      <c r="CG32" s="13">
        <v>0</v>
      </c>
      <c r="CH32" s="13">
        <v>0</v>
      </c>
      <c r="CI32" s="13">
        <v>0</v>
      </c>
      <c r="CJ32" s="13">
        <v>0</v>
      </c>
      <c r="CK32" s="13">
        <v>0</v>
      </c>
      <c r="CL32" s="13">
        <v>0</v>
      </c>
      <c r="CM32" s="13">
        <v>0</v>
      </c>
      <c r="CN32" s="13">
        <v>0</v>
      </c>
      <c r="CO32" s="13">
        <v>0</v>
      </c>
      <c r="CP32" s="13">
        <v>0</v>
      </c>
      <c r="CQ32" s="13">
        <v>0</v>
      </c>
      <c r="CR32" s="13">
        <v>0</v>
      </c>
      <c r="CS32" s="13">
        <v>0</v>
      </c>
      <c r="CT32" s="13">
        <v>0</v>
      </c>
      <c r="CU32" s="13">
        <v>1</v>
      </c>
      <c r="CV32" s="13">
        <v>0</v>
      </c>
      <c r="CW32" t="s">
        <v>1673</v>
      </c>
      <c r="CX32" s="13">
        <v>1</v>
      </c>
      <c r="CY32" s="13">
        <v>0</v>
      </c>
      <c r="CZ32" s="13">
        <v>0</v>
      </c>
      <c r="DA32" s="13">
        <v>0</v>
      </c>
      <c r="DB32" s="13">
        <v>0</v>
      </c>
      <c r="DC32" s="13">
        <v>0</v>
      </c>
      <c r="DD32" s="13">
        <v>0</v>
      </c>
      <c r="DE32" s="13">
        <v>0</v>
      </c>
      <c r="DF32" s="13">
        <v>0</v>
      </c>
      <c r="DG32" t="s">
        <v>334</v>
      </c>
      <c r="DH32" t="s">
        <v>328</v>
      </c>
      <c r="DI32" t="s">
        <v>329</v>
      </c>
      <c r="DJ32" t="b">
        <f>D32=DH32</f>
        <v>1</v>
      </c>
      <c r="DK32" t="b">
        <f>E32=DI32</f>
        <v>1</v>
      </c>
      <c r="DL32" t="s">
        <v>346</v>
      </c>
      <c r="DM32" t="s">
        <v>346</v>
      </c>
    </row>
    <row r="33" spans="1:117" x14ac:dyDescent="0.2">
      <c r="A33" t="s">
        <v>1323</v>
      </c>
      <c r="B33" t="s">
        <v>1217</v>
      </c>
      <c r="C33" t="s">
        <v>1218</v>
      </c>
      <c r="D33" t="s">
        <v>1220</v>
      </c>
      <c r="E33" t="s">
        <v>1230</v>
      </c>
      <c r="F33" t="s">
        <v>1230</v>
      </c>
      <c r="G33" t="s">
        <v>1704</v>
      </c>
      <c r="H33" t="s">
        <v>1239</v>
      </c>
      <c r="I33" s="13">
        <v>1</v>
      </c>
      <c r="J33" s="13">
        <v>0</v>
      </c>
      <c r="K33" s="13">
        <v>0</v>
      </c>
      <c r="L33" s="13">
        <v>0</v>
      </c>
      <c r="M33" s="13">
        <v>0</v>
      </c>
      <c r="N33" s="13">
        <v>0</v>
      </c>
      <c r="O33" s="13">
        <v>0</v>
      </c>
      <c r="P33" t="s">
        <v>1675</v>
      </c>
      <c r="Q33" t="s">
        <v>440</v>
      </c>
      <c r="R33" t="s">
        <v>342</v>
      </c>
      <c r="S33" s="42">
        <v>75</v>
      </c>
      <c r="T33" s="33">
        <v>96.153846153846146</v>
      </c>
      <c r="U33" s="33" t="s">
        <v>820</v>
      </c>
      <c r="V33" s="33" t="s">
        <v>820</v>
      </c>
      <c r="W33" s="42" t="s">
        <v>820</v>
      </c>
      <c r="X33" s="42" t="s">
        <v>820</v>
      </c>
      <c r="Y33" s="33">
        <v>550</v>
      </c>
      <c r="Z33" t="s">
        <v>334</v>
      </c>
      <c r="AA33" t="s">
        <v>334</v>
      </c>
      <c r="AB33" t="s">
        <v>334</v>
      </c>
      <c r="AC33" t="s">
        <v>334</v>
      </c>
      <c r="AD33" t="s">
        <v>334</v>
      </c>
      <c r="AE33" t="s">
        <v>1675</v>
      </c>
      <c r="AF33" t="s">
        <v>334</v>
      </c>
      <c r="AG33" t="s">
        <v>334</v>
      </c>
      <c r="AH33" s="13">
        <v>1</v>
      </c>
      <c r="AI33" s="13">
        <v>0</v>
      </c>
      <c r="AJ33" s="13">
        <v>0</v>
      </c>
      <c r="AK33" s="13">
        <v>0</v>
      </c>
      <c r="AL33" s="13">
        <v>0</v>
      </c>
      <c r="AM33" s="13">
        <v>0</v>
      </c>
      <c r="AN33" s="13">
        <v>0</v>
      </c>
      <c r="AO33" s="13">
        <v>0</v>
      </c>
      <c r="AP33" s="13">
        <v>0</v>
      </c>
      <c r="AQ33" s="13">
        <v>0</v>
      </c>
      <c r="AR33" s="13">
        <v>0</v>
      </c>
      <c r="AS33" s="13">
        <v>0</v>
      </c>
      <c r="AT33" s="13">
        <v>0</v>
      </c>
      <c r="AU33" s="13">
        <v>0</v>
      </c>
      <c r="AV33" s="13">
        <v>0</v>
      </c>
      <c r="AW33" s="13">
        <v>0</v>
      </c>
      <c r="AX33" s="13">
        <v>0</v>
      </c>
      <c r="AY33" t="s">
        <v>1675</v>
      </c>
      <c r="AZ33" s="13">
        <v>0</v>
      </c>
      <c r="BA33" s="13">
        <v>1</v>
      </c>
      <c r="BB33" s="13">
        <v>0</v>
      </c>
      <c r="BC33" s="13">
        <v>0</v>
      </c>
      <c r="BD33" s="13">
        <v>0</v>
      </c>
      <c r="BE33" s="13">
        <v>0</v>
      </c>
      <c r="BF33" s="13">
        <v>1</v>
      </c>
      <c r="BG33" s="13">
        <v>0</v>
      </c>
      <c r="BH33" t="s">
        <v>334</v>
      </c>
      <c r="BI33" t="s">
        <v>1220</v>
      </c>
      <c r="BJ33" t="s">
        <v>1230</v>
      </c>
      <c r="BK33" t="b">
        <f t="shared" si="0"/>
        <v>1</v>
      </c>
      <c r="BL33" t="b">
        <f t="shared" si="1"/>
        <v>1</v>
      </c>
      <c r="BM33" t="s">
        <v>334</v>
      </c>
      <c r="BN33" t="s">
        <v>334</v>
      </c>
      <c r="BO33" t="s">
        <v>334</v>
      </c>
      <c r="BP33" s="33" t="s">
        <v>820</v>
      </c>
      <c r="BQ33" s="33" t="s">
        <v>820</v>
      </c>
      <c r="BR33" s="33" t="s">
        <v>820</v>
      </c>
      <c r="BS33" s="33" t="s">
        <v>820</v>
      </c>
      <c r="BT33" s="33" t="s">
        <v>820</v>
      </c>
      <c r="BU33" s="42" t="s">
        <v>820</v>
      </c>
      <c r="BV33" s="33" t="s">
        <v>820</v>
      </c>
      <c r="BW33" s="33" t="s">
        <v>820</v>
      </c>
      <c r="BX33" t="s">
        <v>1675</v>
      </c>
      <c r="BY33" t="s">
        <v>1675</v>
      </c>
      <c r="BZ33" t="s">
        <v>1675</v>
      </c>
      <c r="CA33" t="s">
        <v>1675</v>
      </c>
      <c r="CB33" t="s">
        <v>1675</v>
      </c>
      <c r="CC33" t="s">
        <v>1675</v>
      </c>
      <c r="CD33" t="s">
        <v>1675</v>
      </c>
      <c r="CE33" t="s">
        <v>1675</v>
      </c>
      <c r="CF33" t="s">
        <v>1675</v>
      </c>
      <c r="CG33" t="s">
        <v>1675</v>
      </c>
      <c r="CH33" t="s">
        <v>1675</v>
      </c>
      <c r="CI33" t="s">
        <v>1675</v>
      </c>
      <c r="CJ33" t="s">
        <v>1675</v>
      </c>
      <c r="CK33" t="s">
        <v>1675</v>
      </c>
      <c r="CL33" t="s">
        <v>1675</v>
      </c>
      <c r="CM33" t="s">
        <v>1675</v>
      </c>
      <c r="CN33" t="s">
        <v>1675</v>
      </c>
      <c r="CO33" t="s">
        <v>1675</v>
      </c>
      <c r="CP33" t="s">
        <v>1675</v>
      </c>
      <c r="CQ33" t="s">
        <v>1675</v>
      </c>
      <c r="CR33" t="s">
        <v>1675</v>
      </c>
      <c r="CS33" t="s">
        <v>1675</v>
      </c>
      <c r="CT33" t="s">
        <v>1675</v>
      </c>
      <c r="CU33" t="s">
        <v>1675</v>
      </c>
      <c r="CV33" t="s">
        <v>1675</v>
      </c>
      <c r="CW33" t="s">
        <v>1675</v>
      </c>
      <c r="CX33" t="s">
        <v>1675</v>
      </c>
      <c r="CY33" t="s">
        <v>1675</v>
      </c>
      <c r="CZ33" t="s">
        <v>1675</v>
      </c>
      <c r="DA33" t="s">
        <v>1675</v>
      </c>
      <c r="DB33" t="s">
        <v>1675</v>
      </c>
      <c r="DC33" t="s">
        <v>1675</v>
      </c>
      <c r="DD33" t="s">
        <v>1675</v>
      </c>
      <c r="DE33" t="s">
        <v>1675</v>
      </c>
      <c r="DF33" t="s">
        <v>1675</v>
      </c>
      <c r="DG33" t="s">
        <v>1675</v>
      </c>
      <c r="DH33" t="s">
        <v>1675</v>
      </c>
      <c r="DI33" t="s">
        <v>1675</v>
      </c>
      <c r="DL33" t="s">
        <v>1675</v>
      </c>
      <c r="DM33" t="s">
        <v>1675</v>
      </c>
    </row>
    <row r="34" spans="1:117" x14ac:dyDescent="0.2">
      <c r="A34" t="s">
        <v>1183</v>
      </c>
      <c r="B34" t="s">
        <v>1027</v>
      </c>
      <c r="C34" t="s">
        <v>1122</v>
      </c>
      <c r="D34" t="s">
        <v>328</v>
      </c>
      <c r="E34" t="s">
        <v>1125</v>
      </c>
      <c r="F34" t="s">
        <v>1161</v>
      </c>
      <c r="G34" t="s">
        <v>1704</v>
      </c>
      <c r="H34" t="s">
        <v>1162</v>
      </c>
      <c r="I34" s="13">
        <v>1</v>
      </c>
      <c r="J34" s="13">
        <v>0</v>
      </c>
      <c r="K34" s="13">
        <v>0</v>
      </c>
      <c r="L34" s="13">
        <v>0</v>
      </c>
      <c r="M34" s="13">
        <v>0</v>
      </c>
      <c r="N34" s="13">
        <v>0</v>
      </c>
      <c r="O34" s="13">
        <v>0</v>
      </c>
      <c r="P34" t="s">
        <v>1675</v>
      </c>
      <c r="Q34" t="s">
        <v>675</v>
      </c>
      <c r="R34" t="s">
        <v>342</v>
      </c>
      <c r="S34" s="42">
        <v>60</v>
      </c>
      <c r="T34" s="33">
        <v>95.384615384615387</v>
      </c>
      <c r="U34" s="42">
        <v>108.69565217391305</v>
      </c>
      <c r="V34" s="42">
        <v>68.965517241379317</v>
      </c>
      <c r="W34" s="42" t="s">
        <v>820</v>
      </c>
      <c r="X34" s="42" t="s">
        <v>820</v>
      </c>
      <c r="Y34" s="33">
        <v>600</v>
      </c>
      <c r="Z34" t="s">
        <v>334</v>
      </c>
      <c r="AA34" t="s">
        <v>334</v>
      </c>
      <c r="AB34" t="s">
        <v>334</v>
      </c>
      <c r="AC34" t="s">
        <v>334</v>
      </c>
      <c r="AD34" t="s">
        <v>1675</v>
      </c>
      <c r="AE34" t="s">
        <v>1675</v>
      </c>
      <c r="AF34" t="s">
        <v>334</v>
      </c>
      <c r="AG34" t="s">
        <v>334</v>
      </c>
      <c r="AH34" s="13">
        <v>0</v>
      </c>
      <c r="AI34" s="13">
        <v>1</v>
      </c>
      <c r="AJ34" s="13">
        <v>0</v>
      </c>
      <c r="AK34" s="13">
        <v>0</v>
      </c>
      <c r="AL34" s="13">
        <v>0</v>
      </c>
      <c r="AM34" s="13">
        <v>0</v>
      </c>
      <c r="AN34" s="13">
        <v>0</v>
      </c>
      <c r="AO34" s="13">
        <v>0</v>
      </c>
      <c r="AP34" s="13">
        <v>0</v>
      </c>
      <c r="AQ34" s="13">
        <v>0</v>
      </c>
      <c r="AR34" s="13">
        <v>1</v>
      </c>
      <c r="AS34" s="13">
        <v>0</v>
      </c>
      <c r="AT34" s="13">
        <v>1</v>
      </c>
      <c r="AU34" s="13">
        <v>0</v>
      </c>
      <c r="AV34" s="13">
        <v>0</v>
      </c>
      <c r="AW34" s="13">
        <v>0</v>
      </c>
      <c r="AX34" s="13">
        <v>0</v>
      </c>
      <c r="AY34" t="s">
        <v>1675</v>
      </c>
      <c r="AZ34" s="13">
        <v>1</v>
      </c>
      <c r="BA34" s="13">
        <v>1</v>
      </c>
      <c r="BB34" s="13">
        <v>1</v>
      </c>
      <c r="BC34" s="13">
        <v>1</v>
      </c>
      <c r="BD34" s="13">
        <v>1</v>
      </c>
      <c r="BE34" s="13">
        <v>0</v>
      </c>
      <c r="BF34" s="13">
        <v>1</v>
      </c>
      <c r="BG34" s="13">
        <v>0</v>
      </c>
      <c r="BH34" t="s">
        <v>334</v>
      </c>
      <c r="BI34" t="s">
        <v>328</v>
      </c>
      <c r="BJ34" t="s">
        <v>474</v>
      </c>
      <c r="BK34" t="b">
        <f t="shared" ref="BK34:BK65" si="4">D34=BI34</f>
        <v>1</v>
      </c>
      <c r="BL34" t="b">
        <f t="shared" ref="BL34:BL65" si="5">E34=BJ34</f>
        <v>0</v>
      </c>
      <c r="BM34" t="s">
        <v>346</v>
      </c>
      <c r="BN34" t="s">
        <v>334</v>
      </c>
      <c r="BO34" t="s">
        <v>334</v>
      </c>
      <c r="BP34" s="33" t="s">
        <v>820</v>
      </c>
      <c r="BQ34" s="44" t="s">
        <v>820</v>
      </c>
      <c r="BR34" s="44" t="s">
        <v>820</v>
      </c>
      <c r="BS34" s="44" t="s">
        <v>820</v>
      </c>
      <c r="BT34" s="44" t="s">
        <v>820</v>
      </c>
      <c r="BU34" s="42" t="s">
        <v>820</v>
      </c>
      <c r="BV34" s="44" t="s">
        <v>820</v>
      </c>
      <c r="BW34" s="44" t="s">
        <v>820</v>
      </c>
      <c r="BX34" t="s">
        <v>1675</v>
      </c>
      <c r="BY34" t="s">
        <v>1675</v>
      </c>
      <c r="BZ34" t="s">
        <v>1675</v>
      </c>
      <c r="CA34" t="s">
        <v>1675</v>
      </c>
      <c r="CB34" t="s">
        <v>1675</v>
      </c>
      <c r="CC34" t="s">
        <v>1675</v>
      </c>
      <c r="CD34" t="s">
        <v>1675</v>
      </c>
      <c r="CE34" t="s">
        <v>1675</v>
      </c>
      <c r="CF34" t="s">
        <v>1675</v>
      </c>
      <c r="CG34" t="s">
        <v>1675</v>
      </c>
      <c r="CH34" t="s">
        <v>1675</v>
      </c>
      <c r="CI34" t="s">
        <v>1675</v>
      </c>
      <c r="CJ34" t="s">
        <v>1675</v>
      </c>
      <c r="CK34" t="s">
        <v>1675</v>
      </c>
      <c r="CL34" t="s">
        <v>1675</v>
      </c>
      <c r="CM34" t="s">
        <v>1675</v>
      </c>
      <c r="CN34" t="s">
        <v>1675</v>
      </c>
      <c r="CO34" t="s">
        <v>1675</v>
      </c>
      <c r="CP34" t="s">
        <v>1675</v>
      </c>
      <c r="CQ34" t="s">
        <v>1675</v>
      </c>
      <c r="CR34" t="s">
        <v>1675</v>
      </c>
      <c r="CS34" t="s">
        <v>1675</v>
      </c>
      <c r="CT34" t="s">
        <v>1675</v>
      </c>
      <c r="CU34" t="s">
        <v>1675</v>
      </c>
      <c r="CV34" t="s">
        <v>1675</v>
      </c>
      <c r="CW34" t="s">
        <v>1675</v>
      </c>
      <c r="CX34" t="s">
        <v>1675</v>
      </c>
      <c r="CY34" t="s">
        <v>1675</v>
      </c>
      <c r="CZ34" t="s">
        <v>1675</v>
      </c>
      <c r="DA34" t="s">
        <v>1675</v>
      </c>
      <c r="DB34" t="s">
        <v>1675</v>
      </c>
      <c r="DC34" t="s">
        <v>1675</v>
      </c>
      <c r="DD34" t="s">
        <v>1675</v>
      </c>
      <c r="DE34" t="s">
        <v>1675</v>
      </c>
      <c r="DF34" t="s">
        <v>1675</v>
      </c>
      <c r="DG34" t="s">
        <v>1675</v>
      </c>
      <c r="DH34" t="s">
        <v>1675</v>
      </c>
      <c r="DI34" t="s">
        <v>1675</v>
      </c>
      <c r="DL34" t="s">
        <v>1675</v>
      </c>
      <c r="DM34" t="s">
        <v>1675</v>
      </c>
    </row>
    <row r="35" spans="1:117" x14ac:dyDescent="0.2">
      <c r="A35" t="s">
        <v>1464</v>
      </c>
      <c r="B35" t="s">
        <v>1353</v>
      </c>
      <c r="C35" t="s">
        <v>1194</v>
      </c>
      <c r="D35" t="s">
        <v>1197</v>
      </c>
      <c r="E35" t="s">
        <v>1198</v>
      </c>
      <c r="F35" t="s">
        <v>1354</v>
      </c>
      <c r="G35" t="s">
        <v>1705</v>
      </c>
      <c r="H35" t="s">
        <v>1355</v>
      </c>
      <c r="I35" s="13">
        <v>1</v>
      </c>
      <c r="J35" s="13">
        <v>0</v>
      </c>
      <c r="K35" s="13">
        <v>0</v>
      </c>
      <c r="L35" s="13">
        <v>1</v>
      </c>
      <c r="M35" s="13">
        <v>0</v>
      </c>
      <c r="N35" s="13">
        <v>0</v>
      </c>
      <c r="O35" s="13">
        <v>0</v>
      </c>
      <c r="P35" t="s">
        <v>1675</v>
      </c>
      <c r="Q35" t="s">
        <v>440</v>
      </c>
      <c r="R35" t="s">
        <v>642</v>
      </c>
      <c r="S35" s="42">
        <v>75</v>
      </c>
      <c r="T35" s="33">
        <v>92.307692307692307</v>
      </c>
      <c r="U35" s="42">
        <v>78.260869565217391</v>
      </c>
      <c r="V35" s="42">
        <v>68.965517241379317</v>
      </c>
      <c r="W35" s="42">
        <v>187.5</v>
      </c>
      <c r="X35" s="42" t="s">
        <v>820</v>
      </c>
      <c r="Y35" s="33">
        <v>500</v>
      </c>
      <c r="Z35" t="s">
        <v>334</v>
      </c>
      <c r="AA35" t="s">
        <v>334</v>
      </c>
      <c r="AB35" t="s">
        <v>334</v>
      </c>
      <c r="AC35" t="s">
        <v>334</v>
      </c>
      <c r="AD35" t="s">
        <v>346</v>
      </c>
      <c r="AE35" t="s">
        <v>1675</v>
      </c>
      <c r="AF35" t="s">
        <v>334</v>
      </c>
      <c r="AG35" t="s">
        <v>334</v>
      </c>
      <c r="AH35" s="13">
        <v>1</v>
      </c>
      <c r="AI35" s="13">
        <v>1</v>
      </c>
      <c r="AJ35" s="13">
        <v>1</v>
      </c>
      <c r="AK35" s="13">
        <v>0</v>
      </c>
      <c r="AL35" s="13">
        <v>1</v>
      </c>
      <c r="AM35" s="13">
        <v>0</v>
      </c>
      <c r="AN35" s="13">
        <v>0</v>
      </c>
      <c r="AO35" s="13">
        <v>0</v>
      </c>
      <c r="AP35" s="13">
        <v>0</v>
      </c>
      <c r="AQ35" s="13">
        <v>0</v>
      </c>
      <c r="AR35" s="13">
        <v>0</v>
      </c>
      <c r="AS35" s="13">
        <v>0</v>
      </c>
      <c r="AT35" s="13">
        <v>0</v>
      </c>
      <c r="AU35" s="13">
        <v>0</v>
      </c>
      <c r="AV35" s="13">
        <v>0</v>
      </c>
      <c r="AW35" s="13">
        <v>0</v>
      </c>
      <c r="AX35" s="13">
        <v>0</v>
      </c>
      <c r="AY35" t="s">
        <v>1675</v>
      </c>
      <c r="AZ35" s="13">
        <v>1</v>
      </c>
      <c r="BA35" s="13">
        <v>1</v>
      </c>
      <c r="BB35" s="13">
        <v>0</v>
      </c>
      <c r="BC35" s="13">
        <v>1</v>
      </c>
      <c r="BD35" s="13">
        <v>0</v>
      </c>
      <c r="BE35" s="13">
        <v>0</v>
      </c>
      <c r="BF35" s="13">
        <v>1</v>
      </c>
      <c r="BG35" s="13">
        <v>0</v>
      </c>
      <c r="BH35" t="s">
        <v>334</v>
      </c>
      <c r="BI35" t="s">
        <v>1197</v>
      </c>
      <c r="BJ35" t="s">
        <v>1282</v>
      </c>
      <c r="BK35" t="b">
        <f t="shared" si="4"/>
        <v>1</v>
      </c>
      <c r="BL35" t="b">
        <f t="shared" si="5"/>
        <v>0</v>
      </c>
      <c r="BM35" t="s">
        <v>346</v>
      </c>
      <c r="BN35" t="s">
        <v>346</v>
      </c>
      <c r="BO35" t="s">
        <v>346</v>
      </c>
      <c r="BP35" s="33" t="s">
        <v>820</v>
      </c>
      <c r="BQ35" s="33" t="s">
        <v>820</v>
      </c>
      <c r="BR35" s="44" t="s">
        <v>820</v>
      </c>
      <c r="BS35" s="44" t="s">
        <v>820</v>
      </c>
      <c r="BT35" s="44" t="s">
        <v>820</v>
      </c>
      <c r="BU35" s="42" t="s">
        <v>820</v>
      </c>
      <c r="BV35" s="44" t="s">
        <v>820</v>
      </c>
      <c r="BW35" s="44" t="s">
        <v>820</v>
      </c>
      <c r="BX35" t="s">
        <v>1675</v>
      </c>
      <c r="BY35" t="s">
        <v>1675</v>
      </c>
      <c r="BZ35" t="s">
        <v>1675</v>
      </c>
      <c r="CA35" t="s">
        <v>1675</v>
      </c>
      <c r="CB35" t="s">
        <v>1675</v>
      </c>
      <c r="CC35" t="s">
        <v>1675</v>
      </c>
      <c r="CD35" t="s">
        <v>1675</v>
      </c>
      <c r="CE35" t="s">
        <v>1675</v>
      </c>
      <c r="CF35" t="s">
        <v>1675</v>
      </c>
      <c r="CG35" t="s">
        <v>1675</v>
      </c>
      <c r="CH35" t="s">
        <v>1675</v>
      </c>
      <c r="CI35" t="s">
        <v>1675</v>
      </c>
      <c r="CJ35" t="s">
        <v>1675</v>
      </c>
      <c r="CK35" t="s">
        <v>1675</v>
      </c>
      <c r="CL35" t="s">
        <v>1675</v>
      </c>
      <c r="CM35" t="s">
        <v>1675</v>
      </c>
      <c r="CN35" t="s">
        <v>1675</v>
      </c>
      <c r="CO35" t="s">
        <v>1675</v>
      </c>
      <c r="CP35" t="s">
        <v>1675</v>
      </c>
      <c r="CQ35" t="s">
        <v>1675</v>
      </c>
      <c r="CR35" t="s">
        <v>1675</v>
      </c>
      <c r="CS35" t="s">
        <v>1675</v>
      </c>
      <c r="CT35" t="s">
        <v>1675</v>
      </c>
      <c r="CU35" t="s">
        <v>1675</v>
      </c>
      <c r="CV35" t="s">
        <v>1675</v>
      </c>
      <c r="CW35" t="s">
        <v>1675</v>
      </c>
      <c r="CX35" t="s">
        <v>1675</v>
      </c>
      <c r="CY35" t="s">
        <v>1675</v>
      </c>
      <c r="CZ35" t="s">
        <v>1675</v>
      </c>
      <c r="DA35" t="s">
        <v>1675</v>
      </c>
      <c r="DB35" t="s">
        <v>1675</v>
      </c>
      <c r="DC35" t="s">
        <v>1675</v>
      </c>
      <c r="DD35" t="s">
        <v>1675</v>
      </c>
      <c r="DE35" t="s">
        <v>1675</v>
      </c>
      <c r="DF35" t="s">
        <v>1675</v>
      </c>
      <c r="DG35" t="s">
        <v>1675</v>
      </c>
      <c r="DH35" t="s">
        <v>1675</v>
      </c>
      <c r="DI35" t="s">
        <v>1675</v>
      </c>
      <c r="DL35" t="s">
        <v>1675</v>
      </c>
      <c r="DM35" t="s">
        <v>1675</v>
      </c>
    </row>
    <row r="36" spans="1:117" x14ac:dyDescent="0.2">
      <c r="A36" t="s">
        <v>1434</v>
      </c>
      <c r="B36" t="s">
        <v>1353</v>
      </c>
      <c r="C36" t="s">
        <v>1194</v>
      </c>
      <c r="D36" t="s">
        <v>1197</v>
      </c>
      <c r="E36" t="s">
        <v>1198</v>
      </c>
      <c r="F36" t="s">
        <v>1354</v>
      </c>
      <c r="G36" t="s">
        <v>1705</v>
      </c>
      <c r="H36" t="s">
        <v>1355</v>
      </c>
      <c r="I36" s="13">
        <v>1</v>
      </c>
      <c r="J36" s="13">
        <v>0</v>
      </c>
      <c r="K36" s="13">
        <v>0</v>
      </c>
      <c r="L36" s="13">
        <v>1</v>
      </c>
      <c r="M36" s="13">
        <v>0</v>
      </c>
      <c r="N36" s="13">
        <v>0</v>
      </c>
      <c r="O36" s="13">
        <v>0</v>
      </c>
      <c r="P36" t="s">
        <v>1675</v>
      </c>
      <c r="Q36" t="s">
        <v>440</v>
      </c>
      <c r="R36" t="s">
        <v>457</v>
      </c>
      <c r="S36" s="42">
        <v>75</v>
      </c>
      <c r="T36" s="33">
        <v>92.307692307692307</v>
      </c>
      <c r="U36" s="42">
        <v>104.34782608695653</v>
      </c>
      <c r="V36" s="42">
        <v>72.413793103448285</v>
      </c>
      <c r="W36" s="42">
        <v>250</v>
      </c>
      <c r="X36" s="42">
        <v>250</v>
      </c>
      <c r="Y36" s="33">
        <v>500</v>
      </c>
      <c r="Z36" t="s">
        <v>334</v>
      </c>
      <c r="AA36" t="s">
        <v>334</v>
      </c>
      <c r="AB36" t="s">
        <v>334</v>
      </c>
      <c r="AC36" t="s">
        <v>334</v>
      </c>
      <c r="AD36" t="s">
        <v>346</v>
      </c>
      <c r="AE36" t="s">
        <v>334</v>
      </c>
      <c r="AF36" t="s">
        <v>334</v>
      </c>
      <c r="AG36" t="s">
        <v>334</v>
      </c>
      <c r="AH36" s="13">
        <v>0</v>
      </c>
      <c r="AI36" s="13">
        <v>0</v>
      </c>
      <c r="AJ36" s="13">
        <v>0</v>
      </c>
      <c r="AK36" s="13">
        <v>0</v>
      </c>
      <c r="AL36" s="13">
        <v>0</v>
      </c>
      <c r="AM36" s="13">
        <v>0</v>
      </c>
      <c r="AN36" s="13">
        <v>0</v>
      </c>
      <c r="AO36" s="13">
        <v>0</v>
      </c>
      <c r="AP36" s="13">
        <v>1</v>
      </c>
      <c r="AQ36" s="13">
        <v>0</v>
      </c>
      <c r="AR36" s="13">
        <v>1</v>
      </c>
      <c r="AS36" s="13">
        <v>0</v>
      </c>
      <c r="AT36" s="13">
        <v>0</v>
      </c>
      <c r="AU36" s="13">
        <v>1</v>
      </c>
      <c r="AV36" s="13">
        <v>0</v>
      </c>
      <c r="AW36" s="13">
        <v>0</v>
      </c>
      <c r="AX36" s="13">
        <v>0</v>
      </c>
      <c r="AY36" t="s">
        <v>1675</v>
      </c>
      <c r="AZ36" s="13">
        <v>1</v>
      </c>
      <c r="BA36" s="13">
        <v>1</v>
      </c>
      <c r="BB36" s="13">
        <v>1</v>
      </c>
      <c r="BC36" s="13">
        <v>1</v>
      </c>
      <c r="BD36" s="13">
        <v>0</v>
      </c>
      <c r="BE36" s="13">
        <v>0</v>
      </c>
      <c r="BF36" s="13">
        <v>1</v>
      </c>
      <c r="BG36" s="13">
        <v>0</v>
      </c>
      <c r="BH36" t="s">
        <v>334</v>
      </c>
      <c r="BI36" t="s">
        <v>384</v>
      </c>
      <c r="BJ36" t="s">
        <v>385</v>
      </c>
      <c r="BK36" t="b">
        <f t="shared" si="4"/>
        <v>0</v>
      </c>
      <c r="BL36" t="b">
        <f t="shared" si="5"/>
        <v>0</v>
      </c>
      <c r="BM36" t="s">
        <v>334</v>
      </c>
      <c r="BN36" t="s">
        <v>346</v>
      </c>
      <c r="BO36" t="s">
        <v>346</v>
      </c>
      <c r="BP36" s="33" t="s">
        <v>820</v>
      </c>
      <c r="BQ36" s="33" t="s">
        <v>820</v>
      </c>
      <c r="BR36" s="44" t="s">
        <v>820</v>
      </c>
      <c r="BS36" s="44" t="s">
        <v>820</v>
      </c>
      <c r="BT36" s="44" t="s">
        <v>820</v>
      </c>
      <c r="BU36" s="42" t="s">
        <v>820</v>
      </c>
      <c r="BV36" s="44" t="s">
        <v>820</v>
      </c>
      <c r="BW36" s="44" t="s">
        <v>820</v>
      </c>
      <c r="BX36" t="s">
        <v>1675</v>
      </c>
      <c r="BY36" t="s">
        <v>1675</v>
      </c>
      <c r="BZ36" t="s">
        <v>1675</v>
      </c>
      <c r="CA36" t="s">
        <v>1675</v>
      </c>
      <c r="CB36" t="s">
        <v>1675</v>
      </c>
      <c r="CC36" t="s">
        <v>1675</v>
      </c>
      <c r="CD36" t="s">
        <v>1675</v>
      </c>
      <c r="CE36" t="s">
        <v>1675</v>
      </c>
      <c r="CF36" t="s">
        <v>1675</v>
      </c>
      <c r="CG36" t="s">
        <v>1675</v>
      </c>
      <c r="CH36" t="s">
        <v>1675</v>
      </c>
      <c r="CI36" t="s">
        <v>1675</v>
      </c>
      <c r="CJ36" t="s">
        <v>1675</v>
      </c>
      <c r="CK36" t="s">
        <v>1675</v>
      </c>
      <c r="CL36" t="s">
        <v>1675</v>
      </c>
      <c r="CM36" t="s">
        <v>1675</v>
      </c>
      <c r="CN36" t="s">
        <v>1675</v>
      </c>
      <c r="CO36" t="s">
        <v>1675</v>
      </c>
      <c r="CP36" t="s">
        <v>1675</v>
      </c>
      <c r="CQ36" t="s">
        <v>1675</v>
      </c>
      <c r="CR36" t="s">
        <v>1675</v>
      </c>
      <c r="CS36" t="s">
        <v>1675</v>
      </c>
      <c r="CT36" t="s">
        <v>1675</v>
      </c>
      <c r="CU36" t="s">
        <v>1675</v>
      </c>
      <c r="CV36" t="s">
        <v>1675</v>
      </c>
      <c r="CW36" t="s">
        <v>1675</v>
      </c>
      <c r="CX36" t="s">
        <v>1675</v>
      </c>
      <c r="CY36" t="s">
        <v>1675</v>
      </c>
      <c r="CZ36" t="s">
        <v>1675</v>
      </c>
      <c r="DA36" t="s">
        <v>1675</v>
      </c>
      <c r="DB36" t="s">
        <v>1675</v>
      </c>
      <c r="DC36" t="s">
        <v>1675</v>
      </c>
      <c r="DD36" t="s">
        <v>1675</v>
      </c>
      <c r="DE36" t="s">
        <v>1675</v>
      </c>
      <c r="DF36" t="s">
        <v>1675</v>
      </c>
      <c r="DG36" t="s">
        <v>1675</v>
      </c>
      <c r="DH36" t="s">
        <v>1675</v>
      </c>
      <c r="DI36" t="s">
        <v>1675</v>
      </c>
      <c r="DL36" t="s">
        <v>1675</v>
      </c>
      <c r="DM36" t="s">
        <v>1675</v>
      </c>
    </row>
    <row r="37" spans="1:117" x14ac:dyDescent="0.2">
      <c r="A37" t="s">
        <v>1295</v>
      </c>
      <c r="B37" t="s">
        <v>1027</v>
      </c>
      <c r="C37" t="s">
        <v>1194</v>
      </c>
      <c r="D37" t="s">
        <v>1197</v>
      </c>
      <c r="E37" t="s">
        <v>1198</v>
      </c>
      <c r="F37" t="s">
        <v>1200</v>
      </c>
      <c r="G37" t="s">
        <v>1705</v>
      </c>
      <c r="H37" t="s">
        <v>1632</v>
      </c>
      <c r="I37" s="13">
        <v>1</v>
      </c>
      <c r="J37" s="13">
        <v>0</v>
      </c>
      <c r="K37" s="13">
        <v>0</v>
      </c>
      <c r="L37" s="13">
        <v>1</v>
      </c>
      <c r="M37" s="13">
        <v>0</v>
      </c>
      <c r="N37" s="13">
        <v>0</v>
      </c>
      <c r="O37" s="13">
        <v>0</v>
      </c>
      <c r="P37" t="s">
        <v>1675</v>
      </c>
      <c r="Q37" t="s">
        <v>341</v>
      </c>
      <c r="R37" t="s">
        <v>642</v>
      </c>
      <c r="S37" s="42">
        <v>75</v>
      </c>
      <c r="T37" s="33">
        <v>92.307692307692307</v>
      </c>
      <c r="U37" s="42">
        <v>78.260869565217391</v>
      </c>
      <c r="V37" s="42">
        <v>72.413793103448285</v>
      </c>
      <c r="W37" s="42" t="s">
        <v>820</v>
      </c>
      <c r="X37" s="42" t="s">
        <v>820</v>
      </c>
      <c r="Y37" s="33">
        <v>400</v>
      </c>
      <c r="Z37" t="s">
        <v>334</v>
      </c>
      <c r="AA37" t="s">
        <v>334</v>
      </c>
      <c r="AB37" t="s">
        <v>334</v>
      </c>
      <c r="AC37" t="s">
        <v>334</v>
      </c>
      <c r="AD37" t="s">
        <v>1675</v>
      </c>
      <c r="AE37" t="s">
        <v>1675</v>
      </c>
      <c r="AF37" t="s">
        <v>334</v>
      </c>
      <c r="AG37" t="s">
        <v>334</v>
      </c>
      <c r="AH37" s="13">
        <v>0</v>
      </c>
      <c r="AI37" s="13">
        <v>1</v>
      </c>
      <c r="AJ37" s="13">
        <v>0</v>
      </c>
      <c r="AK37" s="13">
        <v>0</v>
      </c>
      <c r="AL37" s="13">
        <v>1</v>
      </c>
      <c r="AM37" s="13">
        <v>1</v>
      </c>
      <c r="AN37" s="13">
        <v>0</v>
      </c>
      <c r="AO37" s="13">
        <v>0</v>
      </c>
      <c r="AP37" s="13">
        <v>0</v>
      </c>
      <c r="AQ37" s="13">
        <v>0</v>
      </c>
      <c r="AR37" s="13">
        <v>0</v>
      </c>
      <c r="AS37" s="13">
        <v>0</v>
      </c>
      <c r="AT37" s="13">
        <v>0</v>
      </c>
      <c r="AU37" s="13">
        <v>0</v>
      </c>
      <c r="AV37" s="13">
        <v>0</v>
      </c>
      <c r="AW37" s="13">
        <v>0</v>
      </c>
      <c r="AX37" s="13">
        <v>0</v>
      </c>
      <c r="AY37" t="s">
        <v>1675</v>
      </c>
      <c r="AZ37" s="13">
        <v>1</v>
      </c>
      <c r="BA37" s="13">
        <v>1</v>
      </c>
      <c r="BB37" s="13">
        <v>1</v>
      </c>
      <c r="BC37" s="13">
        <v>1</v>
      </c>
      <c r="BD37" s="13">
        <v>0</v>
      </c>
      <c r="BE37" s="13">
        <v>0</v>
      </c>
      <c r="BF37" s="13">
        <v>1</v>
      </c>
      <c r="BG37" s="13">
        <v>0</v>
      </c>
      <c r="BH37" t="s">
        <v>334</v>
      </c>
      <c r="BI37" t="s">
        <v>384</v>
      </c>
      <c r="BJ37" t="s">
        <v>385</v>
      </c>
      <c r="BK37" t="b">
        <f t="shared" si="4"/>
        <v>0</v>
      </c>
      <c r="BL37" t="b">
        <f t="shared" si="5"/>
        <v>0</v>
      </c>
      <c r="BM37" t="s">
        <v>346</v>
      </c>
      <c r="BN37" t="s">
        <v>346</v>
      </c>
      <c r="BO37" t="s">
        <v>334</v>
      </c>
      <c r="BP37" s="33" t="s">
        <v>820</v>
      </c>
      <c r="BQ37" s="33" t="s">
        <v>820</v>
      </c>
      <c r="BR37" s="33" t="s">
        <v>820</v>
      </c>
      <c r="BS37" s="33" t="s">
        <v>820</v>
      </c>
      <c r="BT37" s="33" t="s">
        <v>820</v>
      </c>
      <c r="BU37" s="42" t="s">
        <v>820</v>
      </c>
      <c r="BV37" s="33" t="s">
        <v>820</v>
      </c>
      <c r="BW37" s="33" t="s">
        <v>820</v>
      </c>
      <c r="BX37" t="s">
        <v>1675</v>
      </c>
      <c r="BY37" t="s">
        <v>1675</v>
      </c>
      <c r="BZ37" t="s">
        <v>1675</v>
      </c>
      <c r="CA37" t="s">
        <v>1675</v>
      </c>
      <c r="CB37" t="s">
        <v>1675</v>
      </c>
      <c r="CC37" t="s">
        <v>1675</v>
      </c>
      <c r="CD37" t="s">
        <v>1675</v>
      </c>
      <c r="CE37" t="s">
        <v>1675</v>
      </c>
      <c r="CF37" t="s">
        <v>1675</v>
      </c>
      <c r="CG37" t="s">
        <v>1675</v>
      </c>
      <c r="CH37" t="s">
        <v>1675</v>
      </c>
      <c r="CI37" t="s">
        <v>1675</v>
      </c>
      <c r="CJ37" t="s">
        <v>1675</v>
      </c>
      <c r="CK37" t="s">
        <v>1675</v>
      </c>
      <c r="CL37" t="s">
        <v>1675</v>
      </c>
      <c r="CM37" t="s">
        <v>1675</v>
      </c>
      <c r="CN37" t="s">
        <v>1675</v>
      </c>
      <c r="CO37" t="s">
        <v>1675</v>
      </c>
      <c r="CP37" t="s">
        <v>1675</v>
      </c>
      <c r="CQ37" t="s">
        <v>1675</v>
      </c>
      <c r="CR37" t="s">
        <v>1675</v>
      </c>
      <c r="CS37" t="s">
        <v>1675</v>
      </c>
      <c r="CT37" t="s">
        <v>1675</v>
      </c>
      <c r="CU37" t="s">
        <v>1675</v>
      </c>
      <c r="CV37" t="s">
        <v>1675</v>
      </c>
      <c r="CW37" t="s">
        <v>1675</v>
      </c>
      <c r="CX37" t="s">
        <v>1675</v>
      </c>
      <c r="CY37" t="s">
        <v>1675</v>
      </c>
      <c r="CZ37" t="s">
        <v>1675</v>
      </c>
      <c r="DA37" t="s">
        <v>1675</v>
      </c>
      <c r="DB37" t="s">
        <v>1675</v>
      </c>
      <c r="DC37" t="s">
        <v>1675</v>
      </c>
      <c r="DD37" t="s">
        <v>1675</v>
      </c>
      <c r="DE37" t="s">
        <v>1675</v>
      </c>
      <c r="DF37" t="s">
        <v>1675</v>
      </c>
      <c r="DG37" t="s">
        <v>1675</v>
      </c>
      <c r="DH37" t="s">
        <v>1675</v>
      </c>
      <c r="DI37" t="s">
        <v>1675</v>
      </c>
      <c r="DL37" t="s">
        <v>1675</v>
      </c>
      <c r="DM37" t="s">
        <v>1675</v>
      </c>
    </row>
    <row r="38" spans="1:117" x14ac:dyDescent="0.2">
      <c r="A38" t="s">
        <v>1172</v>
      </c>
      <c r="B38" t="s">
        <v>1027</v>
      </c>
      <c r="C38" t="s">
        <v>1122</v>
      </c>
      <c r="D38" t="s">
        <v>328</v>
      </c>
      <c r="E38" t="s">
        <v>1125</v>
      </c>
      <c r="F38" t="s">
        <v>1161</v>
      </c>
      <c r="G38" t="s">
        <v>1704</v>
      </c>
      <c r="H38" t="s">
        <v>1162</v>
      </c>
      <c r="I38" s="13">
        <v>1</v>
      </c>
      <c r="J38" s="13">
        <v>0</v>
      </c>
      <c r="K38" s="13">
        <v>0</v>
      </c>
      <c r="L38" s="13">
        <v>0</v>
      </c>
      <c r="M38" s="13">
        <v>0</v>
      </c>
      <c r="N38" s="13">
        <v>0</v>
      </c>
      <c r="O38" s="13">
        <v>0</v>
      </c>
      <c r="P38" t="s">
        <v>1675</v>
      </c>
      <c r="Q38" t="s">
        <v>675</v>
      </c>
      <c r="R38" t="s">
        <v>342</v>
      </c>
      <c r="S38" s="42">
        <v>112.5</v>
      </c>
      <c r="T38" s="33">
        <v>86.538461538461533</v>
      </c>
      <c r="U38" s="42">
        <v>97.826086956521749</v>
      </c>
      <c r="V38" s="42">
        <v>60.344827586206897</v>
      </c>
      <c r="W38" s="42">
        <v>208.33333333333334</v>
      </c>
      <c r="X38" s="42" t="s">
        <v>820</v>
      </c>
      <c r="Y38" s="33">
        <v>600</v>
      </c>
      <c r="Z38" t="s">
        <v>334</v>
      </c>
      <c r="AA38" t="s">
        <v>334</v>
      </c>
      <c r="AB38" t="s">
        <v>334</v>
      </c>
      <c r="AC38" t="s">
        <v>334</v>
      </c>
      <c r="AD38" t="s">
        <v>334</v>
      </c>
      <c r="AE38" t="s">
        <v>1675</v>
      </c>
      <c r="AF38" t="s">
        <v>334</v>
      </c>
      <c r="AG38" t="s">
        <v>334</v>
      </c>
      <c r="AH38" s="13">
        <v>0</v>
      </c>
      <c r="AI38" s="13">
        <v>0</v>
      </c>
      <c r="AJ38" s="13">
        <v>1</v>
      </c>
      <c r="AK38" s="13">
        <v>0</v>
      </c>
      <c r="AL38" s="13">
        <v>0</v>
      </c>
      <c r="AM38" s="13">
        <v>0</v>
      </c>
      <c r="AN38" s="13">
        <v>0</v>
      </c>
      <c r="AO38" s="13">
        <v>0</v>
      </c>
      <c r="AP38" s="13">
        <v>0</v>
      </c>
      <c r="AQ38" s="13">
        <v>0</v>
      </c>
      <c r="AR38" s="13">
        <v>0</v>
      </c>
      <c r="AS38" s="13">
        <v>0</v>
      </c>
      <c r="AT38" s="13">
        <v>1</v>
      </c>
      <c r="AU38" s="13">
        <v>0</v>
      </c>
      <c r="AV38" s="13">
        <v>0</v>
      </c>
      <c r="AW38" s="13">
        <v>0</v>
      </c>
      <c r="AX38" s="13">
        <v>0</v>
      </c>
      <c r="AY38" t="s">
        <v>1675</v>
      </c>
      <c r="AZ38" s="13">
        <v>1</v>
      </c>
      <c r="BA38" s="13">
        <v>1</v>
      </c>
      <c r="BB38" s="13">
        <v>1</v>
      </c>
      <c r="BC38" s="13">
        <v>1</v>
      </c>
      <c r="BD38" s="13">
        <v>1</v>
      </c>
      <c r="BE38" s="13">
        <v>0</v>
      </c>
      <c r="BF38" s="13">
        <v>1</v>
      </c>
      <c r="BG38" s="13">
        <v>0</v>
      </c>
      <c r="BH38" t="s">
        <v>334</v>
      </c>
      <c r="BI38" t="s">
        <v>384</v>
      </c>
      <c r="BJ38" t="s">
        <v>385</v>
      </c>
      <c r="BK38" t="b">
        <f t="shared" si="4"/>
        <v>0</v>
      </c>
      <c r="BL38" t="b">
        <f t="shared" si="5"/>
        <v>0</v>
      </c>
      <c r="BM38" t="s">
        <v>346</v>
      </c>
      <c r="BN38" t="s">
        <v>346</v>
      </c>
      <c r="BO38" t="s">
        <v>334</v>
      </c>
      <c r="BP38" s="33" t="s">
        <v>820</v>
      </c>
      <c r="BQ38" s="44" t="s">
        <v>820</v>
      </c>
      <c r="BR38" s="44" t="s">
        <v>820</v>
      </c>
      <c r="BS38" s="44" t="s">
        <v>820</v>
      </c>
      <c r="BT38" s="44" t="s">
        <v>820</v>
      </c>
      <c r="BU38" s="42" t="s">
        <v>820</v>
      </c>
      <c r="BV38" s="44" t="s">
        <v>820</v>
      </c>
      <c r="BW38" s="44" t="s">
        <v>820</v>
      </c>
      <c r="BX38" t="s">
        <v>1675</v>
      </c>
      <c r="BY38" t="s">
        <v>1675</v>
      </c>
      <c r="BZ38" t="s">
        <v>1675</v>
      </c>
      <c r="CA38" t="s">
        <v>1675</v>
      </c>
      <c r="CB38" t="s">
        <v>1675</v>
      </c>
      <c r="CC38" t="s">
        <v>1675</v>
      </c>
      <c r="CD38" t="s">
        <v>1675</v>
      </c>
      <c r="CE38" t="s">
        <v>1675</v>
      </c>
      <c r="CF38" t="s">
        <v>1675</v>
      </c>
      <c r="CG38" t="s">
        <v>1675</v>
      </c>
      <c r="CH38" t="s">
        <v>1675</v>
      </c>
      <c r="CI38" t="s">
        <v>1675</v>
      </c>
      <c r="CJ38" t="s">
        <v>1675</v>
      </c>
      <c r="CK38" t="s">
        <v>1675</v>
      </c>
      <c r="CL38" t="s">
        <v>1675</v>
      </c>
      <c r="CM38" t="s">
        <v>1675</v>
      </c>
      <c r="CN38" t="s">
        <v>1675</v>
      </c>
      <c r="CO38" t="s">
        <v>1675</v>
      </c>
      <c r="CP38" t="s">
        <v>1675</v>
      </c>
      <c r="CQ38" t="s">
        <v>1675</v>
      </c>
      <c r="CR38" t="s">
        <v>1675</v>
      </c>
      <c r="CS38" t="s">
        <v>1675</v>
      </c>
      <c r="CT38" t="s">
        <v>1675</v>
      </c>
      <c r="CU38" t="s">
        <v>1675</v>
      </c>
      <c r="CV38" t="s">
        <v>1675</v>
      </c>
      <c r="CW38" t="s">
        <v>1675</v>
      </c>
      <c r="CX38" t="s">
        <v>1675</v>
      </c>
      <c r="CY38" t="s">
        <v>1675</v>
      </c>
      <c r="CZ38" t="s">
        <v>1675</v>
      </c>
      <c r="DA38" t="s">
        <v>1675</v>
      </c>
      <c r="DB38" t="s">
        <v>1675</v>
      </c>
      <c r="DC38" t="s">
        <v>1675</v>
      </c>
      <c r="DD38" t="s">
        <v>1675</v>
      </c>
      <c r="DE38" t="s">
        <v>1675</v>
      </c>
      <c r="DF38" t="s">
        <v>1675</v>
      </c>
      <c r="DG38" t="s">
        <v>1675</v>
      </c>
      <c r="DH38" t="s">
        <v>1675</v>
      </c>
      <c r="DI38" t="s">
        <v>1675</v>
      </c>
      <c r="DL38" t="s">
        <v>1675</v>
      </c>
      <c r="DM38" t="s">
        <v>1675</v>
      </c>
    </row>
    <row r="39" spans="1:117" x14ac:dyDescent="0.2">
      <c r="A39" t="s">
        <v>469</v>
      </c>
      <c r="B39" t="s">
        <v>436</v>
      </c>
      <c r="C39" t="s">
        <v>325</v>
      </c>
      <c r="D39" t="s">
        <v>328</v>
      </c>
      <c r="E39" t="s">
        <v>329</v>
      </c>
      <c r="F39" t="s">
        <v>329</v>
      </c>
      <c r="G39" t="s">
        <v>1705</v>
      </c>
      <c r="H39" t="s">
        <v>438</v>
      </c>
      <c r="I39" s="13">
        <v>1</v>
      </c>
      <c r="J39" s="13">
        <v>0</v>
      </c>
      <c r="K39" s="13">
        <v>0</v>
      </c>
      <c r="L39" s="13">
        <v>0</v>
      </c>
      <c r="M39" s="13">
        <v>0</v>
      </c>
      <c r="N39" s="13">
        <v>0</v>
      </c>
      <c r="O39" s="13">
        <v>0</v>
      </c>
      <c r="P39" t="s">
        <v>1675</v>
      </c>
      <c r="Q39" t="s">
        <v>440</v>
      </c>
      <c r="R39" t="s">
        <v>441</v>
      </c>
      <c r="S39" s="42">
        <v>62.5</v>
      </c>
      <c r="T39" s="33">
        <v>86.538461538461533</v>
      </c>
      <c r="U39" s="42">
        <v>86.956521739130437</v>
      </c>
      <c r="V39" s="42">
        <v>68.965517241379317</v>
      </c>
      <c r="W39" s="42">
        <v>208.33333333333334</v>
      </c>
      <c r="X39" s="42" t="s">
        <v>820</v>
      </c>
      <c r="Y39" s="42">
        <v>480.32994923857871</v>
      </c>
      <c r="Z39" t="s">
        <v>334</v>
      </c>
      <c r="AA39" t="s">
        <v>334</v>
      </c>
      <c r="AB39" t="s">
        <v>334</v>
      </c>
      <c r="AC39" t="s">
        <v>334</v>
      </c>
      <c r="AD39" t="s">
        <v>346</v>
      </c>
      <c r="AE39" t="s">
        <v>1675</v>
      </c>
      <c r="AF39" t="s">
        <v>334</v>
      </c>
      <c r="AG39" t="s">
        <v>334</v>
      </c>
      <c r="AH39" s="13">
        <v>1</v>
      </c>
      <c r="AI39" s="13">
        <v>0</v>
      </c>
      <c r="AJ39" s="13">
        <v>0</v>
      </c>
      <c r="AK39" s="13">
        <v>1</v>
      </c>
      <c r="AL39" s="13">
        <v>0</v>
      </c>
      <c r="AM39" s="13">
        <v>0</v>
      </c>
      <c r="AN39" s="13">
        <v>0</v>
      </c>
      <c r="AO39" s="13">
        <v>0</v>
      </c>
      <c r="AP39" s="13">
        <v>0</v>
      </c>
      <c r="AQ39" s="13">
        <v>0</v>
      </c>
      <c r="AR39" s="13">
        <v>0</v>
      </c>
      <c r="AS39" s="13">
        <v>0</v>
      </c>
      <c r="AT39" s="13">
        <v>0</v>
      </c>
      <c r="AU39" s="13">
        <v>0</v>
      </c>
      <c r="AV39" s="13">
        <v>0</v>
      </c>
      <c r="AW39" s="13">
        <v>0</v>
      </c>
      <c r="AX39" s="13">
        <v>0</v>
      </c>
      <c r="AY39" t="s">
        <v>1675</v>
      </c>
      <c r="AZ39" s="13">
        <v>1</v>
      </c>
      <c r="BA39" s="13">
        <v>1</v>
      </c>
      <c r="BB39" s="13">
        <v>1</v>
      </c>
      <c r="BC39" s="13">
        <v>1</v>
      </c>
      <c r="BD39" s="13">
        <v>1</v>
      </c>
      <c r="BE39" s="13">
        <v>0</v>
      </c>
      <c r="BF39" s="13">
        <v>1</v>
      </c>
      <c r="BG39" s="13">
        <v>0</v>
      </c>
      <c r="BH39" t="s">
        <v>334</v>
      </c>
      <c r="BI39" t="s">
        <v>384</v>
      </c>
      <c r="BJ39" t="s">
        <v>385</v>
      </c>
      <c r="BK39" t="b">
        <f t="shared" si="4"/>
        <v>0</v>
      </c>
      <c r="BL39" t="b">
        <f t="shared" si="5"/>
        <v>0</v>
      </c>
      <c r="BM39" t="s">
        <v>346</v>
      </c>
      <c r="BN39" t="s">
        <v>334</v>
      </c>
      <c r="BO39" t="s">
        <v>334</v>
      </c>
      <c r="BP39" s="33" t="s">
        <v>820</v>
      </c>
      <c r="BQ39" s="33" t="s">
        <v>820</v>
      </c>
      <c r="BR39" s="33" t="s">
        <v>820</v>
      </c>
      <c r="BS39" s="44" t="s">
        <v>820</v>
      </c>
      <c r="BT39" s="44" t="s">
        <v>820</v>
      </c>
      <c r="BU39" s="42" t="s">
        <v>820</v>
      </c>
      <c r="BV39" s="44" t="s">
        <v>820</v>
      </c>
      <c r="BW39" s="44" t="s">
        <v>820</v>
      </c>
      <c r="BX39" t="s">
        <v>1675</v>
      </c>
      <c r="BY39" t="s">
        <v>1675</v>
      </c>
      <c r="BZ39" t="s">
        <v>1675</v>
      </c>
      <c r="CA39" t="s">
        <v>1675</v>
      </c>
      <c r="CB39" t="s">
        <v>1675</v>
      </c>
      <c r="CC39" t="s">
        <v>1675</v>
      </c>
      <c r="CD39" t="s">
        <v>1675</v>
      </c>
      <c r="CE39" t="s">
        <v>1675</v>
      </c>
      <c r="CF39" t="s">
        <v>1675</v>
      </c>
      <c r="CG39" t="s">
        <v>1675</v>
      </c>
      <c r="CH39" t="s">
        <v>1675</v>
      </c>
      <c r="CI39" t="s">
        <v>1675</v>
      </c>
      <c r="CJ39" t="s">
        <v>1675</v>
      </c>
      <c r="CK39" t="s">
        <v>1675</v>
      </c>
      <c r="CL39" t="s">
        <v>1675</v>
      </c>
      <c r="CM39" t="s">
        <v>1675</v>
      </c>
      <c r="CN39" t="s">
        <v>1675</v>
      </c>
      <c r="CO39" t="s">
        <v>1675</v>
      </c>
      <c r="CP39" t="s">
        <v>1675</v>
      </c>
      <c r="CQ39" t="s">
        <v>1675</v>
      </c>
      <c r="CR39" t="s">
        <v>1675</v>
      </c>
      <c r="CS39" t="s">
        <v>1675</v>
      </c>
      <c r="CT39" t="s">
        <v>1675</v>
      </c>
      <c r="CU39" t="s">
        <v>1675</v>
      </c>
      <c r="CV39" t="s">
        <v>1675</v>
      </c>
      <c r="CW39" t="s">
        <v>1675</v>
      </c>
      <c r="CX39" t="s">
        <v>1675</v>
      </c>
      <c r="CY39" t="s">
        <v>1675</v>
      </c>
      <c r="CZ39" t="s">
        <v>1675</v>
      </c>
      <c r="DA39" t="s">
        <v>1675</v>
      </c>
      <c r="DB39" t="s">
        <v>1675</v>
      </c>
      <c r="DC39" t="s">
        <v>1675</v>
      </c>
      <c r="DD39" t="s">
        <v>1675</v>
      </c>
      <c r="DE39" t="s">
        <v>1675</v>
      </c>
      <c r="DF39" t="s">
        <v>1675</v>
      </c>
      <c r="DG39" t="s">
        <v>1675</v>
      </c>
      <c r="DH39" t="s">
        <v>1675</v>
      </c>
      <c r="DI39" t="s">
        <v>1675</v>
      </c>
      <c r="DL39" t="s">
        <v>1675</v>
      </c>
      <c r="DM39" t="s">
        <v>1675</v>
      </c>
    </row>
    <row r="40" spans="1:117" x14ac:dyDescent="0.2">
      <c r="A40" t="s">
        <v>922</v>
      </c>
      <c r="B40" t="s">
        <v>773</v>
      </c>
      <c r="C40" t="s">
        <v>760</v>
      </c>
      <c r="D40" t="s">
        <v>384</v>
      </c>
      <c r="E40" t="s">
        <v>763</v>
      </c>
      <c r="F40" t="s">
        <v>765</v>
      </c>
      <c r="G40" t="s">
        <v>1704</v>
      </c>
      <c r="H40" t="s">
        <v>774</v>
      </c>
      <c r="I40" s="13">
        <v>1</v>
      </c>
      <c r="J40" s="13">
        <v>0</v>
      </c>
      <c r="K40" s="13">
        <v>0</v>
      </c>
      <c r="L40" s="13">
        <v>0</v>
      </c>
      <c r="M40" s="13">
        <v>0</v>
      </c>
      <c r="N40" s="13">
        <v>0</v>
      </c>
      <c r="O40" s="13">
        <v>0</v>
      </c>
      <c r="P40" t="s">
        <v>1675</v>
      </c>
      <c r="Q40" t="s">
        <v>341</v>
      </c>
      <c r="R40" t="s">
        <v>642</v>
      </c>
      <c r="S40" s="42">
        <v>100</v>
      </c>
      <c r="T40" s="33">
        <v>86.538461538461533</v>
      </c>
      <c r="U40" s="42">
        <v>65.217391304347828</v>
      </c>
      <c r="V40" s="42">
        <v>68.965517241379317</v>
      </c>
      <c r="W40" s="42">
        <v>208.33333333333334</v>
      </c>
      <c r="X40" s="42" t="s">
        <v>820</v>
      </c>
      <c r="Y40" s="33">
        <v>400</v>
      </c>
      <c r="Z40" t="s">
        <v>334</v>
      </c>
      <c r="AA40" t="s">
        <v>334</v>
      </c>
      <c r="AB40" t="s">
        <v>334</v>
      </c>
      <c r="AC40" t="s">
        <v>334</v>
      </c>
      <c r="AD40" t="s">
        <v>346</v>
      </c>
      <c r="AE40" t="s">
        <v>1675</v>
      </c>
      <c r="AF40" t="s">
        <v>334</v>
      </c>
      <c r="AG40" t="s">
        <v>334</v>
      </c>
      <c r="AH40" s="13">
        <v>1</v>
      </c>
      <c r="AI40" s="13">
        <v>0</v>
      </c>
      <c r="AJ40" s="13">
        <v>0</v>
      </c>
      <c r="AK40" s="13">
        <v>0</v>
      </c>
      <c r="AL40" s="13">
        <v>0</v>
      </c>
      <c r="AM40" s="13">
        <v>0</v>
      </c>
      <c r="AN40" s="13">
        <v>0</v>
      </c>
      <c r="AO40" s="13">
        <v>0</v>
      </c>
      <c r="AP40" s="13">
        <v>0</v>
      </c>
      <c r="AQ40" s="13">
        <v>0</v>
      </c>
      <c r="AR40" s="13">
        <v>0</v>
      </c>
      <c r="AS40" s="13">
        <v>0</v>
      </c>
      <c r="AT40" s="13">
        <v>0</v>
      </c>
      <c r="AU40" s="13">
        <v>0</v>
      </c>
      <c r="AV40" s="13">
        <v>0</v>
      </c>
      <c r="AW40" s="13">
        <v>0</v>
      </c>
      <c r="AX40" s="13">
        <v>0</v>
      </c>
      <c r="AY40" t="s">
        <v>1675</v>
      </c>
      <c r="AZ40" s="13">
        <v>0</v>
      </c>
      <c r="BA40" s="13">
        <v>0</v>
      </c>
      <c r="BB40" s="13">
        <v>0</v>
      </c>
      <c r="BC40" s="13">
        <v>0</v>
      </c>
      <c r="BD40" s="13">
        <v>0</v>
      </c>
      <c r="BE40" s="13">
        <v>1</v>
      </c>
      <c r="BF40" s="13">
        <v>0</v>
      </c>
      <c r="BG40" s="13">
        <v>0</v>
      </c>
      <c r="BH40" t="s">
        <v>334</v>
      </c>
      <c r="BI40" t="s">
        <v>384</v>
      </c>
      <c r="BJ40" t="s">
        <v>763</v>
      </c>
      <c r="BK40" t="b">
        <f t="shared" si="4"/>
        <v>1</v>
      </c>
      <c r="BL40" t="b">
        <f t="shared" si="5"/>
        <v>1</v>
      </c>
      <c r="BM40" t="s">
        <v>346</v>
      </c>
      <c r="BN40" t="s">
        <v>346</v>
      </c>
      <c r="BO40" t="s">
        <v>334</v>
      </c>
      <c r="BP40" s="33" t="s">
        <v>820</v>
      </c>
      <c r="BQ40" s="33" t="s">
        <v>820</v>
      </c>
      <c r="BR40" s="33" t="s">
        <v>820</v>
      </c>
      <c r="BS40" s="33" t="s">
        <v>820</v>
      </c>
      <c r="BT40" s="33" t="s">
        <v>820</v>
      </c>
      <c r="BU40" s="42" t="s">
        <v>820</v>
      </c>
      <c r="BV40" s="33" t="s">
        <v>820</v>
      </c>
      <c r="BW40" s="33" t="s">
        <v>820</v>
      </c>
      <c r="BX40" t="s">
        <v>1675</v>
      </c>
      <c r="BY40" t="s">
        <v>1675</v>
      </c>
      <c r="BZ40" t="s">
        <v>1675</v>
      </c>
      <c r="CA40" t="s">
        <v>1675</v>
      </c>
      <c r="CB40" t="s">
        <v>1675</v>
      </c>
      <c r="CC40" t="s">
        <v>1675</v>
      </c>
      <c r="CD40" t="s">
        <v>1675</v>
      </c>
      <c r="CE40" t="s">
        <v>1675</v>
      </c>
      <c r="CF40" t="s">
        <v>1675</v>
      </c>
      <c r="CG40" t="s">
        <v>1675</v>
      </c>
      <c r="CH40" t="s">
        <v>1675</v>
      </c>
      <c r="CI40" t="s">
        <v>1675</v>
      </c>
      <c r="CJ40" t="s">
        <v>1675</v>
      </c>
      <c r="CK40" t="s">
        <v>1675</v>
      </c>
      <c r="CL40" t="s">
        <v>1675</v>
      </c>
      <c r="CM40" t="s">
        <v>1675</v>
      </c>
      <c r="CN40" t="s">
        <v>1675</v>
      </c>
      <c r="CO40" t="s">
        <v>1675</v>
      </c>
      <c r="CP40" t="s">
        <v>1675</v>
      </c>
      <c r="CQ40" t="s">
        <v>1675</v>
      </c>
      <c r="CR40" t="s">
        <v>1675</v>
      </c>
      <c r="CS40" t="s">
        <v>1675</v>
      </c>
      <c r="CT40" t="s">
        <v>1675</v>
      </c>
      <c r="CU40" t="s">
        <v>1675</v>
      </c>
      <c r="CV40" t="s">
        <v>1675</v>
      </c>
      <c r="CW40" t="s">
        <v>1675</v>
      </c>
      <c r="CX40" t="s">
        <v>1675</v>
      </c>
      <c r="CY40" t="s">
        <v>1675</v>
      </c>
      <c r="CZ40" t="s">
        <v>1675</v>
      </c>
      <c r="DA40" t="s">
        <v>1675</v>
      </c>
      <c r="DB40" t="s">
        <v>1675</v>
      </c>
      <c r="DC40" t="s">
        <v>1675</v>
      </c>
      <c r="DD40" t="s">
        <v>1675</v>
      </c>
      <c r="DE40" t="s">
        <v>1675</v>
      </c>
      <c r="DF40" t="s">
        <v>1675</v>
      </c>
      <c r="DG40" t="s">
        <v>1675</v>
      </c>
      <c r="DH40" t="s">
        <v>1675</v>
      </c>
      <c r="DI40" t="s">
        <v>1675</v>
      </c>
      <c r="DL40" t="s">
        <v>1675</v>
      </c>
      <c r="DM40" t="s">
        <v>1675</v>
      </c>
    </row>
    <row r="41" spans="1:117" x14ac:dyDescent="0.2">
      <c r="A41" t="s">
        <v>901</v>
      </c>
      <c r="B41" t="s">
        <v>773</v>
      </c>
      <c r="C41" t="s">
        <v>760</v>
      </c>
      <c r="D41" t="s">
        <v>384</v>
      </c>
      <c r="E41" t="s">
        <v>763</v>
      </c>
      <c r="F41" t="s">
        <v>765</v>
      </c>
      <c r="G41" t="s">
        <v>1704</v>
      </c>
      <c r="H41" t="s">
        <v>774</v>
      </c>
      <c r="I41" s="13">
        <v>1</v>
      </c>
      <c r="J41" s="13">
        <v>0</v>
      </c>
      <c r="K41" s="13">
        <v>0</v>
      </c>
      <c r="L41" s="13">
        <v>0</v>
      </c>
      <c r="M41" s="13">
        <v>0</v>
      </c>
      <c r="N41" s="13">
        <v>0</v>
      </c>
      <c r="O41" s="13">
        <v>0</v>
      </c>
      <c r="P41" t="s">
        <v>1675</v>
      </c>
      <c r="Q41" t="s">
        <v>341</v>
      </c>
      <c r="R41" t="s">
        <v>342</v>
      </c>
      <c r="S41" s="42">
        <v>75</v>
      </c>
      <c r="T41" s="33">
        <v>86.538461538461533</v>
      </c>
      <c r="U41" s="42">
        <v>108.69565217391305</v>
      </c>
      <c r="V41" s="42">
        <v>68.965517241379317</v>
      </c>
      <c r="W41" s="42">
        <v>208.33333333333334</v>
      </c>
      <c r="X41" s="42">
        <v>312.5</v>
      </c>
      <c r="Y41" s="33">
        <v>500</v>
      </c>
      <c r="Z41" t="s">
        <v>334</v>
      </c>
      <c r="AA41" t="s">
        <v>334</v>
      </c>
      <c r="AB41" t="s">
        <v>334</v>
      </c>
      <c r="AC41" t="s">
        <v>334</v>
      </c>
      <c r="AD41" t="s">
        <v>346</v>
      </c>
      <c r="AE41" t="s">
        <v>346</v>
      </c>
      <c r="AF41" t="s">
        <v>334</v>
      </c>
      <c r="AG41" t="s">
        <v>334</v>
      </c>
      <c r="AH41" s="13">
        <v>0</v>
      </c>
      <c r="AI41" s="13">
        <v>0</v>
      </c>
      <c r="AJ41" s="13">
        <v>0</v>
      </c>
      <c r="AK41" s="13">
        <v>0</v>
      </c>
      <c r="AL41" s="13">
        <v>0</v>
      </c>
      <c r="AM41" s="13">
        <v>0</v>
      </c>
      <c r="AN41" s="13">
        <v>0</v>
      </c>
      <c r="AO41" s="13">
        <v>0</v>
      </c>
      <c r="AP41" s="13">
        <v>0</v>
      </c>
      <c r="AQ41" s="13">
        <v>0</v>
      </c>
      <c r="AR41" s="13">
        <v>0</v>
      </c>
      <c r="AS41" s="13">
        <v>0</v>
      </c>
      <c r="AT41" s="13">
        <v>0</v>
      </c>
      <c r="AU41" s="13">
        <v>0</v>
      </c>
      <c r="AV41" s="13">
        <v>0</v>
      </c>
      <c r="AW41" s="13">
        <v>0</v>
      </c>
      <c r="AX41" s="13">
        <v>1</v>
      </c>
      <c r="AY41" t="s">
        <v>1675</v>
      </c>
      <c r="AZ41" s="13">
        <v>0</v>
      </c>
      <c r="BA41" s="13">
        <v>1</v>
      </c>
      <c r="BB41" s="13">
        <v>0</v>
      </c>
      <c r="BC41" s="13">
        <v>0</v>
      </c>
      <c r="BD41" s="13">
        <v>0</v>
      </c>
      <c r="BE41" s="13">
        <v>0</v>
      </c>
      <c r="BF41" s="13">
        <v>1</v>
      </c>
      <c r="BG41" s="13">
        <v>0</v>
      </c>
      <c r="BH41" t="s">
        <v>334</v>
      </c>
      <c r="BI41" t="s">
        <v>384</v>
      </c>
      <c r="BJ41" t="s">
        <v>763</v>
      </c>
      <c r="BK41" t="b">
        <f t="shared" si="4"/>
        <v>1</v>
      </c>
      <c r="BL41" t="b">
        <f t="shared" si="5"/>
        <v>1</v>
      </c>
      <c r="BM41" t="s">
        <v>346</v>
      </c>
      <c r="BN41" t="s">
        <v>346</v>
      </c>
      <c r="BO41" t="s">
        <v>334</v>
      </c>
      <c r="BP41" s="33" t="s">
        <v>820</v>
      </c>
      <c r="BQ41" s="33" t="s">
        <v>820</v>
      </c>
      <c r="BR41" s="33" t="s">
        <v>820</v>
      </c>
      <c r="BS41" s="33" t="s">
        <v>820</v>
      </c>
      <c r="BT41" s="33" t="s">
        <v>820</v>
      </c>
      <c r="BU41" s="42" t="s">
        <v>820</v>
      </c>
      <c r="BV41" s="33" t="s">
        <v>820</v>
      </c>
      <c r="BW41" s="33" t="s">
        <v>820</v>
      </c>
      <c r="BX41" t="s">
        <v>1675</v>
      </c>
      <c r="BY41" t="s">
        <v>1675</v>
      </c>
      <c r="BZ41" t="s">
        <v>1675</v>
      </c>
      <c r="CA41" t="s">
        <v>1675</v>
      </c>
      <c r="CB41" t="s">
        <v>1675</v>
      </c>
      <c r="CC41" t="s">
        <v>1675</v>
      </c>
      <c r="CD41" t="s">
        <v>1675</v>
      </c>
      <c r="CE41" t="s">
        <v>1675</v>
      </c>
      <c r="CF41" t="s">
        <v>1675</v>
      </c>
      <c r="CG41" t="s">
        <v>1675</v>
      </c>
      <c r="CH41" t="s">
        <v>1675</v>
      </c>
      <c r="CI41" t="s">
        <v>1675</v>
      </c>
      <c r="CJ41" t="s">
        <v>1675</v>
      </c>
      <c r="CK41" t="s">
        <v>1675</v>
      </c>
      <c r="CL41" t="s">
        <v>1675</v>
      </c>
      <c r="CM41" t="s">
        <v>1675</v>
      </c>
      <c r="CN41" t="s">
        <v>1675</v>
      </c>
      <c r="CO41" t="s">
        <v>1675</v>
      </c>
      <c r="CP41" t="s">
        <v>1675</v>
      </c>
      <c r="CQ41" t="s">
        <v>1675</v>
      </c>
      <c r="CR41" t="s">
        <v>1675</v>
      </c>
      <c r="CS41" t="s">
        <v>1675</v>
      </c>
      <c r="CT41" t="s">
        <v>1675</v>
      </c>
      <c r="CU41" t="s">
        <v>1675</v>
      </c>
      <c r="CV41" t="s">
        <v>1675</v>
      </c>
      <c r="CW41" t="s">
        <v>1675</v>
      </c>
      <c r="CX41" t="s">
        <v>1675</v>
      </c>
      <c r="CY41" t="s">
        <v>1675</v>
      </c>
      <c r="CZ41" t="s">
        <v>1675</v>
      </c>
      <c r="DA41" t="s">
        <v>1675</v>
      </c>
      <c r="DB41" t="s">
        <v>1675</v>
      </c>
      <c r="DC41" t="s">
        <v>1675</v>
      </c>
      <c r="DD41" t="s">
        <v>1675</v>
      </c>
      <c r="DE41" t="s">
        <v>1675</v>
      </c>
      <c r="DF41" t="s">
        <v>1675</v>
      </c>
      <c r="DG41" t="s">
        <v>1675</v>
      </c>
      <c r="DH41" t="s">
        <v>1675</v>
      </c>
      <c r="DI41" t="s">
        <v>1675</v>
      </c>
      <c r="DL41" t="s">
        <v>1675</v>
      </c>
      <c r="DM41" t="s">
        <v>1675</v>
      </c>
    </row>
    <row r="42" spans="1:117" x14ac:dyDescent="0.2">
      <c r="A42" t="s">
        <v>576</v>
      </c>
      <c r="B42" t="s">
        <v>436</v>
      </c>
      <c r="C42" t="s">
        <v>325</v>
      </c>
      <c r="D42" t="s">
        <v>328</v>
      </c>
      <c r="E42" t="s">
        <v>329</v>
      </c>
      <c r="F42" t="s">
        <v>329</v>
      </c>
      <c r="G42" t="s">
        <v>1705</v>
      </c>
      <c r="H42" t="s">
        <v>438</v>
      </c>
      <c r="I42" s="13">
        <v>1</v>
      </c>
      <c r="J42" s="13">
        <v>0</v>
      </c>
      <c r="K42" s="13">
        <v>0</v>
      </c>
      <c r="L42" s="13">
        <v>1</v>
      </c>
      <c r="M42" s="13">
        <v>0</v>
      </c>
      <c r="N42" s="13">
        <v>0</v>
      </c>
      <c r="O42" s="13">
        <v>0</v>
      </c>
      <c r="P42" t="s">
        <v>1675</v>
      </c>
      <c r="Q42" t="s">
        <v>341</v>
      </c>
      <c r="R42" t="s">
        <v>342</v>
      </c>
      <c r="S42" s="42">
        <v>62.5</v>
      </c>
      <c r="T42" s="33">
        <v>86.538461538461533</v>
      </c>
      <c r="U42" s="33" t="s">
        <v>820</v>
      </c>
      <c r="V42" s="42">
        <v>68.965517241379317</v>
      </c>
      <c r="W42" s="42" t="s">
        <v>820</v>
      </c>
      <c r="X42" s="42" t="s">
        <v>820</v>
      </c>
      <c r="Y42" s="33">
        <v>400</v>
      </c>
      <c r="Z42" t="s">
        <v>334</v>
      </c>
      <c r="AA42" t="s">
        <v>334</v>
      </c>
      <c r="AB42" t="s">
        <v>1675</v>
      </c>
      <c r="AC42" t="s">
        <v>334</v>
      </c>
      <c r="AD42" t="s">
        <v>1675</v>
      </c>
      <c r="AE42" t="s">
        <v>1675</v>
      </c>
      <c r="AF42" t="s">
        <v>334</v>
      </c>
      <c r="AG42" t="s">
        <v>334</v>
      </c>
      <c r="AH42" s="13">
        <v>1</v>
      </c>
      <c r="AI42" s="13">
        <v>0</v>
      </c>
      <c r="AJ42" s="13">
        <v>0</v>
      </c>
      <c r="AK42" s="13">
        <v>0</v>
      </c>
      <c r="AL42" s="13">
        <v>0</v>
      </c>
      <c r="AM42" s="13">
        <v>0</v>
      </c>
      <c r="AN42" s="13">
        <v>0</v>
      </c>
      <c r="AO42" s="13">
        <v>0</v>
      </c>
      <c r="AP42" s="13">
        <v>0</v>
      </c>
      <c r="AQ42" s="13">
        <v>0</v>
      </c>
      <c r="AR42" s="13">
        <v>0</v>
      </c>
      <c r="AS42" s="13">
        <v>0</v>
      </c>
      <c r="AT42" s="13">
        <v>0</v>
      </c>
      <c r="AU42" s="13">
        <v>0</v>
      </c>
      <c r="AV42" s="13">
        <v>0</v>
      </c>
      <c r="AW42" s="13">
        <v>0</v>
      </c>
      <c r="AX42" s="13">
        <v>0</v>
      </c>
      <c r="AY42" t="s">
        <v>1675</v>
      </c>
      <c r="AZ42" s="13">
        <v>1</v>
      </c>
      <c r="BA42" s="13">
        <v>1</v>
      </c>
      <c r="BB42" s="13">
        <v>0</v>
      </c>
      <c r="BC42" s="13">
        <v>1</v>
      </c>
      <c r="BD42" s="13">
        <v>0</v>
      </c>
      <c r="BE42" s="13">
        <v>0</v>
      </c>
      <c r="BF42" s="13">
        <v>1</v>
      </c>
      <c r="BG42" s="13">
        <v>0</v>
      </c>
      <c r="BH42" t="s">
        <v>334</v>
      </c>
      <c r="BI42" t="s">
        <v>328</v>
      </c>
      <c r="BJ42" t="s">
        <v>474</v>
      </c>
      <c r="BK42" t="b">
        <f t="shared" si="4"/>
        <v>1</v>
      </c>
      <c r="BL42" t="b">
        <f t="shared" si="5"/>
        <v>0</v>
      </c>
      <c r="BM42" t="s">
        <v>346</v>
      </c>
      <c r="BN42" t="s">
        <v>346</v>
      </c>
      <c r="BO42" t="s">
        <v>334</v>
      </c>
      <c r="BP42" s="33" t="s">
        <v>820</v>
      </c>
      <c r="BQ42" s="33" t="s">
        <v>820</v>
      </c>
      <c r="BR42" s="33" t="s">
        <v>820</v>
      </c>
      <c r="BS42" s="44" t="s">
        <v>820</v>
      </c>
      <c r="BT42" s="44" t="s">
        <v>820</v>
      </c>
      <c r="BU42" s="42" t="s">
        <v>820</v>
      </c>
      <c r="BV42" s="44" t="s">
        <v>820</v>
      </c>
      <c r="BW42" s="44" t="s">
        <v>820</v>
      </c>
      <c r="BX42" t="s">
        <v>1675</v>
      </c>
      <c r="BY42" t="s">
        <v>1675</v>
      </c>
      <c r="BZ42" t="s">
        <v>1675</v>
      </c>
      <c r="CA42" t="s">
        <v>1675</v>
      </c>
      <c r="CB42" t="s">
        <v>1675</v>
      </c>
      <c r="CC42" t="s">
        <v>1675</v>
      </c>
      <c r="CD42" t="s">
        <v>1675</v>
      </c>
      <c r="CE42" t="s">
        <v>1675</v>
      </c>
      <c r="CF42" t="s">
        <v>1675</v>
      </c>
      <c r="CG42" t="s">
        <v>1675</v>
      </c>
      <c r="CH42" t="s">
        <v>1675</v>
      </c>
      <c r="CI42" t="s">
        <v>1675</v>
      </c>
      <c r="CJ42" t="s">
        <v>1675</v>
      </c>
      <c r="CK42" t="s">
        <v>1675</v>
      </c>
      <c r="CL42" t="s">
        <v>1675</v>
      </c>
      <c r="CM42" t="s">
        <v>1675</v>
      </c>
      <c r="CN42" t="s">
        <v>1675</v>
      </c>
      <c r="CO42" t="s">
        <v>1675</v>
      </c>
      <c r="CP42" t="s">
        <v>1675</v>
      </c>
      <c r="CQ42" t="s">
        <v>1675</v>
      </c>
      <c r="CR42" t="s">
        <v>1675</v>
      </c>
      <c r="CS42" t="s">
        <v>1675</v>
      </c>
      <c r="CT42" t="s">
        <v>1675</v>
      </c>
      <c r="CU42" t="s">
        <v>1675</v>
      </c>
      <c r="CV42" t="s">
        <v>1675</v>
      </c>
      <c r="CW42" t="s">
        <v>1675</v>
      </c>
      <c r="CX42" t="s">
        <v>1675</v>
      </c>
      <c r="CY42" t="s">
        <v>1675</v>
      </c>
      <c r="CZ42" t="s">
        <v>1675</v>
      </c>
      <c r="DA42" t="s">
        <v>1675</v>
      </c>
      <c r="DB42" t="s">
        <v>1675</v>
      </c>
      <c r="DC42" t="s">
        <v>1675</v>
      </c>
      <c r="DD42" t="s">
        <v>1675</v>
      </c>
      <c r="DE42" t="s">
        <v>1675</v>
      </c>
      <c r="DF42" t="s">
        <v>1675</v>
      </c>
      <c r="DG42" t="s">
        <v>1675</v>
      </c>
      <c r="DH42" t="s">
        <v>1675</v>
      </c>
      <c r="DI42" t="s">
        <v>1675</v>
      </c>
      <c r="DL42" t="s">
        <v>1675</v>
      </c>
      <c r="DM42" t="s">
        <v>1675</v>
      </c>
    </row>
    <row r="43" spans="1:117" x14ac:dyDescent="0.2">
      <c r="A43" t="s">
        <v>419</v>
      </c>
      <c r="B43" t="s">
        <v>323</v>
      </c>
      <c r="C43" t="s">
        <v>325</v>
      </c>
      <c r="D43" t="s">
        <v>328</v>
      </c>
      <c r="E43" t="s">
        <v>329</v>
      </c>
      <c r="F43" t="s">
        <v>331</v>
      </c>
      <c r="G43" t="s">
        <v>1705</v>
      </c>
      <c r="H43" t="s">
        <v>1678</v>
      </c>
      <c r="I43" s="13">
        <v>1</v>
      </c>
      <c r="J43" s="13">
        <v>0</v>
      </c>
      <c r="K43" s="13">
        <v>0</v>
      </c>
      <c r="L43" s="13">
        <v>1</v>
      </c>
      <c r="M43" s="13">
        <v>0</v>
      </c>
      <c r="N43" s="13">
        <v>0</v>
      </c>
      <c r="O43" s="13">
        <v>0</v>
      </c>
      <c r="P43" t="s">
        <v>1675</v>
      </c>
      <c r="Q43" t="s">
        <v>341</v>
      </c>
      <c r="R43" t="s">
        <v>342</v>
      </c>
      <c r="S43" s="42">
        <v>50</v>
      </c>
      <c r="T43" s="33">
        <v>76.92307692307692</v>
      </c>
      <c r="U43" s="42">
        <v>65.217391304347828</v>
      </c>
      <c r="V43" s="42">
        <v>51.724137931034484</v>
      </c>
      <c r="W43" s="42">
        <v>125</v>
      </c>
      <c r="X43" s="42" t="s">
        <v>820</v>
      </c>
      <c r="Y43" s="42">
        <v>384.26395939086302</v>
      </c>
      <c r="Z43" t="s">
        <v>334</v>
      </c>
      <c r="AA43" t="s">
        <v>334</v>
      </c>
      <c r="AB43" t="s">
        <v>346</v>
      </c>
      <c r="AC43" t="s">
        <v>334</v>
      </c>
      <c r="AD43" t="s">
        <v>346</v>
      </c>
      <c r="AE43" t="s">
        <v>1675</v>
      </c>
      <c r="AF43" t="s">
        <v>334</v>
      </c>
      <c r="AG43" t="s">
        <v>334</v>
      </c>
      <c r="AH43" s="13">
        <v>0</v>
      </c>
      <c r="AI43" s="13">
        <v>0</v>
      </c>
      <c r="AJ43" s="13">
        <v>0</v>
      </c>
      <c r="AK43" s="13">
        <v>0</v>
      </c>
      <c r="AL43" s="13">
        <v>0</v>
      </c>
      <c r="AM43" s="13">
        <v>0</v>
      </c>
      <c r="AN43" s="13">
        <v>0</v>
      </c>
      <c r="AO43" s="13">
        <v>0</v>
      </c>
      <c r="AP43" s="13">
        <v>0</v>
      </c>
      <c r="AQ43" s="13">
        <v>0</v>
      </c>
      <c r="AR43" s="13">
        <v>0</v>
      </c>
      <c r="AS43" s="13">
        <v>0</v>
      </c>
      <c r="AT43" s="13">
        <v>0</v>
      </c>
      <c r="AU43" s="13">
        <v>0</v>
      </c>
      <c r="AV43" s="13">
        <v>0</v>
      </c>
      <c r="AW43" s="13">
        <v>1</v>
      </c>
      <c r="AX43" s="13">
        <v>0</v>
      </c>
      <c r="AY43" t="s">
        <v>1672</v>
      </c>
      <c r="AZ43" s="13">
        <v>0</v>
      </c>
      <c r="BA43" s="13">
        <v>0</v>
      </c>
      <c r="BB43" s="13">
        <v>0</v>
      </c>
      <c r="BC43" s="13">
        <v>0</v>
      </c>
      <c r="BD43" s="13">
        <v>0</v>
      </c>
      <c r="BE43" s="13">
        <v>0</v>
      </c>
      <c r="BF43" s="13">
        <v>1</v>
      </c>
      <c r="BG43" s="13">
        <v>0</v>
      </c>
      <c r="BH43" t="s">
        <v>334</v>
      </c>
      <c r="BI43" t="s">
        <v>328</v>
      </c>
      <c r="BJ43" t="s">
        <v>329</v>
      </c>
      <c r="BK43" t="b">
        <f t="shared" si="4"/>
        <v>1</v>
      </c>
      <c r="BL43" t="b">
        <f t="shared" si="5"/>
        <v>1</v>
      </c>
      <c r="BM43" t="s">
        <v>334</v>
      </c>
      <c r="BN43" t="s">
        <v>346</v>
      </c>
      <c r="BO43" t="s">
        <v>334</v>
      </c>
      <c r="BP43" s="33" t="s">
        <v>820</v>
      </c>
      <c r="BQ43" s="33" t="s">
        <v>820</v>
      </c>
      <c r="BR43" s="33" t="s">
        <v>820</v>
      </c>
      <c r="BS43" s="44" t="s">
        <v>820</v>
      </c>
      <c r="BT43" s="44" t="s">
        <v>820</v>
      </c>
      <c r="BU43" s="42" t="s">
        <v>820</v>
      </c>
      <c r="BV43" s="44" t="s">
        <v>820</v>
      </c>
      <c r="BW43" s="44" t="s">
        <v>820</v>
      </c>
      <c r="BX43" t="s">
        <v>1675</v>
      </c>
      <c r="BY43" t="s">
        <v>1675</v>
      </c>
      <c r="BZ43" t="s">
        <v>1675</v>
      </c>
      <c r="CA43" t="s">
        <v>1675</v>
      </c>
      <c r="CB43" t="s">
        <v>1675</v>
      </c>
      <c r="CC43" t="s">
        <v>1675</v>
      </c>
      <c r="CD43" t="s">
        <v>1675</v>
      </c>
      <c r="CE43" t="s">
        <v>1675</v>
      </c>
      <c r="CF43" t="s">
        <v>1675</v>
      </c>
      <c r="CG43" t="s">
        <v>1675</v>
      </c>
      <c r="CH43" t="s">
        <v>1675</v>
      </c>
      <c r="CI43" t="s">
        <v>1675</v>
      </c>
      <c r="CJ43" t="s">
        <v>1675</v>
      </c>
      <c r="CK43" t="s">
        <v>1675</v>
      </c>
      <c r="CL43" t="s">
        <v>1675</v>
      </c>
      <c r="CM43" t="s">
        <v>1675</v>
      </c>
      <c r="CN43" t="s">
        <v>1675</v>
      </c>
      <c r="CO43" t="s">
        <v>1675</v>
      </c>
      <c r="CP43" t="s">
        <v>1675</v>
      </c>
      <c r="CQ43" t="s">
        <v>1675</v>
      </c>
      <c r="CR43" t="s">
        <v>1675</v>
      </c>
      <c r="CS43" t="s">
        <v>1675</v>
      </c>
      <c r="CT43" t="s">
        <v>1675</v>
      </c>
      <c r="CU43" t="s">
        <v>1675</v>
      </c>
      <c r="CV43" t="s">
        <v>1675</v>
      </c>
      <c r="CW43" t="s">
        <v>1675</v>
      </c>
      <c r="CX43" t="s">
        <v>1675</v>
      </c>
      <c r="CY43" t="s">
        <v>1675</v>
      </c>
      <c r="CZ43" t="s">
        <v>1675</v>
      </c>
      <c r="DA43" t="s">
        <v>1675</v>
      </c>
      <c r="DB43" t="s">
        <v>1675</v>
      </c>
      <c r="DC43" t="s">
        <v>1675</v>
      </c>
      <c r="DD43" t="s">
        <v>1675</v>
      </c>
      <c r="DE43" t="s">
        <v>1675</v>
      </c>
      <c r="DF43" t="s">
        <v>1675</v>
      </c>
      <c r="DG43" t="s">
        <v>1675</v>
      </c>
      <c r="DH43" t="s">
        <v>1675</v>
      </c>
      <c r="DI43" t="s">
        <v>1675</v>
      </c>
      <c r="DL43" t="s">
        <v>1675</v>
      </c>
      <c r="DM43" t="s">
        <v>1675</v>
      </c>
    </row>
    <row r="44" spans="1:117" x14ac:dyDescent="0.2">
      <c r="A44" t="s">
        <v>1381</v>
      </c>
      <c r="B44" t="s">
        <v>1353</v>
      </c>
      <c r="C44" t="s">
        <v>1368</v>
      </c>
      <c r="D44" t="s">
        <v>1371</v>
      </c>
      <c r="E44" t="s">
        <v>1372</v>
      </c>
      <c r="F44" t="s">
        <v>1372</v>
      </c>
      <c r="G44" t="s">
        <v>1705</v>
      </c>
      <c r="H44" t="s">
        <v>1606</v>
      </c>
      <c r="I44" s="13">
        <v>1</v>
      </c>
      <c r="J44" s="13">
        <v>0</v>
      </c>
      <c r="K44" s="13">
        <v>0</v>
      </c>
      <c r="L44" s="13">
        <v>1</v>
      </c>
      <c r="M44" s="13">
        <v>0</v>
      </c>
      <c r="N44" s="13">
        <v>0</v>
      </c>
      <c r="O44" s="13">
        <v>0</v>
      </c>
      <c r="P44" t="s">
        <v>1675</v>
      </c>
      <c r="Q44" t="s">
        <v>675</v>
      </c>
      <c r="R44" t="s">
        <v>342</v>
      </c>
      <c r="S44" s="42">
        <v>50</v>
      </c>
      <c r="T44" s="33">
        <v>76.92307692307692</v>
      </c>
      <c r="U44" s="42">
        <v>54.347826086956523</v>
      </c>
      <c r="V44" s="42">
        <v>60.344827586206897</v>
      </c>
      <c r="W44" s="42">
        <v>145.83333333333334</v>
      </c>
      <c r="X44" s="42" t="s">
        <v>820</v>
      </c>
      <c r="Y44" s="33">
        <v>550</v>
      </c>
      <c r="Z44" t="s">
        <v>334</v>
      </c>
      <c r="AA44" t="s">
        <v>334</v>
      </c>
      <c r="AB44" t="s">
        <v>334</v>
      </c>
      <c r="AC44" t="s">
        <v>334</v>
      </c>
      <c r="AD44" t="s">
        <v>334</v>
      </c>
      <c r="AE44" t="s">
        <v>1675</v>
      </c>
      <c r="AF44" t="s">
        <v>334</v>
      </c>
      <c r="AG44" t="s">
        <v>334</v>
      </c>
      <c r="AH44" s="13">
        <v>1</v>
      </c>
      <c r="AI44" s="13">
        <v>0</v>
      </c>
      <c r="AJ44" s="13">
        <v>0</v>
      </c>
      <c r="AK44" s="13">
        <v>0</v>
      </c>
      <c r="AL44" s="13">
        <v>0</v>
      </c>
      <c r="AM44" s="13">
        <v>1</v>
      </c>
      <c r="AN44" s="13">
        <v>0</v>
      </c>
      <c r="AO44" s="13">
        <v>0</v>
      </c>
      <c r="AP44" s="13">
        <v>0</v>
      </c>
      <c r="AQ44" s="13">
        <v>0</v>
      </c>
      <c r="AR44" s="13">
        <v>1</v>
      </c>
      <c r="AS44" s="13">
        <v>0</v>
      </c>
      <c r="AT44" s="13">
        <v>1</v>
      </c>
      <c r="AU44" s="13">
        <v>0</v>
      </c>
      <c r="AV44" s="13">
        <v>0</v>
      </c>
      <c r="AW44" s="13">
        <v>0</v>
      </c>
      <c r="AX44" s="13">
        <v>0</v>
      </c>
      <c r="AY44" t="s">
        <v>1675</v>
      </c>
      <c r="AZ44" s="13">
        <v>1</v>
      </c>
      <c r="BA44" s="13">
        <v>1</v>
      </c>
      <c r="BB44" s="13">
        <v>0</v>
      </c>
      <c r="BC44" s="13">
        <v>0</v>
      </c>
      <c r="BD44" s="13">
        <v>0</v>
      </c>
      <c r="BE44" s="13">
        <v>0</v>
      </c>
      <c r="BF44" s="13">
        <v>1</v>
      </c>
      <c r="BG44" s="13">
        <v>0</v>
      </c>
      <c r="BH44" t="s">
        <v>334</v>
      </c>
      <c r="BI44" t="s">
        <v>384</v>
      </c>
      <c r="BJ44" t="s">
        <v>385</v>
      </c>
      <c r="BK44" t="b">
        <f t="shared" si="4"/>
        <v>0</v>
      </c>
      <c r="BL44" t="b">
        <f t="shared" si="5"/>
        <v>0</v>
      </c>
      <c r="BM44" t="s">
        <v>346</v>
      </c>
      <c r="BN44" t="s">
        <v>334</v>
      </c>
      <c r="BO44" t="s">
        <v>346</v>
      </c>
      <c r="BP44" s="33">
        <v>20</v>
      </c>
      <c r="BQ44" s="44" t="s">
        <v>820</v>
      </c>
      <c r="BR44" s="44" t="s">
        <v>820</v>
      </c>
      <c r="BS44" s="44" t="s">
        <v>820</v>
      </c>
      <c r="BT44" s="44" t="s">
        <v>820</v>
      </c>
      <c r="BU44" s="42" t="s">
        <v>820</v>
      </c>
      <c r="BV44" s="44" t="s">
        <v>820</v>
      </c>
      <c r="BW44" s="33">
        <v>20</v>
      </c>
      <c r="BX44" t="s">
        <v>346</v>
      </c>
      <c r="BY44" t="s">
        <v>1675</v>
      </c>
      <c r="BZ44" t="s">
        <v>1675</v>
      </c>
      <c r="CA44" t="s">
        <v>1675</v>
      </c>
      <c r="CB44" t="s">
        <v>1675</v>
      </c>
      <c r="CC44" t="s">
        <v>1675</v>
      </c>
      <c r="CD44" t="s">
        <v>1675</v>
      </c>
      <c r="CE44" t="s">
        <v>346</v>
      </c>
      <c r="CF44" t="s">
        <v>346</v>
      </c>
      <c r="CG44" t="s">
        <v>1675</v>
      </c>
      <c r="CH44" t="s">
        <v>1675</v>
      </c>
      <c r="CI44" t="s">
        <v>1675</v>
      </c>
      <c r="CJ44" t="s">
        <v>1675</v>
      </c>
      <c r="CK44" t="s">
        <v>1675</v>
      </c>
      <c r="CL44" t="s">
        <v>1675</v>
      </c>
      <c r="CM44" t="s">
        <v>1675</v>
      </c>
      <c r="CN44" t="s">
        <v>1675</v>
      </c>
      <c r="CO44" t="s">
        <v>1675</v>
      </c>
      <c r="CP44" t="s">
        <v>1675</v>
      </c>
      <c r="CQ44" t="s">
        <v>1675</v>
      </c>
      <c r="CR44" t="s">
        <v>1675</v>
      </c>
      <c r="CS44" t="s">
        <v>1675</v>
      </c>
      <c r="CT44" t="s">
        <v>1675</v>
      </c>
      <c r="CU44" t="s">
        <v>1675</v>
      </c>
      <c r="CV44" t="s">
        <v>1675</v>
      </c>
      <c r="CW44" t="s">
        <v>1675</v>
      </c>
      <c r="CX44" t="s">
        <v>1675</v>
      </c>
      <c r="CY44" t="s">
        <v>1675</v>
      </c>
      <c r="CZ44" t="s">
        <v>1675</v>
      </c>
      <c r="DA44" t="s">
        <v>1675</v>
      </c>
      <c r="DB44" t="s">
        <v>1675</v>
      </c>
      <c r="DC44" t="s">
        <v>1675</v>
      </c>
      <c r="DD44" t="s">
        <v>1675</v>
      </c>
      <c r="DE44" t="s">
        <v>1675</v>
      </c>
      <c r="DF44" t="s">
        <v>1675</v>
      </c>
      <c r="DG44" t="s">
        <v>334</v>
      </c>
      <c r="DH44" t="s">
        <v>1371</v>
      </c>
      <c r="DI44" t="s">
        <v>1372</v>
      </c>
      <c r="DJ44" t="b">
        <f>D44=DH44</f>
        <v>1</v>
      </c>
      <c r="DK44" t="b">
        <f>E44=DI44</f>
        <v>1</v>
      </c>
      <c r="DL44" t="s">
        <v>346</v>
      </c>
      <c r="DM44" t="s">
        <v>334</v>
      </c>
    </row>
    <row r="45" spans="1:117" x14ac:dyDescent="0.2">
      <c r="A45" t="s">
        <v>1448</v>
      </c>
      <c r="B45" t="s">
        <v>1353</v>
      </c>
      <c r="C45" t="s">
        <v>1368</v>
      </c>
      <c r="D45" t="s">
        <v>1371</v>
      </c>
      <c r="E45" t="s">
        <v>1372</v>
      </c>
      <c r="F45" t="s">
        <v>1372</v>
      </c>
      <c r="G45" t="s">
        <v>1705</v>
      </c>
      <c r="H45" t="s">
        <v>1440</v>
      </c>
      <c r="I45" s="13">
        <v>1</v>
      </c>
      <c r="J45" s="13">
        <v>0</v>
      </c>
      <c r="K45" s="13">
        <v>0</v>
      </c>
      <c r="L45" s="13">
        <v>1</v>
      </c>
      <c r="M45" s="13">
        <v>0</v>
      </c>
      <c r="N45" s="13">
        <v>0</v>
      </c>
      <c r="O45" s="13">
        <v>0</v>
      </c>
      <c r="P45" t="s">
        <v>1675</v>
      </c>
      <c r="Q45" t="s">
        <v>440</v>
      </c>
      <c r="R45" t="s">
        <v>342</v>
      </c>
      <c r="S45" s="42">
        <v>60</v>
      </c>
      <c r="T45" s="33">
        <v>76.92307692307692</v>
      </c>
      <c r="U45" s="42">
        <v>65.217391304347828</v>
      </c>
      <c r="V45" s="42">
        <v>60.344827586206897</v>
      </c>
      <c r="W45" s="42">
        <v>187.5</v>
      </c>
      <c r="X45" s="42">
        <v>208.33333333333334</v>
      </c>
      <c r="Y45" s="33">
        <v>500</v>
      </c>
      <c r="Z45" t="s">
        <v>334</v>
      </c>
      <c r="AA45" t="s">
        <v>334</v>
      </c>
      <c r="AB45" t="s">
        <v>334</v>
      </c>
      <c r="AC45" t="s">
        <v>334</v>
      </c>
      <c r="AD45" t="s">
        <v>334</v>
      </c>
      <c r="AE45" t="s">
        <v>334</v>
      </c>
      <c r="AF45" t="s">
        <v>334</v>
      </c>
      <c r="AG45" t="s">
        <v>334</v>
      </c>
      <c r="AH45" s="13">
        <v>1</v>
      </c>
      <c r="AI45" s="13">
        <v>0</v>
      </c>
      <c r="AJ45" s="13">
        <v>1</v>
      </c>
      <c r="AK45" s="13">
        <v>0</v>
      </c>
      <c r="AL45" s="13">
        <v>0</v>
      </c>
      <c r="AM45" s="13">
        <v>1</v>
      </c>
      <c r="AN45" s="13">
        <v>0</v>
      </c>
      <c r="AO45" s="13">
        <v>0</v>
      </c>
      <c r="AP45" s="13">
        <v>0</v>
      </c>
      <c r="AQ45" s="13">
        <v>0</v>
      </c>
      <c r="AR45" s="13">
        <v>0</v>
      </c>
      <c r="AS45" s="13">
        <v>0</v>
      </c>
      <c r="AT45" s="13">
        <v>0</v>
      </c>
      <c r="AU45" s="13">
        <v>0</v>
      </c>
      <c r="AV45" s="13">
        <v>0</v>
      </c>
      <c r="AW45" s="13">
        <v>0</v>
      </c>
      <c r="AX45" s="13">
        <v>0</v>
      </c>
      <c r="AY45" t="s">
        <v>1675</v>
      </c>
      <c r="AZ45" s="13">
        <v>0</v>
      </c>
      <c r="BA45" s="13">
        <v>0</v>
      </c>
      <c r="BB45" s="13">
        <v>0</v>
      </c>
      <c r="BC45" s="13">
        <v>0</v>
      </c>
      <c r="BD45" s="13">
        <v>1</v>
      </c>
      <c r="BE45" s="13">
        <v>0</v>
      </c>
      <c r="BF45" s="13">
        <v>1</v>
      </c>
      <c r="BG45" s="13">
        <v>0</v>
      </c>
      <c r="BH45" t="s">
        <v>334</v>
      </c>
      <c r="BI45" t="s">
        <v>1371</v>
      </c>
      <c r="BJ45" t="s">
        <v>1445</v>
      </c>
      <c r="BK45" t="b">
        <f t="shared" si="4"/>
        <v>1</v>
      </c>
      <c r="BL45" t="b">
        <f t="shared" si="5"/>
        <v>0</v>
      </c>
      <c r="BM45" t="s">
        <v>334</v>
      </c>
      <c r="BN45" t="s">
        <v>346</v>
      </c>
      <c r="BO45" t="s">
        <v>334</v>
      </c>
      <c r="BP45" s="33">
        <v>25</v>
      </c>
      <c r="BQ45" s="44" t="s">
        <v>820</v>
      </c>
      <c r="BR45" s="44" t="s">
        <v>820</v>
      </c>
      <c r="BS45" s="44">
        <v>20</v>
      </c>
      <c r="BT45" s="44">
        <v>50</v>
      </c>
      <c r="BU45" s="42" t="s">
        <v>820</v>
      </c>
      <c r="BV45" s="44" t="s">
        <v>820</v>
      </c>
      <c r="BW45" s="33">
        <v>20</v>
      </c>
      <c r="BX45" t="s">
        <v>346</v>
      </c>
      <c r="BY45" t="s">
        <v>1675</v>
      </c>
      <c r="BZ45" t="s">
        <v>1675</v>
      </c>
      <c r="CA45" t="s">
        <v>346</v>
      </c>
      <c r="CB45" t="s">
        <v>346</v>
      </c>
      <c r="CC45" t="s">
        <v>1675</v>
      </c>
      <c r="CD45" t="s">
        <v>1675</v>
      </c>
      <c r="CE45" t="s">
        <v>334</v>
      </c>
      <c r="CF45" t="s">
        <v>346</v>
      </c>
      <c r="CG45" t="s">
        <v>1675</v>
      </c>
      <c r="CH45" t="s">
        <v>1675</v>
      </c>
      <c r="CI45" t="s">
        <v>1675</v>
      </c>
      <c r="CJ45" t="s">
        <v>1675</v>
      </c>
      <c r="CK45" t="s">
        <v>1675</v>
      </c>
      <c r="CL45" t="s">
        <v>1675</v>
      </c>
      <c r="CM45" t="s">
        <v>1675</v>
      </c>
      <c r="CN45" t="s">
        <v>1675</v>
      </c>
      <c r="CO45" t="s">
        <v>1675</v>
      </c>
      <c r="CP45" t="s">
        <v>1675</v>
      </c>
      <c r="CQ45" t="s">
        <v>1675</v>
      </c>
      <c r="CR45" t="s">
        <v>1675</v>
      </c>
      <c r="CS45" t="s">
        <v>1675</v>
      </c>
      <c r="CT45" t="s">
        <v>1675</v>
      </c>
      <c r="CU45" t="s">
        <v>1675</v>
      </c>
      <c r="CV45" t="s">
        <v>1675</v>
      </c>
      <c r="CW45" t="s">
        <v>1675</v>
      </c>
      <c r="CX45" t="s">
        <v>1675</v>
      </c>
      <c r="CY45" t="s">
        <v>1675</v>
      </c>
      <c r="CZ45" t="s">
        <v>1675</v>
      </c>
      <c r="DA45" t="s">
        <v>1675</v>
      </c>
      <c r="DB45" t="s">
        <v>1675</v>
      </c>
      <c r="DC45" t="s">
        <v>1675</v>
      </c>
      <c r="DD45" t="s">
        <v>1675</v>
      </c>
      <c r="DE45" t="s">
        <v>1675</v>
      </c>
      <c r="DF45" t="s">
        <v>1675</v>
      </c>
      <c r="DG45" t="s">
        <v>334</v>
      </c>
      <c r="DH45" t="s">
        <v>1371</v>
      </c>
      <c r="DI45" t="s">
        <v>1445</v>
      </c>
      <c r="DJ45" t="b">
        <f>D45=DH45</f>
        <v>1</v>
      </c>
      <c r="DK45" t="b">
        <f>E45=DI45</f>
        <v>0</v>
      </c>
      <c r="DL45" t="s">
        <v>346</v>
      </c>
      <c r="DM45" t="s">
        <v>346</v>
      </c>
    </row>
    <row r="46" spans="1:117" x14ac:dyDescent="0.2">
      <c r="A46" t="s">
        <v>476</v>
      </c>
      <c r="B46" t="s">
        <v>436</v>
      </c>
      <c r="C46" t="s">
        <v>325</v>
      </c>
      <c r="D46" t="s">
        <v>328</v>
      </c>
      <c r="E46" t="s">
        <v>329</v>
      </c>
      <c r="F46" t="s">
        <v>329</v>
      </c>
      <c r="G46" t="s">
        <v>1705</v>
      </c>
      <c r="H46" t="s">
        <v>438</v>
      </c>
      <c r="I46" s="13">
        <v>1</v>
      </c>
      <c r="J46" s="13">
        <v>0</v>
      </c>
      <c r="K46" s="13">
        <v>0</v>
      </c>
      <c r="L46" s="13">
        <v>0</v>
      </c>
      <c r="M46" s="13">
        <v>0</v>
      </c>
      <c r="N46" s="13">
        <v>0</v>
      </c>
      <c r="O46" s="13">
        <v>0</v>
      </c>
      <c r="P46" t="s">
        <v>1675</v>
      </c>
      <c r="Q46" t="s">
        <v>440</v>
      </c>
      <c r="R46" t="s">
        <v>457</v>
      </c>
      <c r="S46" s="42">
        <v>62.5</v>
      </c>
      <c r="T46" s="33">
        <v>76.92307692307692</v>
      </c>
      <c r="U46" s="42">
        <v>86.956521739130437</v>
      </c>
      <c r="V46" s="42">
        <v>60.344827586206897</v>
      </c>
      <c r="W46" s="42">
        <v>208.33333333333334</v>
      </c>
      <c r="X46" s="42" t="s">
        <v>820</v>
      </c>
      <c r="Y46" s="42">
        <v>416.28595600676823</v>
      </c>
      <c r="Z46" t="s">
        <v>334</v>
      </c>
      <c r="AA46" t="s">
        <v>334</v>
      </c>
      <c r="AB46" t="s">
        <v>334</v>
      </c>
      <c r="AC46" t="s">
        <v>334</v>
      </c>
      <c r="AD46" t="s">
        <v>346</v>
      </c>
      <c r="AE46" t="s">
        <v>1675</v>
      </c>
      <c r="AF46" t="s">
        <v>334</v>
      </c>
      <c r="AG46" t="s">
        <v>334</v>
      </c>
      <c r="AH46" s="13">
        <v>1</v>
      </c>
      <c r="AI46" s="13">
        <v>0</v>
      </c>
      <c r="AJ46" s="13">
        <v>1</v>
      </c>
      <c r="AK46" s="13">
        <v>1</v>
      </c>
      <c r="AL46" s="13">
        <v>0</v>
      </c>
      <c r="AM46" s="13">
        <v>0</v>
      </c>
      <c r="AN46" s="13">
        <v>0</v>
      </c>
      <c r="AO46" s="13">
        <v>0</v>
      </c>
      <c r="AP46" s="13">
        <v>0</v>
      </c>
      <c r="AQ46" s="13">
        <v>0</v>
      </c>
      <c r="AR46" s="13">
        <v>0</v>
      </c>
      <c r="AS46" s="13">
        <v>0</v>
      </c>
      <c r="AT46" s="13">
        <v>0</v>
      </c>
      <c r="AU46" s="13">
        <v>0</v>
      </c>
      <c r="AV46" s="13">
        <v>0</v>
      </c>
      <c r="AW46" s="13">
        <v>0</v>
      </c>
      <c r="AX46" s="13">
        <v>0</v>
      </c>
      <c r="AY46" t="s">
        <v>1675</v>
      </c>
      <c r="AZ46" s="13">
        <v>1</v>
      </c>
      <c r="BA46" s="13">
        <v>1</v>
      </c>
      <c r="BB46" s="13">
        <v>1</v>
      </c>
      <c r="BC46" s="13">
        <v>1</v>
      </c>
      <c r="BD46" s="13">
        <v>1</v>
      </c>
      <c r="BE46" s="13">
        <v>0</v>
      </c>
      <c r="BF46" s="13">
        <v>1</v>
      </c>
      <c r="BG46" s="13">
        <v>0</v>
      </c>
      <c r="BH46" t="s">
        <v>334</v>
      </c>
      <c r="BI46" t="s">
        <v>328</v>
      </c>
      <c r="BJ46" t="s">
        <v>474</v>
      </c>
      <c r="BK46" t="b">
        <f t="shared" si="4"/>
        <v>1</v>
      </c>
      <c r="BL46" t="b">
        <f t="shared" si="5"/>
        <v>0</v>
      </c>
      <c r="BM46" t="s">
        <v>334</v>
      </c>
      <c r="BN46" t="s">
        <v>334</v>
      </c>
      <c r="BO46" t="s">
        <v>334</v>
      </c>
      <c r="BP46" s="33" t="s">
        <v>820</v>
      </c>
      <c r="BQ46" s="33" t="s">
        <v>820</v>
      </c>
      <c r="BR46" s="33" t="s">
        <v>820</v>
      </c>
      <c r="BS46" s="44" t="s">
        <v>820</v>
      </c>
      <c r="BT46" s="44" t="s">
        <v>820</v>
      </c>
      <c r="BU46" s="42" t="s">
        <v>820</v>
      </c>
      <c r="BV46" s="44" t="s">
        <v>820</v>
      </c>
      <c r="BW46" s="44" t="s">
        <v>820</v>
      </c>
      <c r="BX46" t="s">
        <v>1675</v>
      </c>
      <c r="BY46" t="s">
        <v>1675</v>
      </c>
      <c r="BZ46" t="s">
        <v>1675</v>
      </c>
      <c r="CA46" t="s">
        <v>1675</v>
      </c>
      <c r="CB46" t="s">
        <v>1675</v>
      </c>
      <c r="CC46" t="s">
        <v>1675</v>
      </c>
      <c r="CD46" t="s">
        <v>1675</v>
      </c>
      <c r="CE46" t="s">
        <v>1675</v>
      </c>
      <c r="CF46" t="s">
        <v>1675</v>
      </c>
      <c r="CG46" t="s">
        <v>1675</v>
      </c>
      <c r="CH46" t="s">
        <v>1675</v>
      </c>
      <c r="CI46" t="s">
        <v>1675</v>
      </c>
      <c r="CJ46" t="s">
        <v>1675</v>
      </c>
      <c r="CK46" t="s">
        <v>1675</v>
      </c>
      <c r="CL46" t="s">
        <v>1675</v>
      </c>
      <c r="CM46" t="s">
        <v>1675</v>
      </c>
      <c r="CN46" t="s">
        <v>1675</v>
      </c>
      <c r="CO46" t="s">
        <v>1675</v>
      </c>
      <c r="CP46" t="s">
        <v>1675</v>
      </c>
      <c r="CQ46" t="s">
        <v>1675</v>
      </c>
      <c r="CR46" t="s">
        <v>1675</v>
      </c>
      <c r="CS46" t="s">
        <v>1675</v>
      </c>
      <c r="CT46" t="s">
        <v>1675</v>
      </c>
      <c r="CU46" t="s">
        <v>1675</v>
      </c>
      <c r="CV46" t="s">
        <v>1675</v>
      </c>
      <c r="CW46" t="s">
        <v>1675</v>
      </c>
      <c r="CX46" t="s">
        <v>1675</v>
      </c>
      <c r="CY46" t="s">
        <v>1675</v>
      </c>
      <c r="CZ46" t="s">
        <v>1675</v>
      </c>
      <c r="DA46" t="s">
        <v>1675</v>
      </c>
      <c r="DB46" t="s">
        <v>1675</v>
      </c>
      <c r="DC46" t="s">
        <v>1675</v>
      </c>
      <c r="DD46" t="s">
        <v>1675</v>
      </c>
      <c r="DE46" t="s">
        <v>1675</v>
      </c>
      <c r="DF46" t="s">
        <v>1675</v>
      </c>
      <c r="DG46" t="s">
        <v>1675</v>
      </c>
      <c r="DH46" t="s">
        <v>1675</v>
      </c>
      <c r="DI46" t="s">
        <v>1675</v>
      </c>
      <c r="DL46" t="s">
        <v>1675</v>
      </c>
      <c r="DM46" t="s">
        <v>1675</v>
      </c>
    </row>
    <row r="47" spans="1:117" x14ac:dyDescent="0.2">
      <c r="A47" t="s">
        <v>409</v>
      </c>
      <c r="B47" t="s">
        <v>323</v>
      </c>
      <c r="C47" t="s">
        <v>325</v>
      </c>
      <c r="D47" t="s">
        <v>328</v>
      </c>
      <c r="E47" t="s">
        <v>329</v>
      </c>
      <c r="F47" t="s">
        <v>331</v>
      </c>
      <c r="G47" t="s">
        <v>1705</v>
      </c>
      <c r="H47" t="s">
        <v>1678</v>
      </c>
      <c r="I47" s="13">
        <v>1</v>
      </c>
      <c r="J47" s="13">
        <v>0</v>
      </c>
      <c r="K47" s="13">
        <v>0</v>
      </c>
      <c r="L47" s="13">
        <v>1</v>
      </c>
      <c r="M47" s="13">
        <v>0</v>
      </c>
      <c r="N47" s="13">
        <v>0</v>
      </c>
      <c r="O47" s="13">
        <v>0</v>
      </c>
      <c r="P47" t="s">
        <v>1675</v>
      </c>
      <c r="Q47" t="s">
        <v>341</v>
      </c>
      <c r="R47" t="s">
        <v>342</v>
      </c>
      <c r="S47" s="42">
        <v>62.5</v>
      </c>
      <c r="T47" s="33">
        <v>76.92307692307692</v>
      </c>
      <c r="U47" s="42">
        <v>86.956521739130437</v>
      </c>
      <c r="V47" s="42">
        <v>60.344827586206897</v>
      </c>
      <c r="W47" s="42">
        <v>208.33333333333334</v>
      </c>
      <c r="X47" s="42" t="s">
        <v>820</v>
      </c>
      <c r="Y47" s="33">
        <v>400</v>
      </c>
      <c r="Z47" t="s">
        <v>334</v>
      </c>
      <c r="AA47" t="s">
        <v>334</v>
      </c>
      <c r="AB47" t="s">
        <v>334</v>
      </c>
      <c r="AC47" t="s">
        <v>334</v>
      </c>
      <c r="AD47" t="s">
        <v>346</v>
      </c>
      <c r="AE47" t="s">
        <v>1675</v>
      </c>
      <c r="AF47" t="s">
        <v>334</v>
      </c>
      <c r="AG47" t="s">
        <v>334</v>
      </c>
      <c r="AH47" s="13">
        <v>0</v>
      </c>
      <c r="AI47" s="13">
        <v>0</v>
      </c>
      <c r="AJ47" s="13">
        <v>0</v>
      </c>
      <c r="AK47" s="13">
        <v>0</v>
      </c>
      <c r="AL47" s="13">
        <v>0</v>
      </c>
      <c r="AM47" s="13">
        <v>0</v>
      </c>
      <c r="AN47" s="13">
        <v>0</v>
      </c>
      <c r="AO47" s="13">
        <v>0</v>
      </c>
      <c r="AP47" s="13">
        <v>0</v>
      </c>
      <c r="AQ47" s="13">
        <v>0</v>
      </c>
      <c r="AR47" s="13">
        <v>0</v>
      </c>
      <c r="AS47" s="13">
        <v>0</v>
      </c>
      <c r="AT47" s="13">
        <v>0</v>
      </c>
      <c r="AU47" s="13">
        <v>0</v>
      </c>
      <c r="AV47" s="13">
        <v>0</v>
      </c>
      <c r="AW47" s="13">
        <v>1</v>
      </c>
      <c r="AX47" s="13">
        <v>0</v>
      </c>
      <c r="AY47" t="s">
        <v>1673</v>
      </c>
      <c r="AZ47" s="13">
        <v>0</v>
      </c>
      <c r="BA47" s="13">
        <v>1</v>
      </c>
      <c r="BB47" s="13">
        <v>0</v>
      </c>
      <c r="BC47" s="13">
        <v>0</v>
      </c>
      <c r="BD47" s="13">
        <v>0</v>
      </c>
      <c r="BE47" s="13">
        <v>0</v>
      </c>
      <c r="BF47" s="13">
        <v>0</v>
      </c>
      <c r="BG47" s="13">
        <v>0</v>
      </c>
      <c r="BH47" t="s">
        <v>334</v>
      </c>
      <c r="BI47" t="s">
        <v>328</v>
      </c>
      <c r="BJ47" t="s">
        <v>329</v>
      </c>
      <c r="BK47" t="b">
        <f t="shared" si="4"/>
        <v>1</v>
      </c>
      <c r="BL47" t="b">
        <f t="shared" si="5"/>
        <v>1</v>
      </c>
      <c r="BM47" t="s">
        <v>334</v>
      </c>
      <c r="BN47" t="s">
        <v>346</v>
      </c>
      <c r="BO47" t="s">
        <v>334</v>
      </c>
      <c r="BP47" s="33">
        <v>25</v>
      </c>
      <c r="BQ47" s="33" t="s">
        <v>820</v>
      </c>
      <c r="BR47" s="33" t="s">
        <v>820</v>
      </c>
      <c r="BS47" s="44" t="s">
        <v>820</v>
      </c>
      <c r="BT47" s="44" t="s">
        <v>820</v>
      </c>
      <c r="BU47" s="42" t="s">
        <v>820</v>
      </c>
      <c r="BV47" s="44" t="s">
        <v>820</v>
      </c>
      <c r="BW47" s="44" t="s">
        <v>820</v>
      </c>
      <c r="BX47" t="s">
        <v>334</v>
      </c>
      <c r="BY47" t="s">
        <v>1675</v>
      </c>
      <c r="BZ47" t="s">
        <v>1675</v>
      </c>
      <c r="CA47" t="s">
        <v>1675</v>
      </c>
      <c r="CB47" t="s">
        <v>1675</v>
      </c>
      <c r="CC47" t="s">
        <v>1675</v>
      </c>
      <c r="CD47" t="s">
        <v>1675</v>
      </c>
      <c r="CE47" t="s">
        <v>1675</v>
      </c>
      <c r="CF47" t="s">
        <v>334</v>
      </c>
      <c r="CG47" s="13">
        <v>0</v>
      </c>
      <c r="CH47" s="13">
        <v>0</v>
      </c>
      <c r="CI47" s="13">
        <v>0</v>
      </c>
      <c r="CJ47" s="13">
        <v>0</v>
      </c>
      <c r="CK47" s="13">
        <v>0</v>
      </c>
      <c r="CL47" s="13">
        <v>0</v>
      </c>
      <c r="CM47" s="13">
        <v>0</v>
      </c>
      <c r="CN47" s="13">
        <v>0</v>
      </c>
      <c r="CO47" s="13">
        <v>0</v>
      </c>
      <c r="CP47" s="13">
        <v>0</v>
      </c>
      <c r="CQ47" s="13">
        <v>0</v>
      </c>
      <c r="CR47" s="13">
        <v>0</v>
      </c>
      <c r="CS47" s="13">
        <v>0</v>
      </c>
      <c r="CT47" s="13">
        <v>0</v>
      </c>
      <c r="CU47" s="13">
        <v>1</v>
      </c>
      <c r="CV47" s="13">
        <v>0</v>
      </c>
      <c r="CW47" t="s">
        <v>1673</v>
      </c>
      <c r="CX47" s="13">
        <v>1</v>
      </c>
      <c r="CY47" s="13">
        <v>0</v>
      </c>
      <c r="CZ47" s="13">
        <v>0</v>
      </c>
      <c r="DA47" s="13">
        <v>0</v>
      </c>
      <c r="DB47" s="13">
        <v>0</v>
      </c>
      <c r="DC47" s="13">
        <v>0</v>
      </c>
      <c r="DD47" s="13">
        <v>0</v>
      </c>
      <c r="DE47" s="13">
        <v>0</v>
      </c>
      <c r="DF47" s="13">
        <v>0</v>
      </c>
      <c r="DG47" t="s">
        <v>334</v>
      </c>
      <c r="DH47" t="s">
        <v>328</v>
      </c>
      <c r="DI47" t="s">
        <v>329</v>
      </c>
      <c r="DJ47" t="b">
        <f>D47=DH47</f>
        <v>1</v>
      </c>
      <c r="DK47" t="b">
        <f>E47=DI47</f>
        <v>1</v>
      </c>
      <c r="DL47" t="s">
        <v>334</v>
      </c>
      <c r="DM47" t="s">
        <v>346</v>
      </c>
    </row>
    <row r="48" spans="1:117" x14ac:dyDescent="0.2">
      <c r="A48" t="s">
        <v>941</v>
      </c>
      <c r="B48" t="s">
        <v>773</v>
      </c>
      <c r="C48" t="s">
        <v>760</v>
      </c>
      <c r="D48" t="s">
        <v>384</v>
      </c>
      <c r="E48" t="s">
        <v>763</v>
      </c>
      <c r="F48" t="s">
        <v>765</v>
      </c>
      <c r="G48" t="s">
        <v>1704</v>
      </c>
      <c r="H48" t="s">
        <v>774</v>
      </c>
      <c r="I48" s="13">
        <v>1</v>
      </c>
      <c r="J48" s="13">
        <v>0</v>
      </c>
      <c r="K48" s="13">
        <v>0</v>
      </c>
      <c r="L48" s="13">
        <v>0</v>
      </c>
      <c r="M48" s="13">
        <v>0</v>
      </c>
      <c r="N48" s="13">
        <v>0</v>
      </c>
      <c r="O48" s="13">
        <v>0</v>
      </c>
      <c r="P48" t="s">
        <v>1675</v>
      </c>
      <c r="Q48" t="s">
        <v>341</v>
      </c>
      <c r="R48" t="s">
        <v>642</v>
      </c>
      <c r="S48" s="42">
        <v>87.5</v>
      </c>
      <c r="T48" s="33">
        <v>76.92307692307692</v>
      </c>
      <c r="U48" s="42">
        <v>65.217391304347828</v>
      </c>
      <c r="V48" s="42">
        <v>60.344827586206897</v>
      </c>
      <c r="W48" s="42">
        <v>208.33333333333334</v>
      </c>
      <c r="X48" s="42">
        <v>312.5</v>
      </c>
      <c r="Y48" s="33">
        <v>400</v>
      </c>
      <c r="Z48" t="s">
        <v>346</v>
      </c>
      <c r="AA48" t="s">
        <v>334</v>
      </c>
      <c r="AB48" t="s">
        <v>346</v>
      </c>
      <c r="AC48" t="s">
        <v>334</v>
      </c>
      <c r="AD48" t="s">
        <v>346</v>
      </c>
      <c r="AE48" t="s">
        <v>346</v>
      </c>
      <c r="AF48" t="s">
        <v>334</v>
      </c>
      <c r="AG48" t="s">
        <v>334</v>
      </c>
      <c r="AH48" s="13">
        <v>1</v>
      </c>
      <c r="AI48" s="13">
        <v>0</v>
      </c>
      <c r="AJ48" s="13">
        <v>0</v>
      </c>
      <c r="AK48" s="13">
        <v>0</v>
      </c>
      <c r="AL48" s="13">
        <v>0</v>
      </c>
      <c r="AM48" s="13">
        <v>0</v>
      </c>
      <c r="AN48" s="13">
        <v>0</v>
      </c>
      <c r="AO48" s="13">
        <v>0</v>
      </c>
      <c r="AP48" s="13">
        <v>0</v>
      </c>
      <c r="AQ48" s="13">
        <v>0</v>
      </c>
      <c r="AR48" s="13">
        <v>0</v>
      </c>
      <c r="AS48" s="13">
        <v>0</v>
      </c>
      <c r="AT48" s="13">
        <v>0</v>
      </c>
      <c r="AU48" s="13">
        <v>0</v>
      </c>
      <c r="AV48" s="13">
        <v>0</v>
      </c>
      <c r="AW48" s="13">
        <v>0</v>
      </c>
      <c r="AX48" s="13">
        <v>0</v>
      </c>
      <c r="AY48" t="s">
        <v>1675</v>
      </c>
      <c r="AZ48" s="13">
        <v>0</v>
      </c>
      <c r="BA48" s="13">
        <v>0</v>
      </c>
      <c r="BB48" s="13">
        <v>0</v>
      </c>
      <c r="BC48" s="13">
        <v>0</v>
      </c>
      <c r="BD48" s="13">
        <v>0</v>
      </c>
      <c r="BE48" s="13">
        <v>1</v>
      </c>
      <c r="BF48" s="13">
        <v>0</v>
      </c>
      <c r="BG48" s="13">
        <v>0</v>
      </c>
      <c r="BH48" t="s">
        <v>334</v>
      </c>
      <c r="BI48" t="s">
        <v>384</v>
      </c>
      <c r="BJ48" t="s">
        <v>763</v>
      </c>
      <c r="BK48" t="b">
        <f t="shared" si="4"/>
        <v>1</v>
      </c>
      <c r="BL48" t="b">
        <f t="shared" si="5"/>
        <v>1</v>
      </c>
      <c r="BM48" t="s">
        <v>346</v>
      </c>
      <c r="BN48" t="s">
        <v>346</v>
      </c>
      <c r="BO48" t="s">
        <v>334</v>
      </c>
      <c r="BP48" s="33" t="s">
        <v>820</v>
      </c>
      <c r="BQ48" s="33" t="s">
        <v>820</v>
      </c>
      <c r="BR48" s="33" t="s">
        <v>820</v>
      </c>
      <c r="BS48" s="33" t="s">
        <v>820</v>
      </c>
      <c r="BT48" s="33" t="s">
        <v>820</v>
      </c>
      <c r="BU48" s="42" t="s">
        <v>820</v>
      </c>
      <c r="BV48" s="33" t="s">
        <v>820</v>
      </c>
      <c r="BW48" s="33" t="s">
        <v>820</v>
      </c>
      <c r="BX48" t="s">
        <v>1675</v>
      </c>
      <c r="BY48" t="s">
        <v>1675</v>
      </c>
      <c r="BZ48" t="s">
        <v>1675</v>
      </c>
      <c r="CA48" t="s">
        <v>1675</v>
      </c>
      <c r="CB48" t="s">
        <v>1675</v>
      </c>
      <c r="CC48" t="s">
        <v>1675</v>
      </c>
      <c r="CD48" t="s">
        <v>1675</v>
      </c>
      <c r="CE48" t="s">
        <v>1675</v>
      </c>
      <c r="CF48" t="s">
        <v>1675</v>
      </c>
      <c r="CG48" t="s">
        <v>1675</v>
      </c>
      <c r="CH48" t="s">
        <v>1675</v>
      </c>
      <c r="CI48" t="s">
        <v>1675</v>
      </c>
      <c r="CJ48" t="s">
        <v>1675</v>
      </c>
      <c r="CK48" t="s">
        <v>1675</v>
      </c>
      <c r="CL48" t="s">
        <v>1675</v>
      </c>
      <c r="CM48" t="s">
        <v>1675</v>
      </c>
      <c r="CN48" t="s">
        <v>1675</v>
      </c>
      <c r="CO48" t="s">
        <v>1675</v>
      </c>
      <c r="CP48" t="s">
        <v>1675</v>
      </c>
      <c r="CQ48" t="s">
        <v>1675</v>
      </c>
      <c r="CR48" t="s">
        <v>1675</v>
      </c>
      <c r="CS48" t="s">
        <v>1675</v>
      </c>
      <c r="CT48" t="s">
        <v>1675</v>
      </c>
      <c r="CU48" t="s">
        <v>1675</v>
      </c>
      <c r="CV48" t="s">
        <v>1675</v>
      </c>
      <c r="CW48" t="s">
        <v>1675</v>
      </c>
      <c r="CX48" t="s">
        <v>1675</v>
      </c>
      <c r="CY48" t="s">
        <v>1675</v>
      </c>
      <c r="CZ48" t="s">
        <v>1675</v>
      </c>
      <c r="DA48" t="s">
        <v>1675</v>
      </c>
      <c r="DB48" t="s">
        <v>1675</v>
      </c>
      <c r="DC48" t="s">
        <v>1675</v>
      </c>
      <c r="DD48" t="s">
        <v>1675</v>
      </c>
      <c r="DE48" t="s">
        <v>1675</v>
      </c>
      <c r="DF48" t="s">
        <v>1675</v>
      </c>
      <c r="DG48" t="s">
        <v>1675</v>
      </c>
      <c r="DH48" t="s">
        <v>1675</v>
      </c>
      <c r="DI48" t="s">
        <v>1675</v>
      </c>
      <c r="DL48" t="s">
        <v>1675</v>
      </c>
      <c r="DM48" t="s">
        <v>1675</v>
      </c>
    </row>
    <row r="49" spans="1:117" x14ac:dyDescent="0.2">
      <c r="A49" t="s">
        <v>828</v>
      </c>
      <c r="B49" t="s">
        <v>773</v>
      </c>
      <c r="C49" t="s">
        <v>760</v>
      </c>
      <c r="D49" t="s">
        <v>384</v>
      </c>
      <c r="E49" t="s">
        <v>763</v>
      </c>
      <c r="F49" t="s">
        <v>765</v>
      </c>
      <c r="G49" t="s">
        <v>1704</v>
      </c>
      <c r="H49" t="s">
        <v>774</v>
      </c>
      <c r="I49" s="13">
        <v>1</v>
      </c>
      <c r="J49" s="13">
        <v>0</v>
      </c>
      <c r="K49" s="13">
        <v>0</v>
      </c>
      <c r="L49" s="13">
        <v>0</v>
      </c>
      <c r="M49" s="13">
        <v>0</v>
      </c>
      <c r="N49" s="13">
        <v>0</v>
      </c>
      <c r="O49" s="13">
        <v>0</v>
      </c>
      <c r="P49" t="s">
        <v>1675</v>
      </c>
      <c r="Q49" t="s">
        <v>675</v>
      </c>
      <c r="R49" t="s">
        <v>342</v>
      </c>
      <c r="S49" s="42">
        <v>87.5</v>
      </c>
      <c r="T49" s="33">
        <v>76.92307692307692</v>
      </c>
      <c r="U49" s="42">
        <v>86.956521739130437</v>
      </c>
      <c r="V49" s="42">
        <v>60.344827586206897</v>
      </c>
      <c r="W49" s="42">
        <v>208.33333333333334</v>
      </c>
      <c r="X49" s="42" t="s">
        <v>820</v>
      </c>
      <c r="Y49" s="33">
        <v>450</v>
      </c>
      <c r="Z49" t="s">
        <v>346</v>
      </c>
      <c r="AA49" t="s">
        <v>334</v>
      </c>
      <c r="AB49" t="s">
        <v>334</v>
      </c>
      <c r="AC49" t="s">
        <v>334</v>
      </c>
      <c r="AD49" t="s">
        <v>346</v>
      </c>
      <c r="AE49" t="s">
        <v>1675</v>
      </c>
      <c r="AF49" t="s">
        <v>334</v>
      </c>
      <c r="AG49" t="s">
        <v>334</v>
      </c>
      <c r="AH49" s="13">
        <v>1</v>
      </c>
      <c r="AI49" s="13">
        <v>0</v>
      </c>
      <c r="AJ49" s="13">
        <v>0</v>
      </c>
      <c r="AK49" s="13">
        <v>0</v>
      </c>
      <c r="AL49" s="13">
        <v>0</v>
      </c>
      <c r="AM49" s="13">
        <v>0</v>
      </c>
      <c r="AN49" s="13">
        <v>0</v>
      </c>
      <c r="AO49" s="13">
        <v>0</v>
      </c>
      <c r="AP49" s="13">
        <v>0</v>
      </c>
      <c r="AQ49" s="13">
        <v>0</v>
      </c>
      <c r="AR49" s="13">
        <v>1</v>
      </c>
      <c r="AS49" s="13">
        <v>0</v>
      </c>
      <c r="AT49" s="13">
        <v>0</v>
      </c>
      <c r="AU49" s="13">
        <v>0</v>
      </c>
      <c r="AV49" s="13">
        <v>0</v>
      </c>
      <c r="AW49" s="13">
        <v>0</v>
      </c>
      <c r="AX49" s="13">
        <v>0</v>
      </c>
      <c r="AY49" t="s">
        <v>1675</v>
      </c>
      <c r="AZ49" s="13">
        <v>0</v>
      </c>
      <c r="BA49" s="13">
        <v>1</v>
      </c>
      <c r="BB49" s="13">
        <v>0</v>
      </c>
      <c r="BC49" s="13">
        <v>0</v>
      </c>
      <c r="BD49" s="13">
        <v>0</v>
      </c>
      <c r="BE49" s="13">
        <v>0</v>
      </c>
      <c r="BF49" s="13">
        <v>1</v>
      </c>
      <c r="BG49" s="13">
        <v>0</v>
      </c>
      <c r="BH49" t="s">
        <v>334</v>
      </c>
      <c r="BI49" t="s">
        <v>384</v>
      </c>
      <c r="BJ49" t="s">
        <v>763</v>
      </c>
      <c r="BK49" t="b">
        <f t="shared" si="4"/>
        <v>1</v>
      </c>
      <c r="BL49" t="b">
        <f t="shared" si="5"/>
        <v>1</v>
      </c>
      <c r="BM49" t="s">
        <v>346</v>
      </c>
      <c r="BN49" t="s">
        <v>346</v>
      </c>
      <c r="BO49" t="s">
        <v>334</v>
      </c>
      <c r="BP49" s="33" t="s">
        <v>820</v>
      </c>
      <c r="BQ49" s="33" t="s">
        <v>820</v>
      </c>
      <c r="BR49" s="33" t="s">
        <v>820</v>
      </c>
      <c r="BS49" s="33" t="s">
        <v>820</v>
      </c>
      <c r="BT49" s="33" t="s">
        <v>820</v>
      </c>
      <c r="BU49" s="42" t="s">
        <v>820</v>
      </c>
      <c r="BV49" s="33" t="s">
        <v>820</v>
      </c>
      <c r="BW49" s="33" t="s">
        <v>820</v>
      </c>
      <c r="BX49" t="s">
        <v>1675</v>
      </c>
      <c r="BY49" t="s">
        <v>1675</v>
      </c>
      <c r="BZ49" t="s">
        <v>1675</v>
      </c>
      <c r="CA49" t="s">
        <v>1675</v>
      </c>
      <c r="CB49" t="s">
        <v>1675</v>
      </c>
      <c r="CC49" t="s">
        <v>1675</v>
      </c>
      <c r="CD49" t="s">
        <v>1675</v>
      </c>
      <c r="CE49" t="s">
        <v>1675</v>
      </c>
      <c r="CF49" t="s">
        <v>1675</v>
      </c>
      <c r="CG49" t="s">
        <v>1675</v>
      </c>
      <c r="CH49" t="s">
        <v>1675</v>
      </c>
      <c r="CI49" t="s">
        <v>1675</v>
      </c>
      <c r="CJ49" t="s">
        <v>1675</v>
      </c>
      <c r="CK49" t="s">
        <v>1675</v>
      </c>
      <c r="CL49" t="s">
        <v>1675</v>
      </c>
      <c r="CM49" t="s">
        <v>1675</v>
      </c>
      <c r="CN49" t="s">
        <v>1675</v>
      </c>
      <c r="CO49" t="s">
        <v>1675</v>
      </c>
      <c r="CP49" t="s">
        <v>1675</v>
      </c>
      <c r="CQ49" t="s">
        <v>1675</v>
      </c>
      <c r="CR49" t="s">
        <v>1675</v>
      </c>
      <c r="CS49" t="s">
        <v>1675</v>
      </c>
      <c r="CT49" t="s">
        <v>1675</v>
      </c>
      <c r="CU49" t="s">
        <v>1675</v>
      </c>
      <c r="CV49" t="s">
        <v>1675</v>
      </c>
      <c r="CW49" t="s">
        <v>1675</v>
      </c>
      <c r="CX49" t="s">
        <v>1675</v>
      </c>
      <c r="CY49" t="s">
        <v>1675</v>
      </c>
      <c r="CZ49" t="s">
        <v>1675</v>
      </c>
      <c r="DA49" t="s">
        <v>1675</v>
      </c>
      <c r="DB49" t="s">
        <v>1675</v>
      </c>
      <c r="DC49" t="s">
        <v>1675</v>
      </c>
      <c r="DD49" t="s">
        <v>1675</v>
      </c>
      <c r="DE49" t="s">
        <v>1675</v>
      </c>
      <c r="DF49" t="s">
        <v>1675</v>
      </c>
      <c r="DG49" t="s">
        <v>1675</v>
      </c>
      <c r="DH49" t="s">
        <v>1675</v>
      </c>
      <c r="DI49" t="s">
        <v>1675</v>
      </c>
      <c r="DL49" t="s">
        <v>1675</v>
      </c>
      <c r="DM49" t="s">
        <v>1675</v>
      </c>
    </row>
    <row r="50" spans="1:117" x14ac:dyDescent="0.2">
      <c r="A50" t="s">
        <v>387</v>
      </c>
      <c r="B50" t="s">
        <v>323</v>
      </c>
      <c r="C50" t="s">
        <v>325</v>
      </c>
      <c r="D50" t="s">
        <v>328</v>
      </c>
      <c r="E50" t="s">
        <v>329</v>
      </c>
      <c r="F50" t="s">
        <v>331</v>
      </c>
      <c r="G50" t="s">
        <v>1705</v>
      </c>
      <c r="H50" t="s">
        <v>1678</v>
      </c>
      <c r="I50" s="13">
        <v>1</v>
      </c>
      <c r="J50" s="13">
        <v>0</v>
      </c>
      <c r="K50" s="13">
        <v>0</v>
      </c>
      <c r="L50" s="13">
        <v>0</v>
      </c>
      <c r="M50" s="13">
        <v>0</v>
      </c>
      <c r="N50" s="13">
        <v>0</v>
      </c>
      <c r="O50" s="13">
        <v>0</v>
      </c>
      <c r="P50" t="s">
        <v>1675</v>
      </c>
      <c r="Q50" t="s">
        <v>341</v>
      </c>
      <c r="R50" t="s">
        <v>342</v>
      </c>
      <c r="S50" s="42">
        <v>75</v>
      </c>
      <c r="T50" s="33">
        <v>76.92307692307692</v>
      </c>
      <c r="U50" s="42">
        <v>86.956521739130437</v>
      </c>
      <c r="V50" s="42">
        <v>68.965517241379317</v>
      </c>
      <c r="W50" s="42">
        <v>250</v>
      </c>
      <c r="X50" s="42">
        <v>250</v>
      </c>
      <c r="Y50" s="33" t="s">
        <v>820</v>
      </c>
      <c r="Z50" t="s">
        <v>334</v>
      </c>
      <c r="AA50" t="s">
        <v>334</v>
      </c>
      <c r="AB50" t="s">
        <v>346</v>
      </c>
      <c r="AC50" t="s">
        <v>346</v>
      </c>
      <c r="AD50" t="s">
        <v>346</v>
      </c>
      <c r="AE50" t="s">
        <v>334</v>
      </c>
      <c r="AF50" t="s">
        <v>334</v>
      </c>
      <c r="AG50" t="s">
        <v>334</v>
      </c>
      <c r="AH50" s="13">
        <v>1</v>
      </c>
      <c r="AI50" s="13">
        <v>1</v>
      </c>
      <c r="AJ50" s="13">
        <v>0</v>
      </c>
      <c r="AK50" s="13">
        <v>0</v>
      </c>
      <c r="AL50" s="13">
        <v>0</v>
      </c>
      <c r="AM50" s="13">
        <v>0</v>
      </c>
      <c r="AN50" s="13">
        <v>0</v>
      </c>
      <c r="AO50" s="13">
        <v>0</v>
      </c>
      <c r="AP50" s="13">
        <v>0</v>
      </c>
      <c r="AQ50" s="13">
        <v>0</v>
      </c>
      <c r="AR50" s="13">
        <v>0</v>
      </c>
      <c r="AS50" s="13">
        <v>0</v>
      </c>
      <c r="AT50" s="13">
        <v>0</v>
      </c>
      <c r="AU50" s="13">
        <v>0</v>
      </c>
      <c r="AV50" s="13">
        <v>0</v>
      </c>
      <c r="AW50" s="13">
        <v>0</v>
      </c>
      <c r="AX50" s="13">
        <v>0</v>
      </c>
      <c r="AY50" t="s">
        <v>1675</v>
      </c>
      <c r="AZ50" s="13">
        <v>1</v>
      </c>
      <c r="BA50" s="13">
        <v>0</v>
      </c>
      <c r="BB50" s="13">
        <v>1</v>
      </c>
      <c r="BC50" s="13">
        <v>1</v>
      </c>
      <c r="BD50" s="13">
        <v>0</v>
      </c>
      <c r="BE50" s="13">
        <v>1</v>
      </c>
      <c r="BF50" s="13">
        <v>1</v>
      </c>
      <c r="BG50" s="13">
        <v>0</v>
      </c>
      <c r="BH50" t="s">
        <v>334</v>
      </c>
      <c r="BI50" t="s">
        <v>384</v>
      </c>
      <c r="BJ50" t="s">
        <v>385</v>
      </c>
      <c r="BK50" t="b">
        <f t="shared" si="4"/>
        <v>0</v>
      </c>
      <c r="BL50" t="b">
        <f t="shared" si="5"/>
        <v>0</v>
      </c>
      <c r="BM50" t="s">
        <v>334</v>
      </c>
      <c r="BN50" t="s">
        <v>334</v>
      </c>
      <c r="BO50" t="s">
        <v>334</v>
      </c>
      <c r="BP50" s="33">
        <v>25</v>
      </c>
      <c r="BQ50" s="33" t="s">
        <v>820</v>
      </c>
      <c r="BR50" s="33" t="s">
        <v>820</v>
      </c>
      <c r="BS50" s="44" t="s">
        <v>820</v>
      </c>
      <c r="BT50" s="44" t="s">
        <v>820</v>
      </c>
      <c r="BU50" s="42" t="s">
        <v>820</v>
      </c>
      <c r="BV50" s="44" t="s">
        <v>820</v>
      </c>
      <c r="BW50" s="44" t="s">
        <v>820</v>
      </c>
      <c r="BX50" t="s">
        <v>346</v>
      </c>
      <c r="BY50" t="s">
        <v>1675</v>
      </c>
      <c r="BZ50" t="s">
        <v>1675</v>
      </c>
      <c r="CA50" t="s">
        <v>1675</v>
      </c>
      <c r="CB50" t="s">
        <v>1675</v>
      </c>
      <c r="CC50" t="s">
        <v>1675</v>
      </c>
      <c r="CD50" t="s">
        <v>1675</v>
      </c>
      <c r="CE50" t="s">
        <v>1675</v>
      </c>
      <c r="CF50" t="s">
        <v>346</v>
      </c>
      <c r="CG50" t="s">
        <v>1675</v>
      </c>
      <c r="CH50" t="s">
        <v>1675</v>
      </c>
      <c r="CI50" t="s">
        <v>1675</v>
      </c>
      <c r="CJ50" t="s">
        <v>1675</v>
      </c>
      <c r="CK50" t="s">
        <v>1675</v>
      </c>
      <c r="CL50" t="s">
        <v>1675</v>
      </c>
      <c r="CM50" t="s">
        <v>1675</v>
      </c>
      <c r="CN50" t="s">
        <v>1675</v>
      </c>
      <c r="CO50" t="s">
        <v>1675</v>
      </c>
      <c r="CP50" t="s">
        <v>1675</v>
      </c>
      <c r="CQ50" t="s">
        <v>1675</v>
      </c>
      <c r="CR50" t="s">
        <v>1675</v>
      </c>
      <c r="CS50" t="s">
        <v>1675</v>
      </c>
      <c r="CT50" t="s">
        <v>1675</v>
      </c>
      <c r="CU50" t="s">
        <v>1675</v>
      </c>
      <c r="CV50" t="s">
        <v>1675</v>
      </c>
      <c r="CW50" t="s">
        <v>1675</v>
      </c>
      <c r="CX50" t="s">
        <v>1675</v>
      </c>
      <c r="CY50" t="s">
        <v>1675</v>
      </c>
      <c r="CZ50" t="s">
        <v>1675</v>
      </c>
      <c r="DA50" t="s">
        <v>1675</v>
      </c>
      <c r="DB50" t="s">
        <v>1675</v>
      </c>
      <c r="DC50" t="s">
        <v>1675</v>
      </c>
      <c r="DD50" t="s">
        <v>1675</v>
      </c>
      <c r="DE50" t="s">
        <v>1675</v>
      </c>
      <c r="DF50" t="s">
        <v>1675</v>
      </c>
      <c r="DG50" t="s">
        <v>334</v>
      </c>
      <c r="DH50" t="s">
        <v>384</v>
      </c>
      <c r="DI50" t="s">
        <v>385</v>
      </c>
      <c r="DJ50" t="b">
        <f>D50=DH50</f>
        <v>0</v>
      </c>
      <c r="DK50" t="b">
        <f>E50=DI50</f>
        <v>0</v>
      </c>
      <c r="DL50" t="s">
        <v>346</v>
      </c>
      <c r="DM50" t="s">
        <v>334</v>
      </c>
    </row>
    <row r="51" spans="1:117" x14ac:dyDescent="0.2">
      <c r="A51" t="s">
        <v>453</v>
      </c>
      <c r="B51" t="s">
        <v>436</v>
      </c>
      <c r="C51" t="s">
        <v>325</v>
      </c>
      <c r="D51" t="s">
        <v>328</v>
      </c>
      <c r="E51" t="s">
        <v>329</v>
      </c>
      <c r="F51" t="s">
        <v>329</v>
      </c>
      <c r="G51" t="s">
        <v>1705</v>
      </c>
      <c r="H51" t="s">
        <v>438</v>
      </c>
      <c r="I51" s="13">
        <v>1</v>
      </c>
      <c r="J51" s="13">
        <v>0</v>
      </c>
      <c r="K51" s="13">
        <v>0</v>
      </c>
      <c r="L51" s="13">
        <v>0</v>
      </c>
      <c r="M51" s="13">
        <v>0</v>
      </c>
      <c r="N51" s="13">
        <v>0</v>
      </c>
      <c r="O51" s="13">
        <v>0</v>
      </c>
      <c r="P51" t="s">
        <v>1675</v>
      </c>
      <c r="Q51" t="s">
        <v>440</v>
      </c>
      <c r="R51" t="s">
        <v>441</v>
      </c>
      <c r="S51" s="33" t="s">
        <v>820</v>
      </c>
      <c r="T51" s="33">
        <v>76.92307692307692</v>
      </c>
      <c r="U51" s="42">
        <v>76.08695652173914</v>
      </c>
      <c r="V51" s="42">
        <v>68.965517241379317</v>
      </c>
      <c r="W51" s="42" t="s">
        <v>820</v>
      </c>
      <c r="X51" s="42" t="s">
        <v>820</v>
      </c>
      <c r="Y51" s="33">
        <v>500</v>
      </c>
      <c r="Z51" t="s">
        <v>1675</v>
      </c>
      <c r="AA51" t="s">
        <v>334</v>
      </c>
      <c r="AB51" t="s">
        <v>334</v>
      </c>
      <c r="AC51" t="s">
        <v>334</v>
      </c>
      <c r="AD51" t="s">
        <v>1675</v>
      </c>
      <c r="AE51" t="s">
        <v>1675</v>
      </c>
      <c r="AF51" t="s">
        <v>334</v>
      </c>
      <c r="AG51" t="s">
        <v>334</v>
      </c>
      <c r="AH51" s="13">
        <v>1</v>
      </c>
      <c r="AI51" s="13">
        <v>0</v>
      </c>
      <c r="AJ51" s="13">
        <v>0</v>
      </c>
      <c r="AK51" s="13">
        <v>0</v>
      </c>
      <c r="AL51" s="13">
        <v>0</v>
      </c>
      <c r="AM51" s="13">
        <v>0</v>
      </c>
      <c r="AN51" s="13">
        <v>0</v>
      </c>
      <c r="AO51" s="13">
        <v>0</v>
      </c>
      <c r="AP51" s="13">
        <v>0</v>
      </c>
      <c r="AQ51" s="13">
        <v>0</v>
      </c>
      <c r="AR51" s="13">
        <v>0</v>
      </c>
      <c r="AS51" s="13">
        <v>0</v>
      </c>
      <c r="AT51" s="13">
        <v>0</v>
      </c>
      <c r="AU51" s="13">
        <v>0</v>
      </c>
      <c r="AV51" s="13">
        <v>0</v>
      </c>
      <c r="AW51" s="13">
        <v>0</v>
      </c>
      <c r="AX51" s="13">
        <v>0</v>
      </c>
      <c r="AY51" t="s">
        <v>1675</v>
      </c>
      <c r="AZ51" s="13">
        <v>0</v>
      </c>
      <c r="BA51" s="13">
        <v>1</v>
      </c>
      <c r="BB51" s="13">
        <v>1</v>
      </c>
      <c r="BC51" s="13">
        <v>1</v>
      </c>
      <c r="BD51" s="13">
        <v>0</v>
      </c>
      <c r="BE51" s="13">
        <v>0</v>
      </c>
      <c r="BF51" s="13">
        <v>1</v>
      </c>
      <c r="BG51" s="13">
        <v>0</v>
      </c>
      <c r="BH51" t="s">
        <v>334</v>
      </c>
      <c r="BI51" t="s">
        <v>384</v>
      </c>
      <c r="BJ51" t="s">
        <v>385</v>
      </c>
      <c r="BK51" t="b">
        <f t="shared" si="4"/>
        <v>0</v>
      </c>
      <c r="BL51" t="b">
        <f t="shared" si="5"/>
        <v>0</v>
      </c>
      <c r="BM51" t="s">
        <v>346</v>
      </c>
      <c r="BN51" t="s">
        <v>334</v>
      </c>
      <c r="BO51" t="s">
        <v>334</v>
      </c>
      <c r="BP51" s="33" t="s">
        <v>820</v>
      </c>
      <c r="BQ51" s="33" t="s">
        <v>820</v>
      </c>
      <c r="BR51" s="33" t="s">
        <v>820</v>
      </c>
      <c r="BS51" s="44" t="s">
        <v>820</v>
      </c>
      <c r="BT51" s="44" t="s">
        <v>820</v>
      </c>
      <c r="BU51" s="42" t="s">
        <v>820</v>
      </c>
      <c r="BV51" s="44" t="s">
        <v>820</v>
      </c>
      <c r="BW51" s="44" t="s">
        <v>820</v>
      </c>
      <c r="BX51" t="s">
        <v>1675</v>
      </c>
      <c r="BY51" t="s">
        <v>1675</v>
      </c>
      <c r="BZ51" t="s">
        <v>1675</v>
      </c>
      <c r="CA51" t="s">
        <v>1675</v>
      </c>
      <c r="CB51" t="s">
        <v>1675</v>
      </c>
      <c r="CC51" t="s">
        <v>1675</v>
      </c>
      <c r="CD51" t="s">
        <v>1675</v>
      </c>
      <c r="CE51" t="s">
        <v>1675</v>
      </c>
      <c r="CF51" t="s">
        <v>1675</v>
      </c>
      <c r="CG51" t="s">
        <v>1675</v>
      </c>
      <c r="CH51" t="s">
        <v>1675</v>
      </c>
      <c r="CI51" t="s">
        <v>1675</v>
      </c>
      <c r="CJ51" t="s">
        <v>1675</v>
      </c>
      <c r="CK51" t="s">
        <v>1675</v>
      </c>
      <c r="CL51" t="s">
        <v>1675</v>
      </c>
      <c r="CM51" t="s">
        <v>1675</v>
      </c>
      <c r="CN51" t="s">
        <v>1675</v>
      </c>
      <c r="CO51" t="s">
        <v>1675</v>
      </c>
      <c r="CP51" t="s">
        <v>1675</v>
      </c>
      <c r="CQ51" t="s">
        <v>1675</v>
      </c>
      <c r="CR51" t="s">
        <v>1675</v>
      </c>
      <c r="CS51" t="s">
        <v>1675</v>
      </c>
      <c r="CT51" t="s">
        <v>1675</v>
      </c>
      <c r="CU51" t="s">
        <v>1675</v>
      </c>
      <c r="CV51" t="s">
        <v>1675</v>
      </c>
      <c r="CW51" t="s">
        <v>1675</v>
      </c>
      <c r="CX51" t="s">
        <v>1675</v>
      </c>
      <c r="CY51" t="s">
        <v>1675</v>
      </c>
      <c r="CZ51" t="s">
        <v>1675</v>
      </c>
      <c r="DA51" t="s">
        <v>1675</v>
      </c>
      <c r="DB51" t="s">
        <v>1675</v>
      </c>
      <c r="DC51" t="s">
        <v>1675</v>
      </c>
      <c r="DD51" t="s">
        <v>1675</v>
      </c>
      <c r="DE51" t="s">
        <v>1675</v>
      </c>
      <c r="DF51" t="s">
        <v>1675</v>
      </c>
      <c r="DG51" t="s">
        <v>1675</v>
      </c>
      <c r="DH51" t="s">
        <v>1675</v>
      </c>
      <c r="DI51" t="s">
        <v>1675</v>
      </c>
      <c r="DL51" t="s">
        <v>1675</v>
      </c>
      <c r="DM51" t="s">
        <v>1675</v>
      </c>
    </row>
    <row r="52" spans="1:117" x14ac:dyDescent="0.2">
      <c r="A52" t="s">
        <v>844</v>
      </c>
      <c r="B52" t="s">
        <v>773</v>
      </c>
      <c r="C52" t="s">
        <v>760</v>
      </c>
      <c r="D52" t="s">
        <v>384</v>
      </c>
      <c r="E52" t="s">
        <v>763</v>
      </c>
      <c r="F52" t="s">
        <v>765</v>
      </c>
      <c r="G52" t="s">
        <v>1704</v>
      </c>
      <c r="H52" t="s">
        <v>774</v>
      </c>
      <c r="I52" s="13">
        <v>1</v>
      </c>
      <c r="J52" s="13">
        <v>0</v>
      </c>
      <c r="K52" s="13">
        <v>0</v>
      </c>
      <c r="L52" s="13">
        <v>0</v>
      </c>
      <c r="M52" s="13">
        <v>0</v>
      </c>
      <c r="N52" s="13">
        <v>0</v>
      </c>
      <c r="O52" s="13">
        <v>0</v>
      </c>
      <c r="P52" t="s">
        <v>1675</v>
      </c>
      <c r="Q52" t="s">
        <v>440</v>
      </c>
      <c r="R52" t="s">
        <v>457</v>
      </c>
      <c r="S52" s="42">
        <v>100</v>
      </c>
      <c r="T52" s="33">
        <v>76.92307692307692</v>
      </c>
      <c r="U52" s="42">
        <v>86.956521739130437</v>
      </c>
      <c r="V52" s="42">
        <v>68.965517241379317</v>
      </c>
      <c r="W52" s="42" t="s">
        <v>820</v>
      </c>
      <c r="X52" s="42" t="s">
        <v>820</v>
      </c>
      <c r="Y52" s="33">
        <v>500</v>
      </c>
      <c r="Z52" t="s">
        <v>346</v>
      </c>
      <c r="AA52" t="s">
        <v>334</v>
      </c>
      <c r="AB52" t="s">
        <v>334</v>
      </c>
      <c r="AC52" t="s">
        <v>334</v>
      </c>
      <c r="AD52" t="s">
        <v>346</v>
      </c>
      <c r="AE52" t="s">
        <v>346</v>
      </c>
      <c r="AF52" t="s">
        <v>334</v>
      </c>
      <c r="AG52" t="s">
        <v>334</v>
      </c>
      <c r="AH52" s="13">
        <v>1</v>
      </c>
      <c r="AI52" s="13">
        <v>0</v>
      </c>
      <c r="AJ52" s="13">
        <v>0</v>
      </c>
      <c r="AK52" s="13">
        <v>0</v>
      </c>
      <c r="AL52" s="13">
        <v>0</v>
      </c>
      <c r="AM52" s="13">
        <v>0</v>
      </c>
      <c r="AN52" s="13">
        <v>0</v>
      </c>
      <c r="AO52" s="13">
        <v>0</v>
      </c>
      <c r="AP52" s="13">
        <v>0</v>
      </c>
      <c r="AQ52" s="13">
        <v>0</v>
      </c>
      <c r="AR52" s="13">
        <v>1</v>
      </c>
      <c r="AS52" s="13">
        <v>0</v>
      </c>
      <c r="AT52" s="13">
        <v>0</v>
      </c>
      <c r="AU52" s="13">
        <v>0</v>
      </c>
      <c r="AV52" s="13">
        <v>0</v>
      </c>
      <c r="AW52" s="13">
        <v>0</v>
      </c>
      <c r="AX52" s="13">
        <v>0</v>
      </c>
      <c r="AY52" t="s">
        <v>1675</v>
      </c>
      <c r="AZ52" s="13">
        <v>1</v>
      </c>
      <c r="BA52" s="13">
        <v>1</v>
      </c>
      <c r="BB52" s="13">
        <v>1</v>
      </c>
      <c r="BC52" s="13">
        <v>1</v>
      </c>
      <c r="BD52" s="13">
        <v>1</v>
      </c>
      <c r="BE52" s="13">
        <v>1</v>
      </c>
      <c r="BF52" s="13">
        <v>1</v>
      </c>
      <c r="BG52" s="13">
        <v>0</v>
      </c>
      <c r="BH52" t="s">
        <v>334</v>
      </c>
      <c r="BI52" t="s">
        <v>384</v>
      </c>
      <c r="BJ52" t="s">
        <v>763</v>
      </c>
      <c r="BK52" t="b">
        <f t="shared" si="4"/>
        <v>1</v>
      </c>
      <c r="BL52" t="b">
        <f t="shared" si="5"/>
        <v>1</v>
      </c>
      <c r="BM52" t="s">
        <v>346</v>
      </c>
      <c r="BN52" t="s">
        <v>334</v>
      </c>
      <c r="BO52" t="s">
        <v>334</v>
      </c>
      <c r="BP52" s="33" t="s">
        <v>820</v>
      </c>
      <c r="BQ52" s="33" t="s">
        <v>820</v>
      </c>
      <c r="BR52" s="33" t="s">
        <v>820</v>
      </c>
      <c r="BS52" s="33" t="s">
        <v>820</v>
      </c>
      <c r="BT52" s="33" t="s">
        <v>820</v>
      </c>
      <c r="BU52" s="42" t="s">
        <v>820</v>
      </c>
      <c r="BV52" s="33" t="s">
        <v>820</v>
      </c>
      <c r="BW52" s="33" t="s">
        <v>820</v>
      </c>
      <c r="BX52" t="s">
        <v>1675</v>
      </c>
      <c r="BY52" t="s">
        <v>1675</v>
      </c>
      <c r="BZ52" t="s">
        <v>1675</v>
      </c>
      <c r="CA52" t="s">
        <v>1675</v>
      </c>
      <c r="CB52" t="s">
        <v>1675</v>
      </c>
      <c r="CC52" t="s">
        <v>1675</v>
      </c>
      <c r="CD52" t="s">
        <v>1675</v>
      </c>
      <c r="CE52" t="s">
        <v>1675</v>
      </c>
      <c r="CF52" t="s">
        <v>1675</v>
      </c>
      <c r="CG52" t="s">
        <v>1675</v>
      </c>
      <c r="CH52" t="s">
        <v>1675</v>
      </c>
      <c r="CI52" t="s">
        <v>1675</v>
      </c>
      <c r="CJ52" t="s">
        <v>1675</v>
      </c>
      <c r="CK52" t="s">
        <v>1675</v>
      </c>
      <c r="CL52" t="s">
        <v>1675</v>
      </c>
      <c r="CM52" t="s">
        <v>1675</v>
      </c>
      <c r="CN52" t="s">
        <v>1675</v>
      </c>
      <c r="CO52" t="s">
        <v>1675</v>
      </c>
      <c r="CP52" t="s">
        <v>1675</v>
      </c>
      <c r="CQ52" t="s">
        <v>1675</v>
      </c>
      <c r="CR52" t="s">
        <v>1675</v>
      </c>
      <c r="CS52" t="s">
        <v>1675</v>
      </c>
      <c r="CT52" t="s">
        <v>1675</v>
      </c>
      <c r="CU52" t="s">
        <v>1675</v>
      </c>
      <c r="CV52" t="s">
        <v>1675</v>
      </c>
      <c r="CW52" t="s">
        <v>1675</v>
      </c>
      <c r="CX52" t="s">
        <v>1675</v>
      </c>
      <c r="CY52" t="s">
        <v>1675</v>
      </c>
      <c r="CZ52" t="s">
        <v>1675</v>
      </c>
      <c r="DA52" t="s">
        <v>1675</v>
      </c>
      <c r="DB52" t="s">
        <v>1675</v>
      </c>
      <c r="DC52" t="s">
        <v>1675</v>
      </c>
      <c r="DD52" t="s">
        <v>1675</v>
      </c>
      <c r="DE52" t="s">
        <v>1675</v>
      </c>
      <c r="DF52" t="s">
        <v>1675</v>
      </c>
      <c r="DG52" t="s">
        <v>1675</v>
      </c>
      <c r="DH52" t="s">
        <v>1675</v>
      </c>
      <c r="DI52" t="s">
        <v>1675</v>
      </c>
      <c r="DL52" t="s">
        <v>1675</v>
      </c>
      <c r="DM52" t="s">
        <v>1675</v>
      </c>
    </row>
    <row r="53" spans="1:117" x14ac:dyDescent="0.2">
      <c r="A53" t="s">
        <v>483</v>
      </c>
      <c r="B53" t="s">
        <v>436</v>
      </c>
      <c r="C53" t="s">
        <v>325</v>
      </c>
      <c r="D53" t="s">
        <v>328</v>
      </c>
      <c r="E53" t="s">
        <v>329</v>
      </c>
      <c r="F53" t="s">
        <v>329</v>
      </c>
      <c r="G53" t="s">
        <v>1705</v>
      </c>
      <c r="H53" t="s">
        <v>438</v>
      </c>
      <c r="I53" s="13">
        <v>1</v>
      </c>
      <c r="J53" s="13">
        <v>0</v>
      </c>
      <c r="K53" s="13">
        <v>0</v>
      </c>
      <c r="L53" s="13">
        <v>0</v>
      </c>
      <c r="M53" s="13">
        <v>0</v>
      </c>
      <c r="N53" s="13">
        <v>0</v>
      </c>
      <c r="O53" s="13">
        <v>0</v>
      </c>
      <c r="P53" t="s">
        <v>1675</v>
      </c>
      <c r="Q53" t="s">
        <v>440</v>
      </c>
      <c r="R53" t="s">
        <v>457</v>
      </c>
      <c r="S53" s="33" t="s">
        <v>820</v>
      </c>
      <c r="T53" s="33" t="s">
        <v>820</v>
      </c>
      <c r="U53" s="33" t="s">
        <v>820</v>
      </c>
      <c r="V53" s="42">
        <v>60.344827586206897</v>
      </c>
      <c r="W53" s="42">
        <v>204.16666666666669</v>
      </c>
      <c r="X53" s="42" t="s">
        <v>820</v>
      </c>
      <c r="Y53" s="42">
        <v>384.26395939086302</v>
      </c>
      <c r="Z53" t="s">
        <v>1675</v>
      </c>
      <c r="AA53" t="s">
        <v>334</v>
      </c>
      <c r="AB53" t="s">
        <v>1675</v>
      </c>
      <c r="AC53" t="s">
        <v>334</v>
      </c>
      <c r="AD53" t="s">
        <v>346</v>
      </c>
      <c r="AE53" t="s">
        <v>1675</v>
      </c>
      <c r="AF53" t="s">
        <v>334</v>
      </c>
      <c r="AG53" t="s">
        <v>334</v>
      </c>
      <c r="AH53" s="13">
        <v>1</v>
      </c>
      <c r="AI53" s="13">
        <v>0</v>
      </c>
      <c r="AJ53" s="13">
        <v>0</v>
      </c>
      <c r="AK53" s="13">
        <v>0</v>
      </c>
      <c r="AL53" s="13">
        <v>0</v>
      </c>
      <c r="AM53" s="13">
        <v>0</v>
      </c>
      <c r="AN53" s="13">
        <v>0</v>
      </c>
      <c r="AO53" s="13">
        <v>0</v>
      </c>
      <c r="AP53" s="13">
        <v>0</v>
      </c>
      <c r="AQ53" s="13">
        <v>0</v>
      </c>
      <c r="AR53" s="13">
        <v>0</v>
      </c>
      <c r="AS53" s="13">
        <v>0</v>
      </c>
      <c r="AT53" s="13">
        <v>0</v>
      </c>
      <c r="AU53" s="13">
        <v>0</v>
      </c>
      <c r="AV53" s="13">
        <v>0</v>
      </c>
      <c r="AW53" s="13">
        <v>0</v>
      </c>
      <c r="AX53" s="13">
        <v>0</v>
      </c>
      <c r="AY53" t="s">
        <v>1675</v>
      </c>
      <c r="AZ53" s="13">
        <v>0</v>
      </c>
      <c r="BA53" s="13">
        <v>1</v>
      </c>
      <c r="BB53" s="13">
        <v>0</v>
      </c>
      <c r="BC53" s="13">
        <v>1</v>
      </c>
      <c r="BD53" s="13">
        <v>1</v>
      </c>
      <c r="BE53" s="13">
        <v>0</v>
      </c>
      <c r="BF53" s="13">
        <v>0</v>
      </c>
      <c r="BG53" s="13">
        <v>0</v>
      </c>
      <c r="BH53" t="s">
        <v>334</v>
      </c>
      <c r="BI53" t="s">
        <v>328</v>
      </c>
      <c r="BJ53" t="s">
        <v>329</v>
      </c>
      <c r="BK53" t="b">
        <f t="shared" si="4"/>
        <v>1</v>
      </c>
      <c r="BL53" t="b">
        <f t="shared" si="5"/>
        <v>1</v>
      </c>
      <c r="BM53" t="s">
        <v>334</v>
      </c>
      <c r="BN53" t="s">
        <v>334</v>
      </c>
      <c r="BO53" t="s">
        <v>334</v>
      </c>
      <c r="BP53" s="33" t="s">
        <v>820</v>
      </c>
      <c r="BQ53" s="33" t="s">
        <v>820</v>
      </c>
      <c r="BR53" s="33" t="s">
        <v>820</v>
      </c>
      <c r="BS53" s="44" t="s">
        <v>820</v>
      </c>
      <c r="BT53" s="44" t="s">
        <v>820</v>
      </c>
      <c r="BU53" s="42" t="s">
        <v>820</v>
      </c>
      <c r="BV53" s="44" t="s">
        <v>820</v>
      </c>
      <c r="BW53" s="44" t="s">
        <v>820</v>
      </c>
      <c r="BX53" t="s">
        <v>1675</v>
      </c>
      <c r="BY53" t="s">
        <v>1675</v>
      </c>
      <c r="BZ53" t="s">
        <v>1675</v>
      </c>
      <c r="CA53" t="s">
        <v>1675</v>
      </c>
      <c r="CB53" t="s">
        <v>1675</v>
      </c>
      <c r="CC53" t="s">
        <v>1675</v>
      </c>
      <c r="CD53" t="s">
        <v>1675</v>
      </c>
      <c r="CE53" t="s">
        <v>1675</v>
      </c>
      <c r="CF53" t="s">
        <v>1675</v>
      </c>
      <c r="CG53" t="s">
        <v>1675</v>
      </c>
      <c r="CH53" t="s">
        <v>1675</v>
      </c>
      <c r="CI53" t="s">
        <v>1675</v>
      </c>
      <c r="CJ53" t="s">
        <v>1675</v>
      </c>
      <c r="CK53" t="s">
        <v>1675</v>
      </c>
      <c r="CL53" t="s">
        <v>1675</v>
      </c>
      <c r="CM53" t="s">
        <v>1675</v>
      </c>
      <c r="CN53" t="s">
        <v>1675</v>
      </c>
      <c r="CO53" t="s">
        <v>1675</v>
      </c>
      <c r="CP53" t="s">
        <v>1675</v>
      </c>
      <c r="CQ53" t="s">
        <v>1675</v>
      </c>
      <c r="CR53" t="s">
        <v>1675</v>
      </c>
      <c r="CS53" t="s">
        <v>1675</v>
      </c>
      <c r="CT53" t="s">
        <v>1675</v>
      </c>
      <c r="CU53" t="s">
        <v>1675</v>
      </c>
      <c r="CV53" t="s">
        <v>1675</v>
      </c>
      <c r="CW53" t="s">
        <v>1675</v>
      </c>
      <c r="CX53" t="s">
        <v>1675</v>
      </c>
      <c r="CY53" t="s">
        <v>1675</v>
      </c>
      <c r="CZ53" t="s">
        <v>1675</v>
      </c>
      <c r="DA53" t="s">
        <v>1675</v>
      </c>
      <c r="DB53" t="s">
        <v>1675</v>
      </c>
      <c r="DC53" t="s">
        <v>1675</v>
      </c>
      <c r="DD53" t="s">
        <v>1675</v>
      </c>
      <c r="DE53" t="s">
        <v>1675</v>
      </c>
      <c r="DF53" t="s">
        <v>1675</v>
      </c>
      <c r="DG53" t="s">
        <v>1675</v>
      </c>
      <c r="DH53" t="s">
        <v>1675</v>
      </c>
      <c r="DI53" t="s">
        <v>1675</v>
      </c>
      <c r="DL53" t="s">
        <v>1675</v>
      </c>
      <c r="DM53" t="s">
        <v>1675</v>
      </c>
    </row>
    <row r="54" spans="1:117" x14ac:dyDescent="0.2">
      <c r="A54" t="s">
        <v>860</v>
      </c>
      <c r="B54" t="s">
        <v>773</v>
      </c>
      <c r="C54" t="s">
        <v>760</v>
      </c>
      <c r="D54" t="s">
        <v>384</v>
      </c>
      <c r="E54" t="s">
        <v>763</v>
      </c>
      <c r="F54" t="s">
        <v>765</v>
      </c>
      <c r="G54" t="s">
        <v>1704</v>
      </c>
      <c r="H54" t="s">
        <v>774</v>
      </c>
      <c r="I54" s="13">
        <v>1</v>
      </c>
      <c r="J54" s="13">
        <v>0</v>
      </c>
      <c r="K54" s="13">
        <v>0</v>
      </c>
      <c r="L54" s="13">
        <v>0</v>
      </c>
      <c r="M54" s="13">
        <v>0</v>
      </c>
      <c r="N54" s="13">
        <v>0</v>
      </c>
      <c r="O54" s="13">
        <v>0</v>
      </c>
      <c r="P54" t="s">
        <v>1675</v>
      </c>
      <c r="Q54" t="s">
        <v>440</v>
      </c>
      <c r="R54" t="s">
        <v>342</v>
      </c>
      <c r="S54" s="42">
        <v>75</v>
      </c>
      <c r="T54" s="33" t="s">
        <v>820</v>
      </c>
      <c r="U54" s="33" t="s">
        <v>820</v>
      </c>
      <c r="V54" s="33" t="s">
        <v>820</v>
      </c>
      <c r="W54" s="42">
        <v>208.33333333333334</v>
      </c>
      <c r="X54" s="42">
        <v>312.5</v>
      </c>
      <c r="Y54" s="33">
        <v>550</v>
      </c>
      <c r="Z54" t="s">
        <v>334</v>
      </c>
      <c r="AA54" t="s">
        <v>334</v>
      </c>
      <c r="AB54" t="s">
        <v>334</v>
      </c>
      <c r="AC54" t="s">
        <v>334</v>
      </c>
      <c r="AD54" t="s">
        <v>346</v>
      </c>
      <c r="AE54" t="s">
        <v>334</v>
      </c>
      <c r="AF54" t="s">
        <v>334</v>
      </c>
      <c r="AG54" t="s">
        <v>334</v>
      </c>
      <c r="AH54" s="13">
        <v>1</v>
      </c>
      <c r="AI54" s="13">
        <v>0</v>
      </c>
      <c r="AJ54" s="13">
        <v>0</v>
      </c>
      <c r="AK54" s="13">
        <v>0</v>
      </c>
      <c r="AL54" s="13">
        <v>0</v>
      </c>
      <c r="AM54" s="13">
        <v>0</v>
      </c>
      <c r="AN54" s="13">
        <v>0</v>
      </c>
      <c r="AO54" s="13">
        <v>0</v>
      </c>
      <c r="AP54" s="13">
        <v>0</v>
      </c>
      <c r="AQ54" s="13">
        <v>0</v>
      </c>
      <c r="AR54" s="13">
        <v>0</v>
      </c>
      <c r="AS54" s="13">
        <v>0</v>
      </c>
      <c r="AT54" s="13">
        <v>0</v>
      </c>
      <c r="AU54" s="13">
        <v>0</v>
      </c>
      <c r="AV54" s="13">
        <v>0</v>
      </c>
      <c r="AW54" s="13">
        <v>0</v>
      </c>
      <c r="AX54" s="13">
        <v>0</v>
      </c>
      <c r="AY54" t="s">
        <v>1675</v>
      </c>
      <c r="AZ54" s="13">
        <v>1</v>
      </c>
      <c r="BA54" s="13">
        <v>1</v>
      </c>
      <c r="BB54" s="13">
        <v>1</v>
      </c>
      <c r="BC54" s="13">
        <v>1</v>
      </c>
      <c r="BD54" s="13">
        <v>1</v>
      </c>
      <c r="BE54" s="13">
        <v>1</v>
      </c>
      <c r="BF54" s="13">
        <v>1</v>
      </c>
      <c r="BG54" s="13">
        <v>0</v>
      </c>
      <c r="BH54" t="s">
        <v>334</v>
      </c>
      <c r="BI54" t="s">
        <v>384</v>
      </c>
      <c r="BJ54" t="s">
        <v>385</v>
      </c>
      <c r="BK54" t="b">
        <f t="shared" si="4"/>
        <v>1</v>
      </c>
      <c r="BL54" t="b">
        <f t="shared" si="5"/>
        <v>0</v>
      </c>
      <c r="BM54" t="s">
        <v>334</v>
      </c>
      <c r="BN54" t="s">
        <v>346</v>
      </c>
      <c r="BO54" t="s">
        <v>334</v>
      </c>
      <c r="BP54" s="33" t="s">
        <v>820</v>
      </c>
      <c r="BQ54" s="33" t="s">
        <v>820</v>
      </c>
      <c r="BR54" s="33" t="s">
        <v>820</v>
      </c>
      <c r="BS54" s="33" t="s">
        <v>820</v>
      </c>
      <c r="BT54" s="33" t="s">
        <v>820</v>
      </c>
      <c r="BU54" s="42" t="s">
        <v>820</v>
      </c>
      <c r="BV54" s="33" t="s">
        <v>820</v>
      </c>
      <c r="BW54" s="33" t="s">
        <v>820</v>
      </c>
      <c r="BX54" t="s">
        <v>1675</v>
      </c>
      <c r="BY54" t="s">
        <v>1675</v>
      </c>
      <c r="BZ54" t="s">
        <v>1675</v>
      </c>
      <c r="CA54" t="s">
        <v>1675</v>
      </c>
      <c r="CB54" t="s">
        <v>1675</v>
      </c>
      <c r="CC54" t="s">
        <v>1675</v>
      </c>
      <c r="CD54" t="s">
        <v>1675</v>
      </c>
      <c r="CE54" t="s">
        <v>1675</v>
      </c>
      <c r="CF54" t="s">
        <v>1675</v>
      </c>
      <c r="CG54" t="s">
        <v>1675</v>
      </c>
      <c r="CH54" t="s">
        <v>1675</v>
      </c>
      <c r="CI54" t="s">
        <v>1675</v>
      </c>
      <c r="CJ54" t="s">
        <v>1675</v>
      </c>
      <c r="CK54" t="s">
        <v>1675</v>
      </c>
      <c r="CL54" t="s">
        <v>1675</v>
      </c>
      <c r="CM54" t="s">
        <v>1675</v>
      </c>
      <c r="CN54" t="s">
        <v>1675</v>
      </c>
      <c r="CO54" t="s">
        <v>1675</v>
      </c>
      <c r="CP54" t="s">
        <v>1675</v>
      </c>
      <c r="CQ54" t="s">
        <v>1675</v>
      </c>
      <c r="CR54" t="s">
        <v>1675</v>
      </c>
      <c r="CS54" t="s">
        <v>1675</v>
      </c>
      <c r="CT54" t="s">
        <v>1675</v>
      </c>
      <c r="CU54" t="s">
        <v>1675</v>
      </c>
      <c r="CV54" t="s">
        <v>1675</v>
      </c>
      <c r="CW54" t="s">
        <v>1675</v>
      </c>
      <c r="CX54" t="s">
        <v>1675</v>
      </c>
      <c r="CY54" t="s">
        <v>1675</v>
      </c>
      <c r="CZ54" t="s">
        <v>1675</v>
      </c>
      <c r="DA54" t="s">
        <v>1675</v>
      </c>
      <c r="DB54" t="s">
        <v>1675</v>
      </c>
      <c r="DC54" t="s">
        <v>1675</v>
      </c>
      <c r="DD54" t="s">
        <v>1675</v>
      </c>
      <c r="DE54" t="s">
        <v>1675</v>
      </c>
      <c r="DF54" t="s">
        <v>1675</v>
      </c>
      <c r="DG54" t="s">
        <v>1675</v>
      </c>
      <c r="DH54" t="s">
        <v>1675</v>
      </c>
      <c r="DI54" t="s">
        <v>1675</v>
      </c>
      <c r="DL54" t="s">
        <v>1675</v>
      </c>
      <c r="DM54" t="s">
        <v>1675</v>
      </c>
    </row>
    <row r="55" spans="1:117" x14ac:dyDescent="0.2">
      <c r="A55" t="s">
        <v>633</v>
      </c>
      <c r="B55" t="s">
        <v>436</v>
      </c>
      <c r="C55" t="s">
        <v>618</v>
      </c>
      <c r="D55" t="s">
        <v>355</v>
      </c>
      <c r="E55" t="s">
        <v>621</v>
      </c>
      <c r="F55" t="s">
        <v>623</v>
      </c>
      <c r="G55" t="s">
        <v>1705</v>
      </c>
      <c r="H55" t="s">
        <v>624</v>
      </c>
      <c r="I55" s="13">
        <v>1</v>
      </c>
      <c r="J55" s="13">
        <v>0</v>
      </c>
      <c r="K55" s="13">
        <v>0</v>
      </c>
      <c r="L55" s="13">
        <v>0</v>
      </c>
      <c r="M55" s="13">
        <v>0</v>
      </c>
      <c r="N55" s="13">
        <v>0</v>
      </c>
      <c r="O55" s="13">
        <v>0</v>
      </c>
      <c r="P55" t="s">
        <v>1675</v>
      </c>
      <c r="Q55" t="s">
        <v>440</v>
      </c>
      <c r="R55" t="s">
        <v>342</v>
      </c>
      <c r="S55" s="33" t="s">
        <v>820</v>
      </c>
      <c r="T55" s="33" t="s">
        <v>820</v>
      </c>
      <c r="U55" s="33" t="s">
        <v>820</v>
      </c>
      <c r="V55" s="33" t="s">
        <v>820</v>
      </c>
      <c r="W55" s="42" t="s">
        <v>820</v>
      </c>
      <c r="X55" s="42" t="s">
        <v>820</v>
      </c>
      <c r="Y55" s="33">
        <v>300</v>
      </c>
      <c r="Z55" t="s">
        <v>334</v>
      </c>
      <c r="AA55" t="s">
        <v>334</v>
      </c>
      <c r="AB55" t="s">
        <v>346</v>
      </c>
      <c r="AC55" t="s">
        <v>334</v>
      </c>
      <c r="AD55" t="s">
        <v>346</v>
      </c>
      <c r="AE55" t="s">
        <v>346</v>
      </c>
      <c r="AF55" t="s">
        <v>334</v>
      </c>
      <c r="AG55" t="s">
        <v>334</v>
      </c>
      <c r="AH55" s="13">
        <v>0</v>
      </c>
      <c r="AI55" s="13">
        <v>0</v>
      </c>
      <c r="AJ55" s="13">
        <v>1</v>
      </c>
      <c r="AK55" s="13">
        <v>0</v>
      </c>
      <c r="AL55" s="13">
        <v>0</v>
      </c>
      <c r="AM55" s="13">
        <v>0</v>
      </c>
      <c r="AN55" s="13">
        <v>0</v>
      </c>
      <c r="AO55" s="13">
        <v>0</v>
      </c>
      <c r="AP55" s="13">
        <v>0</v>
      </c>
      <c r="AQ55" s="13">
        <v>0</v>
      </c>
      <c r="AR55" s="13">
        <v>0</v>
      </c>
      <c r="AS55" s="13">
        <v>0</v>
      </c>
      <c r="AT55" s="13">
        <v>0</v>
      </c>
      <c r="AU55" s="13">
        <v>0</v>
      </c>
      <c r="AV55" s="13">
        <v>0</v>
      </c>
      <c r="AW55" s="13">
        <v>0</v>
      </c>
      <c r="AX55" s="13">
        <v>0</v>
      </c>
      <c r="AY55" t="s">
        <v>1675</v>
      </c>
      <c r="AZ55" s="13">
        <v>0</v>
      </c>
      <c r="BA55" s="13">
        <v>0</v>
      </c>
      <c r="BB55" s="13">
        <v>0</v>
      </c>
      <c r="BC55" s="13">
        <v>0</v>
      </c>
      <c r="BD55" s="13">
        <v>0</v>
      </c>
      <c r="BE55" s="13">
        <v>0</v>
      </c>
      <c r="BF55" s="13">
        <v>0</v>
      </c>
      <c r="BG55" s="13">
        <v>1</v>
      </c>
      <c r="BH55" t="s">
        <v>334</v>
      </c>
      <c r="BI55" t="s">
        <v>355</v>
      </c>
      <c r="BJ55" t="s">
        <v>362</v>
      </c>
      <c r="BK55" t="b">
        <f t="shared" si="4"/>
        <v>1</v>
      </c>
      <c r="BL55" t="b">
        <f t="shared" si="5"/>
        <v>0</v>
      </c>
      <c r="BM55" t="s">
        <v>346</v>
      </c>
      <c r="BN55" t="s">
        <v>346</v>
      </c>
      <c r="BO55" t="s">
        <v>346</v>
      </c>
      <c r="BP55" s="33" t="s">
        <v>820</v>
      </c>
      <c r="BQ55" s="33" t="s">
        <v>820</v>
      </c>
      <c r="BR55" s="33" t="s">
        <v>820</v>
      </c>
      <c r="BS55" s="33" t="s">
        <v>820</v>
      </c>
      <c r="BT55" s="33" t="s">
        <v>820</v>
      </c>
      <c r="BU55" s="42" t="s">
        <v>820</v>
      </c>
      <c r="BV55" s="33" t="s">
        <v>820</v>
      </c>
      <c r="BW55" s="33" t="s">
        <v>820</v>
      </c>
      <c r="BX55" t="s">
        <v>1675</v>
      </c>
      <c r="BY55" t="s">
        <v>1675</v>
      </c>
      <c r="BZ55" t="s">
        <v>1675</v>
      </c>
      <c r="CA55" t="s">
        <v>1675</v>
      </c>
      <c r="CB55" t="s">
        <v>1675</v>
      </c>
      <c r="CC55" t="s">
        <v>1675</v>
      </c>
      <c r="CD55" t="s">
        <v>1675</v>
      </c>
      <c r="CE55" t="s">
        <v>1675</v>
      </c>
      <c r="CF55" t="s">
        <v>1675</v>
      </c>
      <c r="CG55" t="s">
        <v>1675</v>
      </c>
      <c r="CH55" t="s">
        <v>1675</v>
      </c>
      <c r="CI55" t="s">
        <v>1675</v>
      </c>
      <c r="CJ55" t="s">
        <v>1675</v>
      </c>
      <c r="CK55" t="s">
        <v>1675</v>
      </c>
      <c r="CL55" t="s">
        <v>1675</v>
      </c>
      <c r="CM55" t="s">
        <v>1675</v>
      </c>
      <c r="CN55" t="s">
        <v>1675</v>
      </c>
      <c r="CO55" t="s">
        <v>1675</v>
      </c>
      <c r="CP55" t="s">
        <v>1675</v>
      </c>
      <c r="CQ55" t="s">
        <v>1675</v>
      </c>
      <c r="CR55" t="s">
        <v>1675</v>
      </c>
      <c r="CS55" t="s">
        <v>1675</v>
      </c>
      <c r="CT55" t="s">
        <v>1675</v>
      </c>
      <c r="CU55" t="s">
        <v>1675</v>
      </c>
      <c r="CV55" t="s">
        <v>1675</v>
      </c>
      <c r="CW55" t="s">
        <v>1675</v>
      </c>
      <c r="CX55" t="s">
        <v>1675</v>
      </c>
      <c r="CY55" t="s">
        <v>1675</v>
      </c>
      <c r="CZ55" t="s">
        <v>1675</v>
      </c>
      <c r="DA55" t="s">
        <v>1675</v>
      </c>
      <c r="DB55" t="s">
        <v>1675</v>
      </c>
      <c r="DC55" t="s">
        <v>1675</v>
      </c>
      <c r="DD55" t="s">
        <v>1675</v>
      </c>
      <c r="DE55" t="s">
        <v>1675</v>
      </c>
      <c r="DF55" t="s">
        <v>1675</v>
      </c>
      <c r="DG55" t="s">
        <v>1675</v>
      </c>
      <c r="DH55" t="s">
        <v>1675</v>
      </c>
      <c r="DI55" t="s">
        <v>1675</v>
      </c>
      <c r="DL55" t="s">
        <v>1675</v>
      </c>
      <c r="DM55" t="s">
        <v>1675</v>
      </c>
    </row>
    <row r="56" spans="1:117" x14ac:dyDescent="0.2">
      <c r="A56" t="s">
        <v>1147</v>
      </c>
      <c r="B56" t="s">
        <v>1027</v>
      </c>
      <c r="C56" t="s">
        <v>1122</v>
      </c>
      <c r="D56" t="s">
        <v>328</v>
      </c>
      <c r="E56" t="s">
        <v>1125</v>
      </c>
      <c r="F56" t="s">
        <v>1151</v>
      </c>
      <c r="G56" t="s">
        <v>1705</v>
      </c>
      <c r="H56" t="s">
        <v>1128</v>
      </c>
      <c r="I56" s="13">
        <v>1</v>
      </c>
      <c r="J56" s="13">
        <v>0</v>
      </c>
      <c r="K56" s="13">
        <v>0</v>
      </c>
      <c r="L56" s="13">
        <v>0</v>
      </c>
      <c r="M56" s="13">
        <v>0</v>
      </c>
      <c r="N56" s="13">
        <v>0</v>
      </c>
      <c r="O56" s="13">
        <v>0</v>
      </c>
      <c r="P56" t="s">
        <v>1675</v>
      </c>
      <c r="Q56" t="s">
        <v>675</v>
      </c>
      <c r="R56" t="s">
        <v>342</v>
      </c>
      <c r="S56" s="33" t="s">
        <v>820</v>
      </c>
      <c r="T56" s="33" t="s">
        <v>820</v>
      </c>
      <c r="U56" s="33" t="s">
        <v>820</v>
      </c>
      <c r="V56" s="33" t="s">
        <v>820</v>
      </c>
      <c r="W56" s="42" t="s">
        <v>820</v>
      </c>
      <c r="X56" s="42" t="s">
        <v>820</v>
      </c>
      <c r="Y56" s="33">
        <v>500</v>
      </c>
      <c r="Z56" t="s">
        <v>1675</v>
      </c>
      <c r="AA56" t="s">
        <v>334</v>
      </c>
      <c r="AB56" t="s">
        <v>334</v>
      </c>
      <c r="AC56" t="s">
        <v>334</v>
      </c>
      <c r="AD56" t="s">
        <v>1675</v>
      </c>
      <c r="AE56" t="s">
        <v>1675</v>
      </c>
      <c r="AF56" t="s">
        <v>334</v>
      </c>
      <c r="AG56" t="s">
        <v>334</v>
      </c>
      <c r="AH56" s="13">
        <v>0</v>
      </c>
      <c r="AI56" s="13">
        <v>0</v>
      </c>
      <c r="AJ56" s="13">
        <v>0</v>
      </c>
      <c r="AK56" s="13">
        <v>1</v>
      </c>
      <c r="AL56" s="13">
        <v>0</v>
      </c>
      <c r="AM56" s="13">
        <v>0</v>
      </c>
      <c r="AN56" s="13">
        <v>0</v>
      </c>
      <c r="AO56" s="13">
        <v>0</v>
      </c>
      <c r="AP56" s="13">
        <v>0</v>
      </c>
      <c r="AQ56" s="13">
        <v>0</v>
      </c>
      <c r="AR56" s="13">
        <v>0</v>
      </c>
      <c r="AS56" s="13">
        <v>0</v>
      </c>
      <c r="AT56" s="13">
        <v>1</v>
      </c>
      <c r="AU56" s="13">
        <v>0</v>
      </c>
      <c r="AV56" s="13">
        <v>0</v>
      </c>
      <c r="AW56" s="13">
        <v>0</v>
      </c>
      <c r="AX56" s="13">
        <v>0</v>
      </c>
      <c r="AY56" t="s">
        <v>1675</v>
      </c>
      <c r="AZ56" s="13">
        <v>0</v>
      </c>
      <c r="BA56" s="13">
        <v>1</v>
      </c>
      <c r="BB56" s="13">
        <v>1</v>
      </c>
      <c r="BC56" s="13">
        <v>1</v>
      </c>
      <c r="BD56" s="13">
        <v>0</v>
      </c>
      <c r="BE56" s="13">
        <v>0</v>
      </c>
      <c r="BF56" s="13">
        <v>1</v>
      </c>
      <c r="BG56" s="13">
        <v>0</v>
      </c>
      <c r="BH56" t="s">
        <v>334</v>
      </c>
      <c r="BI56" t="s">
        <v>384</v>
      </c>
      <c r="BJ56" t="s">
        <v>385</v>
      </c>
      <c r="BK56" t="b">
        <f t="shared" si="4"/>
        <v>0</v>
      </c>
      <c r="BL56" t="b">
        <f t="shared" si="5"/>
        <v>0</v>
      </c>
      <c r="BM56" t="s">
        <v>334</v>
      </c>
      <c r="BN56" t="s">
        <v>346</v>
      </c>
      <c r="BO56" t="s">
        <v>545</v>
      </c>
      <c r="BP56" s="33" t="s">
        <v>820</v>
      </c>
      <c r="BQ56" s="33" t="s">
        <v>820</v>
      </c>
      <c r="BR56" s="33" t="s">
        <v>820</v>
      </c>
      <c r="BS56" s="33" t="s">
        <v>820</v>
      </c>
      <c r="BT56" s="33" t="s">
        <v>820</v>
      </c>
      <c r="BU56" s="42" t="s">
        <v>820</v>
      </c>
      <c r="BV56" s="44" t="s">
        <v>820</v>
      </c>
      <c r="BW56" s="44" t="s">
        <v>820</v>
      </c>
      <c r="BX56" t="s">
        <v>334</v>
      </c>
      <c r="BY56" t="s">
        <v>1675</v>
      </c>
      <c r="BZ56" t="s">
        <v>1675</v>
      </c>
      <c r="CA56" t="s">
        <v>1675</v>
      </c>
      <c r="CB56" t="s">
        <v>1675</v>
      </c>
      <c r="CC56" t="s">
        <v>1675</v>
      </c>
      <c r="CD56" t="s">
        <v>1675</v>
      </c>
      <c r="CE56" t="s">
        <v>1675</v>
      </c>
      <c r="CF56" t="s">
        <v>334</v>
      </c>
      <c r="CG56" s="13">
        <v>0</v>
      </c>
      <c r="CH56" s="13">
        <v>0</v>
      </c>
      <c r="CI56" s="13">
        <v>0</v>
      </c>
      <c r="CJ56" s="13">
        <v>1</v>
      </c>
      <c r="CK56" s="13">
        <v>0</v>
      </c>
      <c r="CL56" s="13">
        <v>0</v>
      </c>
      <c r="CM56" s="13">
        <v>0</v>
      </c>
      <c r="CN56" s="13">
        <v>0</v>
      </c>
      <c r="CO56" s="13">
        <v>0</v>
      </c>
      <c r="CP56" s="13">
        <v>0</v>
      </c>
      <c r="CQ56" s="13">
        <v>0</v>
      </c>
      <c r="CR56" s="13">
        <v>1</v>
      </c>
      <c r="CS56" s="13">
        <v>0</v>
      </c>
      <c r="CT56" s="13">
        <v>0</v>
      </c>
      <c r="CU56" s="13">
        <v>0</v>
      </c>
      <c r="CV56" s="13">
        <v>0</v>
      </c>
      <c r="CW56" t="s">
        <v>1675</v>
      </c>
      <c r="CX56" s="13">
        <v>1</v>
      </c>
      <c r="CY56" s="13">
        <v>0</v>
      </c>
      <c r="CZ56" s="13">
        <v>0</v>
      </c>
      <c r="DA56" s="13">
        <v>0</v>
      </c>
      <c r="DB56" s="13">
        <v>0</v>
      </c>
      <c r="DC56" s="13">
        <v>0</v>
      </c>
      <c r="DD56" s="13">
        <v>0</v>
      </c>
      <c r="DE56" s="13">
        <v>0</v>
      </c>
      <c r="DF56" s="13">
        <v>0</v>
      </c>
      <c r="DG56" t="s">
        <v>334</v>
      </c>
      <c r="DH56" t="s">
        <v>328</v>
      </c>
      <c r="DI56" t="s">
        <v>1125</v>
      </c>
      <c r="DJ56" t="b">
        <f>D56=DH56</f>
        <v>1</v>
      </c>
      <c r="DK56" t="b">
        <f>E56=DI56</f>
        <v>1</v>
      </c>
      <c r="DL56" t="s">
        <v>334</v>
      </c>
      <c r="DM56" t="s">
        <v>346</v>
      </c>
    </row>
    <row r="57" spans="1:117" x14ac:dyDescent="0.2">
      <c r="A57" t="s">
        <v>1139</v>
      </c>
      <c r="B57" t="s">
        <v>1027</v>
      </c>
      <c r="C57" t="s">
        <v>1122</v>
      </c>
      <c r="D57" t="s">
        <v>328</v>
      </c>
      <c r="E57" t="s">
        <v>1125</v>
      </c>
      <c r="F57" t="s">
        <v>1151</v>
      </c>
      <c r="G57" t="s">
        <v>1705</v>
      </c>
      <c r="H57" t="s">
        <v>1128</v>
      </c>
      <c r="I57" s="13">
        <v>1</v>
      </c>
      <c r="J57" s="13">
        <v>0</v>
      </c>
      <c r="K57" s="13">
        <v>0</v>
      </c>
      <c r="L57" s="13">
        <v>0</v>
      </c>
      <c r="M57" s="13">
        <v>0</v>
      </c>
      <c r="N57" s="13">
        <v>0</v>
      </c>
      <c r="O57" s="13">
        <v>0</v>
      </c>
      <c r="P57" t="s">
        <v>1675</v>
      </c>
      <c r="Q57" t="s">
        <v>440</v>
      </c>
      <c r="R57" t="s">
        <v>342</v>
      </c>
      <c r="S57" s="33" t="s">
        <v>820</v>
      </c>
      <c r="T57" s="33" t="s">
        <v>820</v>
      </c>
      <c r="U57" s="33" t="s">
        <v>820</v>
      </c>
      <c r="V57" s="33" t="s">
        <v>820</v>
      </c>
      <c r="W57" s="42" t="s">
        <v>820</v>
      </c>
      <c r="X57" s="42" t="s">
        <v>820</v>
      </c>
      <c r="Y57" s="33" t="s">
        <v>820</v>
      </c>
      <c r="Z57" t="s">
        <v>334</v>
      </c>
      <c r="AA57" t="s">
        <v>334</v>
      </c>
      <c r="AB57" t="s">
        <v>334</v>
      </c>
      <c r="AC57" t="s">
        <v>1675</v>
      </c>
      <c r="AD57" t="s">
        <v>1675</v>
      </c>
      <c r="AE57" t="s">
        <v>1675</v>
      </c>
      <c r="AF57" t="s">
        <v>1675</v>
      </c>
      <c r="AG57" t="s">
        <v>334</v>
      </c>
      <c r="AH57" s="13">
        <v>0</v>
      </c>
      <c r="AI57" s="13">
        <v>0</v>
      </c>
      <c r="AJ57" s="13">
        <v>0</v>
      </c>
      <c r="AK57" s="13">
        <v>1</v>
      </c>
      <c r="AL57" s="13">
        <v>1</v>
      </c>
      <c r="AM57" s="13">
        <v>0</v>
      </c>
      <c r="AN57" s="13">
        <v>0</v>
      </c>
      <c r="AO57" s="13">
        <v>0</v>
      </c>
      <c r="AP57" s="13">
        <v>0</v>
      </c>
      <c r="AQ57" s="13">
        <v>0</v>
      </c>
      <c r="AR57" s="13">
        <v>0</v>
      </c>
      <c r="AS57" s="13">
        <v>0</v>
      </c>
      <c r="AT57" s="13">
        <v>1</v>
      </c>
      <c r="AU57" s="13">
        <v>0</v>
      </c>
      <c r="AV57" s="13">
        <v>0</v>
      </c>
      <c r="AW57" s="13">
        <v>0</v>
      </c>
      <c r="AX57" s="13">
        <v>0</v>
      </c>
      <c r="AY57" t="s">
        <v>1675</v>
      </c>
      <c r="AZ57" s="13">
        <v>1</v>
      </c>
      <c r="BA57" s="13">
        <v>1</v>
      </c>
      <c r="BB57" s="13">
        <v>1</v>
      </c>
      <c r="BC57" s="13">
        <v>1</v>
      </c>
      <c r="BD57" s="13">
        <v>0</v>
      </c>
      <c r="BE57" s="13">
        <v>0</v>
      </c>
      <c r="BF57" s="13">
        <v>1</v>
      </c>
      <c r="BG57" s="13">
        <v>0</v>
      </c>
      <c r="BH57" t="s">
        <v>334</v>
      </c>
      <c r="BI57" t="s">
        <v>328</v>
      </c>
      <c r="BJ57" t="s">
        <v>1125</v>
      </c>
      <c r="BK57" t="b">
        <f t="shared" si="4"/>
        <v>1</v>
      </c>
      <c r="BL57" t="b">
        <f t="shared" si="5"/>
        <v>1</v>
      </c>
      <c r="BM57" t="s">
        <v>334</v>
      </c>
      <c r="BN57" t="s">
        <v>346</v>
      </c>
      <c r="BO57" t="s">
        <v>346</v>
      </c>
      <c r="BP57" s="33">
        <v>25</v>
      </c>
      <c r="BQ57" s="33" t="s">
        <v>820</v>
      </c>
      <c r="BR57" s="33" t="s">
        <v>820</v>
      </c>
      <c r="BS57" s="33" t="s">
        <v>820</v>
      </c>
      <c r="BT57" s="33" t="s">
        <v>820</v>
      </c>
      <c r="BU57" s="42" t="s">
        <v>820</v>
      </c>
      <c r="BV57" s="44" t="s">
        <v>820</v>
      </c>
      <c r="BW57" s="44" t="s">
        <v>820</v>
      </c>
      <c r="BX57" t="s">
        <v>334</v>
      </c>
      <c r="BY57" t="s">
        <v>1675</v>
      </c>
      <c r="BZ57" t="s">
        <v>1675</v>
      </c>
      <c r="CA57" t="s">
        <v>1675</v>
      </c>
      <c r="CB57" t="s">
        <v>1675</v>
      </c>
      <c r="CC57" t="s">
        <v>1675</v>
      </c>
      <c r="CD57" t="s">
        <v>1675</v>
      </c>
      <c r="CE57" t="s">
        <v>1675</v>
      </c>
      <c r="CF57" t="s">
        <v>334</v>
      </c>
      <c r="CG57" s="13">
        <v>0</v>
      </c>
      <c r="CH57" s="13">
        <v>0</v>
      </c>
      <c r="CI57" s="13">
        <v>0</v>
      </c>
      <c r="CJ57" s="13">
        <v>0</v>
      </c>
      <c r="CK57" s="13">
        <v>0</v>
      </c>
      <c r="CL57" s="13">
        <v>0</v>
      </c>
      <c r="CM57" s="13">
        <v>0</v>
      </c>
      <c r="CN57" s="13">
        <v>0</v>
      </c>
      <c r="CO57" s="13">
        <v>0</v>
      </c>
      <c r="CP57" s="13">
        <v>0</v>
      </c>
      <c r="CQ57" s="13">
        <v>0</v>
      </c>
      <c r="CR57" s="13">
        <v>1</v>
      </c>
      <c r="CS57" s="13">
        <v>0</v>
      </c>
      <c r="CT57" s="13">
        <v>0</v>
      </c>
      <c r="CU57" s="13">
        <v>0</v>
      </c>
      <c r="CV57" s="13">
        <v>0</v>
      </c>
      <c r="CW57" t="s">
        <v>1675</v>
      </c>
      <c r="CX57" s="13">
        <v>1</v>
      </c>
      <c r="CY57" s="13">
        <v>0</v>
      </c>
      <c r="CZ57" s="13">
        <v>0</v>
      </c>
      <c r="DA57" s="13">
        <v>0</v>
      </c>
      <c r="DB57" s="13">
        <v>0</v>
      </c>
      <c r="DC57" s="13">
        <v>0</v>
      </c>
      <c r="DD57" s="13">
        <v>0</v>
      </c>
      <c r="DE57" s="13">
        <v>0</v>
      </c>
      <c r="DF57" s="13">
        <v>0</v>
      </c>
      <c r="DG57" t="s">
        <v>334</v>
      </c>
      <c r="DH57" t="s">
        <v>328</v>
      </c>
      <c r="DI57" t="s">
        <v>1125</v>
      </c>
      <c r="DJ57" t="b">
        <f>D57=DH57</f>
        <v>1</v>
      </c>
      <c r="DK57" t="b">
        <f>E57=DI57</f>
        <v>1</v>
      </c>
      <c r="DL57" t="s">
        <v>334</v>
      </c>
      <c r="DM57" t="s">
        <v>346</v>
      </c>
    </row>
    <row r="58" spans="1:117" x14ac:dyDescent="0.2">
      <c r="A58" t="s">
        <v>531</v>
      </c>
      <c r="B58" t="s">
        <v>436</v>
      </c>
      <c r="C58" t="s">
        <v>325</v>
      </c>
      <c r="D58" t="s">
        <v>328</v>
      </c>
      <c r="E58" t="s">
        <v>329</v>
      </c>
      <c r="F58" t="s">
        <v>329</v>
      </c>
      <c r="G58" t="s">
        <v>1705</v>
      </c>
      <c r="H58" t="s">
        <v>438</v>
      </c>
      <c r="I58" s="13">
        <v>1</v>
      </c>
      <c r="J58" s="13">
        <v>0</v>
      </c>
      <c r="K58" s="13">
        <v>0</v>
      </c>
      <c r="L58" s="13">
        <v>0</v>
      </c>
      <c r="M58" s="13">
        <v>0</v>
      </c>
      <c r="N58" s="13">
        <v>0</v>
      </c>
      <c r="O58" s="13">
        <v>0</v>
      </c>
      <c r="P58" t="s">
        <v>1675</v>
      </c>
      <c r="Q58" t="s">
        <v>341</v>
      </c>
      <c r="R58" t="s">
        <v>342</v>
      </c>
      <c r="S58" s="42">
        <v>62.5</v>
      </c>
      <c r="T58" s="33" t="s">
        <v>820</v>
      </c>
      <c r="U58" s="33" t="s">
        <v>820</v>
      </c>
      <c r="V58" s="33" t="s">
        <v>820</v>
      </c>
      <c r="W58" s="42" t="s">
        <v>820</v>
      </c>
      <c r="X58" s="42" t="s">
        <v>820</v>
      </c>
      <c r="Y58" s="33" t="s">
        <v>820</v>
      </c>
      <c r="Z58" t="s">
        <v>334</v>
      </c>
      <c r="AA58" t="s">
        <v>1675</v>
      </c>
      <c r="AB58" t="s">
        <v>1675</v>
      </c>
      <c r="AC58" t="s">
        <v>1675</v>
      </c>
      <c r="AD58" t="s">
        <v>1675</v>
      </c>
      <c r="AE58" t="s">
        <v>1675</v>
      </c>
      <c r="AF58" t="s">
        <v>1675</v>
      </c>
      <c r="AG58" t="s">
        <v>334</v>
      </c>
      <c r="AH58" s="13">
        <v>0</v>
      </c>
      <c r="AI58" s="13">
        <v>0</v>
      </c>
      <c r="AJ58" s="13">
        <v>0</v>
      </c>
      <c r="AK58" s="13">
        <v>0</v>
      </c>
      <c r="AL58" s="13">
        <v>0</v>
      </c>
      <c r="AM58" s="13">
        <v>0</v>
      </c>
      <c r="AN58" s="13">
        <v>0</v>
      </c>
      <c r="AO58" s="13">
        <v>0</v>
      </c>
      <c r="AP58" s="13">
        <v>0</v>
      </c>
      <c r="AQ58" s="13">
        <v>0</v>
      </c>
      <c r="AR58" s="13">
        <v>0</v>
      </c>
      <c r="AS58" s="13">
        <v>0</v>
      </c>
      <c r="AT58" s="13">
        <v>0</v>
      </c>
      <c r="AU58" s="13">
        <v>0</v>
      </c>
      <c r="AV58" s="13">
        <v>0</v>
      </c>
      <c r="AW58" s="13">
        <v>1</v>
      </c>
      <c r="AX58" s="13">
        <v>0</v>
      </c>
      <c r="AY58" t="s">
        <v>1671</v>
      </c>
      <c r="AZ58" s="13">
        <v>1</v>
      </c>
      <c r="BA58" s="13">
        <v>0</v>
      </c>
      <c r="BB58" s="13">
        <v>0</v>
      </c>
      <c r="BC58" s="13">
        <v>0</v>
      </c>
      <c r="BD58" s="13">
        <v>0</v>
      </c>
      <c r="BE58" s="13">
        <v>0</v>
      </c>
      <c r="BF58" s="13">
        <v>0</v>
      </c>
      <c r="BG58" s="13">
        <v>0</v>
      </c>
      <c r="BH58" t="s">
        <v>334</v>
      </c>
      <c r="BI58" t="s">
        <v>328</v>
      </c>
      <c r="BJ58" t="s">
        <v>329</v>
      </c>
      <c r="BK58" t="b">
        <f t="shared" si="4"/>
        <v>1</v>
      </c>
      <c r="BL58" t="b">
        <f t="shared" si="5"/>
        <v>1</v>
      </c>
      <c r="BM58" t="s">
        <v>346</v>
      </c>
      <c r="BN58" t="s">
        <v>334</v>
      </c>
      <c r="BO58" t="s">
        <v>334</v>
      </c>
      <c r="BP58" s="33" t="s">
        <v>820</v>
      </c>
      <c r="BQ58" s="33" t="s">
        <v>820</v>
      </c>
      <c r="BR58" s="33" t="s">
        <v>820</v>
      </c>
      <c r="BS58" s="44" t="s">
        <v>820</v>
      </c>
      <c r="BT58" s="44" t="s">
        <v>820</v>
      </c>
      <c r="BU58" s="42" t="s">
        <v>820</v>
      </c>
      <c r="BV58" s="44" t="s">
        <v>820</v>
      </c>
      <c r="BW58" s="44" t="s">
        <v>820</v>
      </c>
      <c r="BX58" t="s">
        <v>1675</v>
      </c>
      <c r="BY58" t="s">
        <v>1675</v>
      </c>
      <c r="BZ58" t="s">
        <v>1675</v>
      </c>
      <c r="CA58" t="s">
        <v>1675</v>
      </c>
      <c r="CB58" t="s">
        <v>1675</v>
      </c>
      <c r="CC58" t="s">
        <v>1675</v>
      </c>
      <c r="CD58" t="s">
        <v>1675</v>
      </c>
      <c r="CE58" t="s">
        <v>1675</v>
      </c>
      <c r="CF58" t="s">
        <v>1675</v>
      </c>
      <c r="CG58" t="s">
        <v>1675</v>
      </c>
      <c r="CH58" t="s">
        <v>1675</v>
      </c>
      <c r="CI58" t="s">
        <v>1675</v>
      </c>
      <c r="CJ58" t="s">
        <v>1675</v>
      </c>
      <c r="CK58" t="s">
        <v>1675</v>
      </c>
      <c r="CL58" t="s">
        <v>1675</v>
      </c>
      <c r="CM58" t="s">
        <v>1675</v>
      </c>
      <c r="CN58" t="s">
        <v>1675</v>
      </c>
      <c r="CO58" t="s">
        <v>1675</v>
      </c>
      <c r="CP58" t="s">
        <v>1675</v>
      </c>
      <c r="CQ58" t="s">
        <v>1675</v>
      </c>
      <c r="CR58" t="s">
        <v>1675</v>
      </c>
      <c r="CS58" t="s">
        <v>1675</v>
      </c>
      <c r="CT58" t="s">
        <v>1675</v>
      </c>
      <c r="CU58" t="s">
        <v>1675</v>
      </c>
      <c r="CV58" t="s">
        <v>1675</v>
      </c>
      <c r="CW58" t="s">
        <v>1675</v>
      </c>
      <c r="CX58" t="s">
        <v>1675</v>
      </c>
      <c r="CY58" t="s">
        <v>1675</v>
      </c>
      <c r="CZ58" t="s">
        <v>1675</v>
      </c>
      <c r="DA58" t="s">
        <v>1675</v>
      </c>
      <c r="DB58" t="s">
        <v>1675</v>
      </c>
      <c r="DC58" t="s">
        <v>1675</v>
      </c>
      <c r="DD58" t="s">
        <v>1675</v>
      </c>
      <c r="DE58" t="s">
        <v>1675</v>
      </c>
      <c r="DF58" t="s">
        <v>1675</v>
      </c>
      <c r="DG58" t="s">
        <v>1675</v>
      </c>
      <c r="DH58" t="s">
        <v>1675</v>
      </c>
      <c r="DI58" t="s">
        <v>1675</v>
      </c>
      <c r="DL58" t="s">
        <v>1675</v>
      </c>
      <c r="DM58" t="s">
        <v>1675</v>
      </c>
    </row>
    <row r="59" spans="1:117" x14ac:dyDescent="0.2">
      <c r="A59" t="s">
        <v>874</v>
      </c>
      <c r="B59" t="s">
        <v>773</v>
      </c>
      <c r="C59" t="s">
        <v>760</v>
      </c>
      <c r="D59" t="s">
        <v>384</v>
      </c>
      <c r="E59" t="s">
        <v>763</v>
      </c>
      <c r="F59" t="s">
        <v>765</v>
      </c>
      <c r="G59" t="s">
        <v>1704</v>
      </c>
      <c r="H59" t="s">
        <v>774</v>
      </c>
      <c r="I59" s="13">
        <v>1</v>
      </c>
      <c r="J59" s="13">
        <v>0</v>
      </c>
      <c r="K59" s="13">
        <v>0</v>
      </c>
      <c r="L59" s="13">
        <v>0</v>
      </c>
      <c r="M59" s="13">
        <v>0</v>
      </c>
      <c r="N59" s="13">
        <v>0</v>
      </c>
      <c r="O59" s="13">
        <v>0</v>
      </c>
      <c r="P59" t="s">
        <v>1675</v>
      </c>
      <c r="Q59" t="s">
        <v>675</v>
      </c>
      <c r="R59" t="s">
        <v>457</v>
      </c>
      <c r="S59" s="42">
        <v>87.5</v>
      </c>
      <c r="T59" s="33" t="s">
        <v>820</v>
      </c>
      <c r="U59" s="33" t="s">
        <v>820</v>
      </c>
      <c r="V59" s="33" t="s">
        <v>820</v>
      </c>
      <c r="W59" s="42" t="s">
        <v>820</v>
      </c>
      <c r="X59" s="42">
        <v>291.66666666666669</v>
      </c>
      <c r="Y59" s="33" t="s">
        <v>820</v>
      </c>
      <c r="Z59" t="s">
        <v>346</v>
      </c>
      <c r="AA59" t="s">
        <v>1675</v>
      </c>
      <c r="AB59" t="s">
        <v>1675</v>
      </c>
      <c r="AC59" t="s">
        <v>1675</v>
      </c>
      <c r="AD59" t="s">
        <v>1675</v>
      </c>
      <c r="AE59" t="s">
        <v>346</v>
      </c>
      <c r="AF59" t="s">
        <v>1675</v>
      </c>
      <c r="AG59" t="s">
        <v>334</v>
      </c>
      <c r="AH59" s="13">
        <v>0</v>
      </c>
      <c r="AI59" s="13">
        <v>1</v>
      </c>
      <c r="AJ59" s="13">
        <v>1</v>
      </c>
      <c r="AK59" s="13">
        <v>0</v>
      </c>
      <c r="AL59" s="13">
        <v>0</v>
      </c>
      <c r="AM59" s="13">
        <v>0</v>
      </c>
      <c r="AN59" s="13">
        <v>0</v>
      </c>
      <c r="AO59" s="13">
        <v>0</v>
      </c>
      <c r="AP59" s="13">
        <v>0</v>
      </c>
      <c r="AQ59" s="13">
        <v>0</v>
      </c>
      <c r="AR59" s="13">
        <v>0</v>
      </c>
      <c r="AS59" s="13">
        <v>0</v>
      </c>
      <c r="AT59" s="13">
        <v>0</v>
      </c>
      <c r="AU59" s="13">
        <v>0</v>
      </c>
      <c r="AV59" s="13">
        <v>0</v>
      </c>
      <c r="AW59" s="13">
        <v>0</v>
      </c>
      <c r="AX59" s="13">
        <v>0</v>
      </c>
      <c r="AY59" t="s">
        <v>1675</v>
      </c>
      <c r="AZ59" s="13">
        <v>0</v>
      </c>
      <c r="BA59" s="13">
        <v>0</v>
      </c>
      <c r="BB59" s="13">
        <v>0</v>
      </c>
      <c r="BC59" s="13">
        <v>0</v>
      </c>
      <c r="BD59" s="13">
        <v>0</v>
      </c>
      <c r="BE59" s="13">
        <v>1</v>
      </c>
      <c r="BF59" s="13">
        <v>1</v>
      </c>
      <c r="BG59" s="13">
        <v>0</v>
      </c>
      <c r="BH59" t="s">
        <v>334</v>
      </c>
      <c r="BI59" t="s">
        <v>384</v>
      </c>
      <c r="BJ59" t="s">
        <v>763</v>
      </c>
      <c r="BK59" t="b">
        <f t="shared" si="4"/>
        <v>1</v>
      </c>
      <c r="BL59" t="b">
        <f t="shared" si="5"/>
        <v>1</v>
      </c>
      <c r="BM59" t="s">
        <v>334</v>
      </c>
      <c r="BN59" t="s">
        <v>346</v>
      </c>
      <c r="BO59" t="s">
        <v>334</v>
      </c>
      <c r="BP59" s="33" t="s">
        <v>820</v>
      </c>
      <c r="BQ59" s="33" t="s">
        <v>820</v>
      </c>
      <c r="BR59" s="33" t="s">
        <v>820</v>
      </c>
      <c r="BS59" s="33" t="s">
        <v>820</v>
      </c>
      <c r="BT59" s="33" t="s">
        <v>820</v>
      </c>
      <c r="BU59" s="42" t="s">
        <v>820</v>
      </c>
      <c r="BV59" s="33" t="s">
        <v>820</v>
      </c>
      <c r="BW59" s="33" t="s">
        <v>820</v>
      </c>
      <c r="BX59" t="s">
        <v>1675</v>
      </c>
      <c r="BY59" t="s">
        <v>1675</v>
      </c>
      <c r="BZ59" t="s">
        <v>1675</v>
      </c>
      <c r="CA59" t="s">
        <v>1675</v>
      </c>
      <c r="CB59" t="s">
        <v>1675</v>
      </c>
      <c r="CC59" t="s">
        <v>1675</v>
      </c>
      <c r="CD59" t="s">
        <v>1675</v>
      </c>
      <c r="CE59" t="s">
        <v>1675</v>
      </c>
      <c r="CF59" t="s">
        <v>1675</v>
      </c>
      <c r="CG59" t="s">
        <v>1675</v>
      </c>
      <c r="CH59" t="s">
        <v>1675</v>
      </c>
      <c r="CI59" t="s">
        <v>1675</v>
      </c>
      <c r="CJ59" t="s">
        <v>1675</v>
      </c>
      <c r="CK59" t="s">
        <v>1675</v>
      </c>
      <c r="CL59" t="s">
        <v>1675</v>
      </c>
      <c r="CM59" t="s">
        <v>1675</v>
      </c>
      <c r="CN59" t="s">
        <v>1675</v>
      </c>
      <c r="CO59" t="s">
        <v>1675</v>
      </c>
      <c r="CP59" t="s">
        <v>1675</v>
      </c>
      <c r="CQ59" t="s">
        <v>1675</v>
      </c>
      <c r="CR59" t="s">
        <v>1675</v>
      </c>
      <c r="CS59" t="s">
        <v>1675</v>
      </c>
      <c r="CT59" t="s">
        <v>1675</v>
      </c>
      <c r="CU59" t="s">
        <v>1675</v>
      </c>
      <c r="CV59" t="s">
        <v>1675</v>
      </c>
      <c r="CW59" t="s">
        <v>1675</v>
      </c>
      <c r="CX59" t="s">
        <v>1675</v>
      </c>
      <c r="CY59" t="s">
        <v>1675</v>
      </c>
      <c r="CZ59" t="s">
        <v>1675</v>
      </c>
      <c r="DA59" t="s">
        <v>1675</v>
      </c>
      <c r="DB59" t="s">
        <v>1675</v>
      </c>
      <c r="DC59" t="s">
        <v>1675</v>
      </c>
      <c r="DD59" t="s">
        <v>1675</v>
      </c>
      <c r="DE59" t="s">
        <v>1675</v>
      </c>
      <c r="DF59" t="s">
        <v>1675</v>
      </c>
      <c r="DG59" t="s">
        <v>1675</v>
      </c>
      <c r="DH59" t="s">
        <v>1675</v>
      </c>
      <c r="DI59" t="s">
        <v>1675</v>
      </c>
      <c r="DL59" t="s">
        <v>1675</v>
      </c>
      <c r="DM59" t="s">
        <v>1675</v>
      </c>
    </row>
    <row r="60" spans="1:117" x14ac:dyDescent="0.2">
      <c r="A60" t="s">
        <v>990</v>
      </c>
      <c r="B60" t="s">
        <v>773</v>
      </c>
      <c r="C60" t="s">
        <v>946</v>
      </c>
      <c r="D60" t="s">
        <v>949</v>
      </c>
      <c r="E60" t="s">
        <v>950</v>
      </c>
      <c r="F60" t="s">
        <v>950</v>
      </c>
      <c r="G60" t="s">
        <v>1704</v>
      </c>
      <c r="H60" t="s">
        <v>953</v>
      </c>
      <c r="I60" s="13">
        <v>1</v>
      </c>
      <c r="J60" s="13">
        <v>0</v>
      </c>
      <c r="K60" s="13">
        <v>0</v>
      </c>
      <c r="L60" s="13">
        <v>0</v>
      </c>
      <c r="M60" s="13">
        <v>0</v>
      </c>
      <c r="N60" s="13">
        <v>0</v>
      </c>
      <c r="O60" s="13">
        <v>0</v>
      </c>
      <c r="P60" t="s">
        <v>1675</v>
      </c>
      <c r="Q60" t="s">
        <v>675</v>
      </c>
      <c r="R60" t="s">
        <v>441</v>
      </c>
      <c r="S60" s="33" t="s">
        <v>820</v>
      </c>
      <c r="T60" s="33" t="s">
        <v>820</v>
      </c>
      <c r="U60" s="33" t="s">
        <v>820</v>
      </c>
      <c r="V60" s="33" t="s">
        <v>820</v>
      </c>
      <c r="W60" s="42" t="s">
        <v>820</v>
      </c>
      <c r="X60" s="42" t="s">
        <v>820</v>
      </c>
      <c r="Y60" s="33">
        <v>500</v>
      </c>
      <c r="Z60" t="s">
        <v>334</v>
      </c>
      <c r="AA60" t="s">
        <v>334</v>
      </c>
      <c r="AB60" t="s">
        <v>334</v>
      </c>
      <c r="AC60" t="s">
        <v>334</v>
      </c>
      <c r="AD60" t="s">
        <v>1675</v>
      </c>
      <c r="AE60" t="s">
        <v>334</v>
      </c>
      <c r="AF60" t="s">
        <v>334</v>
      </c>
      <c r="AG60" t="s">
        <v>334</v>
      </c>
      <c r="AH60" s="13">
        <v>1</v>
      </c>
      <c r="AI60" s="13">
        <v>0</v>
      </c>
      <c r="AJ60" s="13">
        <v>0</v>
      </c>
      <c r="AK60" s="13">
        <v>0</v>
      </c>
      <c r="AL60" s="13">
        <v>0</v>
      </c>
      <c r="AM60" s="13">
        <v>0</v>
      </c>
      <c r="AN60" s="13">
        <v>0</v>
      </c>
      <c r="AO60" s="13">
        <v>0</v>
      </c>
      <c r="AP60" s="13">
        <v>0</v>
      </c>
      <c r="AQ60" s="13">
        <v>0</v>
      </c>
      <c r="AR60" s="13">
        <v>0</v>
      </c>
      <c r="AS60" s="13">
        <v>0</v>
      </c>
      <c r="AT60" s="13">
        <v>0</v>
      </c>
      <c r="AU60" s="13">
        <v>0</v>
      </c>
      <c r="AV60" s="13">
        <v>0</v>
      </c>
      <c r="AW60" s="13">
        <v>0</v>
      </c>
      <c r="AX60" s="13">
        <v>0</v>
      </c>
      <c r="AY60" t="s">
        <v>1675</v>
      </c>
      <c r="AZ60" s="13">
        <v>1</v>
      </c>
      <c r="BA60" s="13">
        <v>1</v>
      </c>
      <c r="BB60" s="13">
        <v>1</v>
      </c>
      <c r="BC60" s="13">
        <v>1</v>
      </c>
      <c r="BD60" s="13">
        <v>0</v>
      </c>
      <c r="BE60" s="13">
        <v>1</v>
      </c>
      <c r="BF60" s="13">
        <v>1</v>
      </c>
      <c r="BG60" s="13">
        <v>0</v>
      </c>
      <c r="BH60" t="s">
        <v>334</v>
      </c>
      <c r="BI60" t="s">
        <v>384</v>
      </c>
      <c r="BJ60" t="s">
        <v>763</v>
      </c>
      <c r="BK60" t="b">
        <f t="shared" si="4"/>
        <v>0</v>
      </c>
      <c r="BL60" t="b">
        <f t="shared" si="5"/>
        <v>0</v>
      </c>
      <c r="BM60" t="s">
        <v>334</v>
      </c>
      <c r="BN60" t="s">
        <v>346</v>
      </c>
      <c r="BO60" t="s">
        <v>346</v>
      </c>
      <c r="BP60" s="33" t="s">
        <v>820</v>
      </c>
      <c r="BQ60" s="44" t="s">
        <v>820</v>
      </c>
      <c r="BR60" s="44" t="s">
        <v>820</v>
      </c>
      <c r="BS60" s="44" t="s">
        <v>820</v>
      </c>
      <c r="BT60" s="44">
        <v>75</v>
      </c>
      <c r="BU60" s="42" t="s">
        <v>820</v>
      </c>
      <c r="BV60" s="42">
        <v>111.11111111111111</v>
      </c>
      <c r="BW60" s="44" t="s">
        <v>820</v>
      </c>
      <c r="BX60" t="s">
        <v>346</v>
      </c>
      <c r="BY60" t="s">
        <v>1675</v>
      </c>
      <c r="BZ60" t="s">
        <v>1675</v>
      </c>
      <c r="CA60" t="s">
        <v>334</v>
      </c>
      <c r="CB60" t="s">
        <v>334</v>
      </c>
      <c r="CC60" t="s">
        <v>1675</v>
      </c>
      <c r="CD60" t="s">
        <v>334</v>
      </c>
      <c r="CE60" t="s">
        <v>1675</v>
      </c>
      <c r="CF60" t="s">
        <v>334</v>
      </c>
      <c r="CG60" s="13">
        <v>1</v>
      </c>
      <c r="CH60" s="13">
        <v>0</v>
      </c>
      <c r="CI60" s="13">
        <v>0</v>
      </c>
      <c r="CJ60" s="13">
        <v>0</v>
      </c>
      <c r="CK60" s="13">
        <v>0</v>
      </c>
      <c r="CL60" s="13">
        <v>0</v>
      </c>
      <c r="CM60" s="13">
        <v>0</v>
      </c>
      <c r="CN60" s="13">
        <v>0</v>
      </c>
      <c r="CO60" s="13">
        <v>0</v>
      </c>
      <c r="CP60" s="13">
        <v>0</v>
      </c>
      <c r="CQ60" s="13">
        <v>0</v>
      </c>
      <c r="CR60" s="13">
        <v>0</v>
      </c>
      <c r="CS60" s="13">
        <v>0</v>
      </c>
      <c r="CT60" s="13">
        <v>0</v>
      </c>
      <c r="CU60" s="13">
        <v>0</v>
      </c>
      <c r="CV60" s="13">
        <v>0</v>
      </c>
      <c r="CW60" t="s">
        <v>1675</v>
      </c>
      <c r="CX60" s="13">
        <v>1</v>
      </c>
      <c r="CY60" s="13">
        <v>0</v>
      </c>
      <c r="CZ60" s="13">
        <v>0</v>
      </c>
      <c r="DA60" s="13">
        <v>1</v>
      </c>
      <c r="DB60" s="13">
        <v>1</v>
      </c>
      <c r="DC60" s="13">
        <v>0</v>
      </c>
      <c r="DD60" s="13">
        <v>1</v>
      </c>
      <c r="DE60" s="13">
        <v>0</v>
      </c>
      <c r="DF60" s="13">
        <v>0</v>
      </c>
      <c r="DG60" t="s">
        <v>334</v>
      </c>
      <c r="DH60" t="s">
        <v>384</v>
      </c>
      <c r="DI60" t="s">
        <v>960</v>
      </c>
      <c r="DJ60" t="b">
        <f>D60=DH60</f>
        <v>0</v>
      </c>
      <c r="DK60" t="b">
        <f>E60=DI60</f>
        <v>0</v>
      </c>
      <c r="DL60" t="s">
        <v>346</v>
      </c>
      <c r="DM60" t="s">
        <v>334</v>
      </c>
    </row>
    <row r="61" spans="1:117" x14ac:dyDescent="0.2">
      <c r="A61" t="s">
        <v>981</v>
      </c>
      <c r="B61" t="s">
        <v>773</v>
      </c>
      <c r="C61" t="s">
        <v>946</v>
      </c>
      <c r="D61" t="s">
        <v>949</v>
      </c>
      <c r="E61" t="s">
        <v>950</v>
      </c>
      <c r="F61" t="s">
        <v>950</v>
      </c>
      <c r="G61" t="s">
        <v>1704</v>
      </c>
      <c r="H61" t="s">
        <v>953</v>
      </c>
      <c r="I61" s="13">
        <v>1</v>
      </c>
      <c r="J61" s="13">
        <v>0</v>
      </c>
      <c r="K61" s="13">
        <v>0</v>
      </c>
      <c r="L61" s="13">
        <v>0</v>
      </c>
      <c r="M61" s="13">
        <v>0</v>
      </c>
      <c r="N61" s="13">
        <v>0</v>
      </c>
      <c r="O61" s="13">
        <v>0</v>
      </c>
      <c r="P61" t="s">
        <v>1675</v>
      </c>
      <c r="Q61" t="s">
        <v>675</v>
      </c>
      <c r="R61" t="s">
        <v>457</v>
      </c>
      <c r="S61" s="33" t="s">
        <v>820</v>
      </c>
      <c r="T61" s="33" t="s">
        <v>820</v>
      </c>
      <c r="U61" s="33" t="s">
        <v>820</v>
      </c>
      <c r="V61" s="42" t="s">
        <v>820</v>
      </c>
      <c r="W61" s="42" t="s">
        <v>820</v>
      </c>
      <c r="X61" s="42" t="s">
        <v>820</v>
      </c>
      <c r="Y61" s="33">
        <v>400</v>
      </c>
      <c r="Z61" t="s">
        <v>334</v>
      </c>
      <c r="AA61" t="s">
        <v>334</v>
      </c>
      <c r="AB61" t="s">
        <v>334</v>
      </c>
      <c r="AC61" t="s">
        <v>334</v>
      </c>
      <c r="AD61" t="s">
        <v>334</v>
      </c>
      <c r="AE61" t="s">
        <v>334</v>
      </c>
      <c r="AF61" t="s">
        <v>334</v>
      </c>
      <c r="AG61" t="s">
        <v>334</v>
      </c>
      <c r="AH61" s="13">
        <v>1</v>
      </c>
      <c r="AI61" s="13">
        <v>0</v>
      </c>
      <c r="AJ61" s="13">
        <v>0</v>
      </c>
      <c r="AK61" s="13">
        <v>0</v>
      </c>
      <c r="AL61" s="13">
        <v>0</v>
      </c>
      <c r="AM61" s="13">
        <v>0</v>
      </c>
      <c r="AN61" s="13">
        <v>0</v>
      </c>
      <c r="AO61" s="13">
        <v>0</v>
      </c>
      <c r="AP61" s="13">
        <v>0</v>
      </c>
      <c r="AQ61" s="13">
        <v>0</v>
      </c>
      <c r="AR61" s="13">
        <v>0</v>
      </c>
      <c r="AS61" s="13">
        <v>0</v>
      </c>
      <c r="AT61" s="13">
        <v>0</v>
      </c>
      <c r="AU61" s="13">
        <v>0</v>
      </c>
      <c r="AV61" s="13">
        <v>0</v>
      </c>
      <c r="AW61" s="13">
        <v>0</v>
      </c>
      <c r="AX61" s="13">
        <v>0</v>
      </c>
      <c r="AY61" t="s">
        <v>1675</v>
      </c>
      <c r="AZ61" s="13">
        <v>1</v>
      </c>
      <c r="BA61" s="13">
        <v>1</v>
      </c>
      <c r="BB61" s="13">
        <v>1</v>
      </c>
      <c r="BC61" s="13">
        <v>1</v>
      </c>
      <c r="BD61" s="13">
        <v>1</v>
      </c>
      <c r="BE61" s="13">
        <v>1</v>
      </c>
      <c r="BF61" s="13">
        <v>1</v>
      </c>
      <c r="BG61" s="13">
        <v>0</v>
      </c>
      <c r="BH61" t="s">
        <v>334</v>
      </c>
      <c r="BI61" t="s">
        <v>384</v>
      </c>
      <c r="BJ61" t="s">
        <v>763</v>
      </c>
      <c r="BK61" t="b">
        <f t="shared" si="4"/>
        <v>0</v>
      </c>
      <c r="BL61" t="b">
        <f t="shared" si="5"/>
        <v>0</v>
      </c>
      <c r="BM61" t="s">
        <v>346</v>
      </c>
      <c r="BN61" t="s">
        <v>334</v>
      </c>
      <c r="BO61" t="s">
        <v>545</v>
      </c>
      <c r="BP61" s="33">
        <v>25</v>
      </c>
      <c r="BQ61" s="44" t="s">
        <v>820</v>
      </c>
      <c r="BR61" s="44" t="s">
        <v>820</v>
      </c>
      <c r="BS61" s="44" t="s">
        <v>820</v>
      </c>
      <c r="BT61" s="44">
        <v>75</v>
      </c>
      <c r="BU61" s="42">
        <v>946.25</v>
      </c>
      <c r="BV61" s="42">
        <v>106.24169986719787</v>
      </c>
      <c r="BW61" s="33" t="s">
        <v>820</v>
      </c>
      <c r="BX61" t="s">
        <v>334</v>
      </c>
      <c r="BY61" t="s">
        <v>1675</v>
      </c>
      <c r="BZ61" t="s">
        <v>1675</v>
      </c>
      <c r="CA61" t="s">
        <v>334</v>
      </c>
      <c r="CB61" t="s">
        <v>346</v>
      </c>
      <c r="CC61" t="s">
        <v>346</v>
      </c>
      <c r="CD61" t="s">
        <v>334</v>
      </c>
      <c r="CE61" t="s">
        <v>1675</v>
      </c>
      <c r="CF61" t="s">
        <v>334</v>
      </c>
      <c r="CG61" s="13">
        <v>1</v>
      </c>
      <c r="CH61" s="13">
        <v>0</v>
      </c>
      <c r="CI61" s="13">
        <v>0</v>
      </c>
      <c r="CJ61" s="13">
        <v>0</v>
      </c>
      <c r="CK61" s="13">
        <v>0</v>
      </c>
      <c r="CL61" s="13">
        <v>0</v>
      </c>
      <c r="CM61" s="13">
        <v>0</v>
      </c>
      <c r="CN61" s="13">
        <v>0</v>
      </c>
      <c r="CO61" s="13">
        <v>0</v>
      </c>
      <c r="CP61" s="13">
        <v>0</v>
      </c>
      <c r="CQ61" s="13">
        <v>0</v>
      </c>
      <c r="CR61" s="13">
        <v>0</v>
      </c>
      <c r="CS61" s="13">
        <v>0</v>
      </c>
      <c r="CT61" s="13">
        <v>0</v>
      </c>
      <c r="CU61" s="13">
        <v>0</v>
      </c>
      <c r="CV61" s="13">
        <v>0</v>
      </c>
      <c r="CW61" t="s">
        <v>1675</v>
      </c>
      <c r="CX61" s="13">
        <v>1</v>
      </c>
      <c r="CY61" s="13">
        <v>0</v>
      </c>
      <c r="CZ61" s="13">
        <v>0</v>
      </c>
      <c r="DA61" s="13">
        <v>1</v>
      </c>
      <c r="DB61" s="13">
        <v>1</v>
      </c>
      <c r="DC61" s="13">
        <v>1</v>
      </c>
      <c r="DD61" s="13">
        <v>1</v>
      </c>
      <c r="DE61" s="13">
        <v>0</v>
      </c>
      <c r="DF61" s="13">
        <v>0</v>
      </c>
      <c r="DG61" t="s">
        <v>334</v>
      </c>
      <c r="DH61" t="s">
        <v>384</v>
      </c>
      <c r="DI61" t="s">
        <v>960</v>
      </c>
      <c r="DJ61" t="b">
        <f>D61=DH61</f>
        <v>0</v>
      </c>
      <c r="DK61" t="b">
        <f>E61=DI61</f>
        <v>0</v>
      </c>
      <c r="DL61" t="s">
        <v>346</v>
      </c>
      <c r="DM61" t="s">
        <v>334</v>
      </c>
    </row>
    <row r="62" spans="1:117" x14ac:dyDescent="0.2">
      <c r="A62" t="s">
        <v>1276</v>
      </c>
      <c r="B62" t="s">
        <v>1027</v>
      </c>
      <c r="C62" t="s">
        <v>1218</v>
      </c>
      <c r="D62" t="s">
        <v>1220</v>
      </c>
      <c r="E62" t="s">
        <v>1230</v>
      </c>
      <c r="F62" t="s">
        <v>1230</v>
      </c>
      <c r="G62" t="s">
        <v>1704</v>
      </c>
      <c r="H62" t="s">
        <v>1239</v>
      </c>
      <c r="I62" s="13">
        <v>1</v>
      </c>
      <c r="J62" s="13">
        <v>0</v>
      </c>
      <c r="K62" s="13">
        <v>0</v>
      </c>
      <c r="L62" s="13">
        <v>0</v>
      </c>
      <c r="M62" s="13">
        <v>0</v>
      </c>
      <c r="N62" s="13">
        <v>0</v>
      </c>
      <c r="O62" s="13">
        <v>0</v>
      </c>
      <c r="P62" t="s">
        <v>1675</v>
      </c>
      <c r="Q62" t="s">
        <v>642</v>
      </c>
      <c r="R62" t="s">
        <v>457</v>
      </c>
      <c r="S62" s="33" t="s">
        <v>820</v>
      </c>
      <c r="T62" s="33" t="s">
        <v>820</v>
      </c>
      <c r="U62" s="33" t="s">
        <v>820</v>
      </c>
      <c r="V62" s="33" t="s">
        <v>820</v>
      </c>
      <c r="W62" s="42" t="s">
        <v>820</v>
      </c>
      <c r="X62" s="42" t="s">
        <v>820</v>
      </c>
      <c r="Y62" s="33">
        <v>600</v>
      </c>
      <c r="Z62" t="s">
        <v>334</v>
      </c>
      <c r="AA62" t="s">
        <v>334</v>
      </c>
      <c r="AB62" t="s">
        <v>334</v>
      </c>
      <c r="AC62" t="s">
        <v>334</v>
      </c>
      <c r="AD62" t="s">
        <v>334</v>
      </c>
      <c r="AE62" t="s">
        <v>1675</v>
      </c>
      <c r="AF62" t="s">
        <v>334</v>
      </c>
      <c r="AG62" t="s">
        <v>334</v>
      </c>
      <c r="AH62" s="13">
        <v>1</v>
      </c>
      <c r="AI62" s="13">
        <v>1</v>
      </c>
      <c r="AJ62" s="13">
        <v>1</v>
      </c>
      <c r="AK62" s="13">
        <v>1</v>
      </c>
      <c r="AL62" s="13">
        <v>0</v>
      </c>
      <c r="AM62" s="13">
        <v>0</v>
      </c>
      <c r="AN62" s="13">
        <v>0</v>
      </c>
      <c r="AO62" s="13">
        <v>0</v>
      </c>
      <c r="AP62" s="13">
        <v>0</v>
      </c>
      <c r="AQ62" s="13">
        <v>0</v>
      </c>
      <c r="AR62" s="13">
        <v>0</v>
      </c>
      <c r="AS62" s="13">
        <v>0</v>
      </c>
      <c r="AT62" s="13">
        <v>0</v>
      </c>
      <c r="AU62" s="13">
        <v>0</v>
      </c>
      <c r="AV62" s="13">
        <v>0</v>
      </c>
      <c r="AW62" s="13">
        <v>0</v>
      </c>
      <c r="AX62" s="13">
        <v>0</v>
      </c>
      <c r="AY62" t="s">
        <v>1675</v>
      </c>
      <c r="AZ62" s="13">
        <v>0</v>
      </c>
      <c r="BA62" s="13">
        <v>1</v>
      </c>
      <c r="BB62" s="13">
        <v>0</v>
      </c>
      <c r="BC62" s="13">
        <v>1</v>
      </c>
      <c r="BD62" s="13">
        <v>0</v>
      </c>
      <c r="BE62" s="13">
        <v>0</v>
      </c>
      <c r="BF62" s="13">
        <v>0</v>
      </c>
      <c r="BG62" s="13">
        <v>0</v>
      </c>
      <c r="BH62" t="s">
        <v>334</v>
      </c>
      <c r="BI62" t="s">
        <v>384</v>
      </c>
      <c r="BJ62" t="s">
        <v>545</v>
      </c>
      <c r="BK62" t="b">
        <f t="shared" si="4"/>
        <v>0</v>
      </c>
      <c r="BL62" t="b">
        <f t="shared" si="5"/>
        <v>0</v>
      </c>
      <c r="BM62" t="s">
        <v>346</v>
      </c>
      <c r="BN62" t="s">
        <v>334</v>
      </c>
      <c r="BO62" t="s">
        <v>334</v>
      </c>
      <c r="BP62" s="33" t="s">
        <v>820</v>
      </c>
      <c r="BQ62" s="33" t="s">
        <v>820</v>
      </c>
      <c r="BR62" s="33" t="s">
        <v>820</v>
      </c>
      <c r="BS62" s="33" t="s">
        <v>820</v>
      </c>
      <c r="BT62" s="33" t="s">
        <v>820</v>
      </c>
      <c r="BU62" s="42" t="s">
        <v>820</v>
      </c>
      <c r="BV62" s="33" t="s">
        <v>820</v>
      </c>
      <c r="BW62" s="33" t="s">
        <v>820</v>
      </c>
      <c r="BX62" t="s">
        <v>1675</v>
      </c>
      <c r="BY62" t="s">
        <v>1675</v>
      </c>
      <c r="BZ62" t="s">
        <v>1675</v>
      </c>
      <c r="CA62" t="s">
        <v>1675</v>
      </c>
      <c r="CB62" t="s">
        <v>1675</v>
      </c>
      <c r="CC62" t="s">
        <v>1675</v>
      </c>
      <c r="CD62" t="s">
        <v>1675</v>
      </c>
      <c r="CE62" t="s">
        <v>1675</v>
      </c>
      <c r="CF62" t="s">
        <v>1675</v>
      </c>
      <c r="CG62" t="s">
        <v>1675</v>
      </c>
      <c r="CH62" t="s">
        <v>1675</v>
      </c>
      <c r="CI62" t="s">
        <v>1675</v>
      </c>
      <c r="CJ62" t="s">
        <v>1675</v>
      </c>
      <c r="CK62" t="s">
        <v>1675</v>
      </c>
      <c r="CL62" t="s">
        <v>1675</v>
      </c>
      <c r="CM62" t="s">
        <v>1675</v>
      </c>
      <c r="CN62" t="s">
        <v>1675</v>
      </c>
      <c r="CO62" t="s">
        <v>1675</v>
      </c>
      <c r="CP62" t="s">
        <v>1675</v>
      </c>
      <c r="CQ62" t="s">
        <v>1675</v>
      </c>
      <c r="CR62" t="s">
        <v>1675</v>
      </c>
      <c r="CS62" t="s">
        <v>1675</v>
      </c>
      <c r="CT62" t="s">
        <v>1675</v>
      </c>
      <c r="CU62" t="s">
        <v>1675</v>
      </c>
      <c r="CV62" t="s">
        <v>1675</v>
      </c>
      <c r="CW62" t="s">
        <v>1675</v>
      </c>
      <c r="CX62" t="s">
        <v>1675</v>
      </c>
      <c r="CY62" t="s">
        <v>1675</v>
      </c>
      <c r="CZ62" t="s">
        <v>1675</v>
      </c>
      <c r="DA62" t="s">
        <v>1675</v>
      </c>
      <c r="DB62" t="s">
        <v>1675</v>
      </c>
      <c r="DC62" t="s">
        <v>1675</v>
      </c>
      <c r="DD62" t="s">
        <v>1675</v>
      </c>
      <c r="DE62" t="s">
        <v>1675</v>
      </c>
      <c r="DF62" t="s">
        <v>1675</v>
      </c>
      <c r="DG62" t="s">
        <v>1675</v>
      </c>
      <c r="DH62" t="s">
        <v>1675</v>
      </c>
      <c r="DI62" t="s">
        <v>1675</v>
      </c>
      <c r="DL62" t="s">
        <v>1675</v>
      </c>
      <c r="DM62" t="s">
        <v>1675</v>
      </c>
    </row>
    <row r="63" spans="1:117" x14ac:dyDescent="0.2">
      <c r="A63" t="s">
        <v>1232</v>
      </c>
      <c r="B63" t="s">
        <v>1217</v>
      </c>
      <c r="C63" t="s">
        <v>1218</v>
      </c>
      <c r="D63" t="s">
        <v>1220</v>
      </c>
      <c r="E63" t="s">
        <v>1221</v>
      </c>
      <c r="F63" t="s">
        <v>1221</v>
      </c>
      <c r="G63" t="s">
        <v>1705</v>
      </c>
      <c r="H63" t="s">
        <v>1224</v>
      </c>
      <c r="I63" s="13">
        <v>1</v>
      </c>
      <c r="J63" s="13">
        <v>0</v>
      </c>
      <c r="K63" s="13">
        <v>0</v>
      </c>
      <c r="L63" s="13">
        <v>0</v>
      </c>
      <c r="M63" s="13">
        <v>0</v>
      </c>
      <c r="N63" s="13">
        <v>0</v>
      </c>
      <c r="O63" s="13">
        <v>0</v>
      </c>
      <c r="P63" t="s">
        <v>1675</v>
      </c>
      <c r="Q63" t="s">
        <v>440</v>
      </c>
      <c r="R63" t="s">
        <v>457</v>
      </c>
      <c r="S63" s="42">
        <v>75</v>
      </c>
      <c r="T63" s="33" t="s">
        <v>820</v>
      </c>
      <c r="U63" s="33" t="s">
        <v>820</v>
      </c>
      <c r="V63" s="33" t="s">
        <v>820</v>
      </c>
      <c r="W63" s="42" t="s">
        <v>820</v>
      </c>
      <c r="X63" s="42" t="s">
        <v>820</v>
      </c>
      <c r="Y63" s="33">
        <v>600</v>
      </c>
      <c r="Z63" t="s">
        <v>334</v>
      </c>
      <c r="AA63" t="s">
        <v>334</v>
      </c>
      <c r="AB63" t="s">
        <v>334</v>
      </c>
      <c r="AC63" t="s">
        <v>334</v>
      </c>
      <c r="AD63" t="s">
        <v>1675</v>
      </c>
      <c r="AE63" t="s">
        <v>1675</v>
      </c>
      <c r="AF63" t="s">
        <v>334</v>
      </c>
      <c r="AG63" t="s">
        <v>334</v>
      </c>
      <c r="AH63" s="13">
        <v>1</v>
      </c>
      <c r="AI63" s="13">
        <v>0</v>
      </c>
      <c r="AJ63" s="13">
        <v>0</v>
      </c>
      <c r="AK63" s="13">
        <v>1</v>
      </c>
      <c r="AL63" s="13">
        <v>1</v>
      </c>
      <c r="AM63" s="13">
        <v>0</v>
      </c>
      <c r="AN63" s="13">
        <v>0</v>
      </c>
      <c r="AO63" s="13">
        <v>0</v>
      </c>
      <c r="AP63" s="13">
        <v>0</v>
      </c>
      <c r="AQ63" s="13">
        <v>0</v>
      </c>
      <c r="AR63" s="13">
        <v>0</v>
      </c>
      <c r="AS63" s="13">
        <v>1</v>
      </c>
      <c r="AT63" s="13">
        <v>0</v>
      </c>
      <c r="AU63" s="13">
        <v>0</v>
      </c>
      <c r="AV63" s="13">
        <v>0</v>
      </c>
      <c r="AW63" s="13">
        <v>0</v>
      </c>
      <c r="AX63" s="13">
        <v>0</v>
      </c>
      <c r="AY63" t="s">
        <v>1675</v>
      </c>
      <c r="AZ63" s="13">
        <v>0</v>
      </c>
      <c r="BA63" s="13">
        <v>0</v>
      </c>
      <c r="BB63" s="13">
        <v>1</v>
      </c>
      <c r="BC63" s="13">
        <v>0</v>
      </c>
      <c r="BD63" s="13">
        <v>1</v>
      </c>
      <c r="BE63" s="13">
        <v>1</v>
      </c>
      <c r="BF63" s="13">
        <v>0</v>
      </c>
      <c r="BG63" s="13">
        <v>0</v>
      </c>
      <c r="BH63" t="s">
        <v>334</v>
      </c>
      <c r="BI63" t="s">
        <v>1220</v>
      </c>
      <c r="BJ63" t="s">
        <v>1230</v>
      </c>
      <c r="BK63" t="b">
        <f t="shared" si="4"/>
        <v>1</v>
      </c>
      <c r="BL63" t="b">
        <f t="shared" si="5"/>
        <v>0</v>
      </c>
      <c r="BM63" t="s">
        <v>334</v>
      </c>
      <c r="BN63" t="s">
        <v>346</v>
      </c>
      <c r="BO63" t="s">
        <v>346</v>
      </c>
      <c r="BP63" s="33" t="s">
        <v>820</v>
      </c>
      <c r="BQ63" s="33" t="s">
        <v>820</v>
      </c>
      <c r="BR63" s="33" t="s">
        <v>820</v>
      </c>
      <c r="BS63" s="33" t="s">
        <v>820</v>
      </c>
      <c r="BT63" s="33" t="s">
        <v>820</v>
      </c>
      <c r="BU63" s="42" t="s">
        <v>820</v>
      </c>
      <c r="BV63" s="33" t="s">
        <v>820</v>
      </c>
      <c r="BW63" s="33" t="s">
        <v>820</v>
      </c>
      <c r="BX63" t="s">
        <v>1675</v>
      </c>
      <c r="BY63" t="s">
        <v>1675</v>
      </c>
      <c r="BZ63" t="s">
        <v>1675</v>
      </c>
      <c r="CA63" t="s">
        <v>1675</v>
      </c>
      <c r="CB63" t="s">
        <v>1675</v>
      </c>
      <c r="CC63" t="s">
        <v>1675</v>
      </c>
      <c r="CD63" t="s">
        <v>1675</v>
      </c>
      <c r="CE63" t="s">
        <v>1675</v>
      </c>
      <c r="CF63" t="s">
        <v>1675</v>
      </c>
      <c r="CG63" t="s">
        <v>1675</v>
      </c>
      <c r="CH63" t="s">
        <v>1675</v>
      </c>
      <c r="CI63" t="s">
        <v>1675</v>
      </c>
      <c r="CJ63" t="s">
        <v>1675</v>
      </c>
      <c r="CK63" t="s">
        <v>1675</v>
      </c>
      <c r="CL63" t="s">
        <v>1675</v>
      </c>
      <c r="CM63" t="s">
        <v>1675</v>
      </c>
      <c r="CN63" t="s">
        <v>1675</v>
      </c>
      <c r="CO63" t="s">
        <v>1675</v>
      </c>
      <c r="CP63" t="s">
        <v>1675</v>
      </c>
      <c r="CQ63" t="s">
        <v>1675</v>
      </c>
      <c r="CR63" t="s">
        <v>1675</v>
      </c>
      <c r="CS63" t="s">
        <v>1675</v>
      </c>
      <c r="CT63" t="s">
        <v>1675</v>
      </c>
      <c r="CU63" t="s">
        <v>1675</v>
      </c>
      <c r="CV63" t="s">
        <v>1675</v>
      </c>
      <c r="CW63" t="s">
        <v>1675</v>
      </c>
      <c r="CX63" t="s">
        <v>1675</v>
      </c>
      <c r="CY63" t="s">
        <v>1675</v>
      </c>
      <c r="CZ63" t="s">
        <v>1675</v>
      </c>
      <c r="DA63" t="s">
        <v>1675</v>
      </c>
      <c r="DB63" t="s">
        <v>1675</v>
      </c>
      <c r="DC63" t="s">
        <v>1675</v>
      </c>
      <c r="DD63" t="s">
        <v>1675</v>
      </c>
      <c r="DE63" t="s">
        <v>1675</v>
      </c>
      <c r="DF63" t="s">
        <v>1675</v>
      </c>
      <c r="DG63" t="s">
        <v>1675</v>
      </c>
      <c r="DH63" t="s">
        <v>1675</v>
      </c>
      <c r="DI63" t="s">
        <v>1675</v>
      </c>
      <c r="DL63" t="s">
        <v>1675</v>
      </c>
      <c r="DM63" t="s">
        <v>1675</v>
      </c>
    </row>
    <row r="64" spans="1:117" x14ac:dyDescent="0.2">
      <c r="A64" t="s">
        <v>1474</v>
      </c>
      <c r="B64" t="s">
        <v>1353</v>
      </c>
      <c r="C64" t="s">
        <v>1194</v>
      </c>
      <c r="D64" t="s">
        <v>1197</v>
      </c>
      <c r="E64" t="s">
        <v>1198</v>
      </c>
      <c r="F64" t="s">
        <v>1354</v>
      </c>
      <c r="G64" t="s">
        <v>1705</v>
      </c>
      <c r="H64" t="s">
        <v>1355</v>
      </c>
      <c r="I64" s="13">
        <v>1</v>
      </c>
      <c r="J64" s="13">
        <v>0</v>
      </c>
      <c r="K64" s="13">
        <v>0</v>
      </c>
      <c r="L64" s="13">
        <v>1</v>
      </c>
      <c r="M64" s="13">
        <v>0</v>
      </c>
      <c r="N64" s="13">
        <v>0</v>
      </c>
      <c r="O64" s="13">
        <v>0</v>
      </c>
      <c r="P64" t="s">
        <v>1675</v>
      </c>
      <c r="Q64" t="s">
        <v>440</v>
      </c>
      <c r="R64" t="s">
        <v>642</v>
      </c>
      <c r="S64" s="42">
        <v>75</v>
      </c>
      <c r="T64" s="33" t="s">
        <v>820</v>
      </c>
      <c r="U64" s="42">
        <v>65.217391304347828</v>
      </c>
      <c r="V64" s="42">
        <v>68.965517241379317</v>
      </c>
      <c r="W64" s="42">
        <v>208.33333333333334</v>
      </c>
      <c r="X64" s="42" t="s">
        <v>820</v>
      </c>
      <c r="Y64" s="33">
        <v>400</v>
      </c>
      <c r="Z64" t="s">
        <v>334</v>
      </c>
      <c r="AA64" t="s">
        <v>1675</v>
      </c>
      <c r="AB64" t="s">
        <v>334</v>
      </c>
      <c r="AC64" t="s">
        <v>334</v>
      </c>
      <c r="AD64" t="s">
        <v>346</v>
      </c>
      <c r="AE64" t="s">
        <v>1675</v>
      </c>
      <c r="AF64" t="s">
        <v>334</v>
      </c>
      <c r="AG64" t="s">
        <v>334</v>
      </c>
      <c r="AH64" s="13">
        <v>1</v>
      </c>
      <c r="AI64" s="13">
        <v>0</v>
      </c>
      <c r="AJ64" s="13">
        <v>0</v>
      </c>
      <c r="AK64" s="13">
        <v>0</v>
      </c>
      <c r="AL64" s="13">
        <v>0</v>
      </c>
      <c r="AM64" s="13">
        <v>0</v>
      </c>
      <c r="AN64" s="13">
        <v>0</v>
      </c>
      <c r="AO64" s="13">
        <v>0</v>
      </c>
      <c r="AP64" s="13">
        <v>1</v>
      </c>
      <c r="AQ64" s="13">
        <v>0</v>
      </c>
      <c r="AR64" s="13">
        <v>0</v>
      </c>
      <c r="AS64" s="13">
        <v>0</v>
      </c>
      <c r="AT64" s="13">
        <v>0</v>
      </c>
      <c r="AU64" s="13">
        <v>0</v>
      </c>
      <c r="AV64" s="13">
        <v>0</v>
      </c>
      <c r="AW64" s="13">
        <v>0</v>
      </c>
      <c r="AX64" s="13">
        <v>0</v>
      </c>
      <c r="AY64" t="s">
        <v>1675</v>
      </c>
      <c r="AZ64" s="13">
        <v>1</v>
      </c>
      <c r="BA64" s="13">
        <v>1</v>
      </c>
      <c r="BB64" s="13">
        <v>1</v>
      </c>
      <c r="BC64" s="13">
        <v>1</v>
      </c>
      <c r="BD64" s="13">
        <v>0</v>
      </c>
      <c r="BE64" s="13">
        <v>0</v>
      </c>
      <c r="BF64" s="13">
        <v>1</v>
      </c>
      <c r="BG64" s="13">
        <v>0</v>
      </c>
      <c r="BH64" t="s">
        <v>334</v>
      </c>
      <c r="BI64" t="s">
        <v>384</v>
      </c>
      <c r="BJ64" t="s">
        <v>385</v>
      </c>
      <c r="BK64" t="b">
        <f t="shared" si="4"/>
        <v>0</v>
      </c>
      <c r="BL64" t="b">
        <f t="shared" si="5"/>
        <v>0</v>
      </c>
      <c r="BM64" t="s">
        <v>334</v>
      </c>
      <c r="BN64" t="s">
        <v>346</v>
      </c>
      <c r="BO64" t="s">
        <v>346</v>
      </c>
      <c r="BP64" s="33" t="s">
        <v>820</v>
      </c>
      <c r="BQ64" s="44">
        <v>25</v>
      </c>
      <c r="BR64" s="44" t="s">
        <v>820</v>
      </c>
      <c r="BS64" s="33">
        <v>50</v>
      </c>
      <c r="BT64" s="44" t="s">
        <v>820</v>
      </c>
      <c r="BU64" s="42" t="s">
        <v>820</v>
      </c>
      <c r="BV64" s="44" t="s">
        <v>820</v>
      </c>
      <c r="BW64" s="44" t="s">
        <v>820</v>
      </c>
      <c r="BX64" t="s">
        <v>346</v>
      </c>
      <c r="BY64" t="s">
        <v>334</v>
      </c>
      <c r="BZ64" t="s">
        <v>334</v>
      </c>
      <c r="CA64" t="s">
        <v>334</v>
      </c>
      <c r="CB64" t="s">
        <v>334</v>
      </c>
      <c r="CC64" t="s">
        <v>1675</v>
      </c>
      <c r="CD64" t="s">
        <v>1675</v>
      </c>
      <c r="CE64" t="s">
        <v>346</v>
      </c>
      <c r="CF64" t="s">
        <v>334</v>
      </c>
      <c r="CG64" s="13">
        <v>1</v>
      </c>
      <c r="CH64" s="13">
        <v>1</v>
      </c>
      <c r="CI64" s="13">
        <v>0</v>
      </c>
      <c r="CJ64" s="13">
        <v>0</v>
      </c>
      <c r="CK64" s="13">
        <v>1</v>
      </c>
      <c r="CL64" s="13">
        <v>0</v>
      </c>
      <c r="CM64" s="13">
        <v>0</v>
      </c>
      <c r="CN64" s="13">
        <v>0</v>
      </c>
      <c r="CO64" s="13">
        <v>1</v>
      </c>
      <c r="CP64" s="13">
        <v>0</v>
      </c>
      <c r="CQ64" s="13">
        <v>0</v>
      </c>
      <c r="CR64" s="13">
        <v>0</v>
      </c>
      <c r="CS64" s="13">
        <v>0</v>
      </c>
      <c r="CT64" s="13">
        <v>0</v>
      </c>
      <c r="CU64" s="13">
        <v>0</v>
      </c>
      <c r="CV64" s="13">
        <v>0</v>
      </c>
      <c r="CW64" t="s">
        <v>1675</v>
      </c>
      <c r="CX64" s="13">
        <v>1</v>
      </c>
      <c r="CY64" s="13">
        <v>1</v>
      </c>
      <c r="CZ64" s="13">
        <v>1</v>
      </c>
      <c r="DA64" s="13">
        <v>1</v>
      </c>
      <c r="DB64" s="13">
        <v>0</v>
      </c>
      <c r="DC64" s="13">
        <v>0</v>
      </c>
      <c r="DD64" s="13">
        <v>0</v>
      </c>
      <c r="DE64" s="13">
        <v>0</v>
      </c>
      <c r="DF64" s="13">
        <v>0</v>
      </c>
      <c r="DG64" t="s">
        <v>334</v>
      </c>
      <c r="DH64" t="s">
        <v>384</v>
      </c>
      <c r="DI64" t="s">
        <v>385</v>
      </c>
      <c r="DJ64" t="b">
        <f t="shared" ref="DJ64:DJ72" si="6">D64=DH64</f>
        <v>0</v>
      </c>
      <c r="DK64" t="b">
        <f t="shared" ref="DK64:DK72" si="7">E64=DI64</f>
        <v>0</v>
      </c>
      <c r="DL64" t="s">
        <v>334</v>
      </c>
      <c r="DM64" t="s">
        <v>346</v>
      </c>
    </row>
    <row r="65" spans="1:117" x14ac:dyDescent="0.2">
      <c r="A65" t="s">
        <v>1068</v>
      </c>
      <c r="B65" t="s">
        <v>1027</v>
      </c>
      <c r="C65" t="s">
        <v>1028</v>
      </c>
      <c r="D65" t="s">
        <v>355</v>
      </c>
      <c r="E65" t="s">
        <v>362</v>
      </c>
      <c r="F65" t="s">
        <v>362</v>
      </c>
      <c r="G65" t="s">
        <v>1704</v>
      </c>
      <c r="H65" t="s">
        <v>1665</v>
      </c>
      <c r="I65" s="13">
        <v>1</v>
      </c>
      <c r="J65" s="13">
        <v>0</v>
      </c>
      <c r="K65" s="13">
        <v>0</v>
      </c>
      <c r="L65" s="13">
        <v>0</v>
      </c>
      <c r="M65" s="13">
        <v>0</v>
      </c>
      <c r="N65" s="13">
        <v>0</v>
      </c>
      <c r="O65" s="13">
        <v>0</v>
      </c>
      <c r="P65" t="s">
        <v>1675</v>
      </c>
      <c r="Q65" t="s">
        <v>341</v>
      </c>
      <c r="R65" t="s">
        <v>342</v>
      </c>
      <c r="S65" s="42">
        <v>50</v>
      </c>
      <c r="T65" s="33">
        <v>76.92307692307692</v>
      </c>
      <c r="U65" s="42">
        <v>65.217391304347828</v>
      </c>
      <c r="V65" s="42">
        <v>68.965517241379317</v>
      </c>
      <c r="W65" s="42">
        <v>208.33333333333334</v>
      </c>
      <c r="X65" s="42">
        <v>270.83333333333337</v>
      </c>
      <c r="Y65" s="33">
        <v>500</v>
      </c>
      <c r="Z65" t="s">
        <v>346</v>
      </c>
      <c r="AA65" t="s">
        <v>334</v>
      </c>
      <c r="AB65" t="s">
        <v>334</v>
      </c>
      <c r="AC65" t="s">
        <v>334</v>
      </c>
      <c r="AD65" t="s">
        <v>346</v>
      </c>
      <c r="AE65" t="s">
        <v>334</v>
      </c>
      <c r="AF65" t="s">
        <v>346</v>
      </c>
      <c r="AG65" t="s">
        <v>346</v>
      </c>
      <c r="AH65" t="s">
        <v>1675</v>
      </c>
      <c r="AI65" t="s">
        <v>1675</v>
      </c>
      <c r="AJ65" t="s">
        <v>1675</v>
      </c>
      <c r="AK65" t="s">
        <v>1675</v>
      </c>
      <c r="AL65" t="s">
        <v>1675</v>
      </c>
      <c r="AM65" t="s">
        <v>1675</v>
      </c>
      <c r="AN65" t="s">
        <v>1675</v>
      </c>
      <c r="AO65" t="s">
        <v>1675</v>
      </c>
      <c r="AP65" t="s">
        <v>1675</v>
      </c>
      <c r="AQ65" t="s">
        <v>1675</v>
      </c>
      <c r="AR65" t="s">
        <v>1675</v>
      </c>
      <c r="AS65" t="s">
        <v>1675</v>
      </c>
      <c r="AT65" t="s">
        <v>1675</v>
      </c>
      <c r="AU65" t="s">
        <v>1675</v>
      </c>
      <c r="AV65" t="s">
        <v>1675</v>
      </c>
      <c r="AW65" t="s">
        <v>1675</v>
      </c>
      <c r="AX65" t="s">
        <v>1675</v>
      </c>
      <c r="AY65" t="s">
        <v>1675</v>
      </c>
      <c r="AZ65" t="s">
        <v>1675</v>
      </c>
      <c r="BA65" t="s">
        <v>1675</v>
      </c>
      <c r="BB65" t="s">
        <v>1675</v>
      </c>
      <c r="BC65" t="s">
        <v>1675</v>
      </c>
      <c r="BD65" t="s">
        <v>1675</v>
      </c>
      <c r="BE65" t="s">
        <v>1675</v>
      </c>
      <c r="BF65" t="s">
        <v>1675</v>
      </c>
      <c r="BG65" t="s">
        <v>1675</v>
      </c>
      <c r="BH65" t="s">
        <v>334</v>
      </c>
      <c r="BI65" t="s">
        <v>355</v>
      </c>
      <c r="BJ65" t="s">
        <v>362</v>
      </c>
      <c r="BK65" t="b">
        <f t="shared" si="4"/>
        <v>1</v>
      </c>
      <c r="BL65" t="b">
        <f t="shared" si="5"/>
        <v>1</v>
      </c>
      <c r="BM65" t="s">
        <v>334</v>
      </c>
      <c r="BN65" t="s">
        <v>346</v>
      </c>
      <c r="BO65" t="s">
        <v>334</v>
      </c>
      <c r="BP65" s="33">
        <v>20</v>
      </c>
      <c r="BQ65" s="33">
        <v>25</v>
      </c>
      <c r="BR65" s="33">
        <v>125</v>
      </c>
      <c r="BS65" s="33">
        <v>15</v>
      </c>
      <c r="BT65" s="44">
        <v>75</v>
      </c>
      <c r="BU65" s="42" t="s">
        <v>820</v>
      </c>
      <c r="BV65" s="44" t="s">
        <v>820</v>
      </c>
      <c r="BW65" s="33">
        <v>50</v>
      </c>
      <c r="BX65" t="s">
        <v>346</v>
      </c>
      <c r="BY65" t="s">
        <v>334</v>
      </c>
      <c r="BZ65" t="s">
        <v>334</v>
      </c>
      <c r="CA65" t="s">
        <v>346</v>
      </c>
      <c r="CB65" t="s">
        <v>346</v>
      </c>
      <c r="CC65" t="s">
        <v>1675</v>
      </c>
      <c r="CD65" t="s">
        <v>1675</v>
      </c>
      <c r="CE65" t="s">
        <v>346</v>
      </c>
      <c r="CF65" t="s">
        <v>346</v>
      </c>
      <c r="CG65" t="s">
        <v>1675</v>
      </c>
      <c r="CH65" t="s">
        <v>1675</v>
      </c>
      <c r="CI65" t="s">
        <v>1675</v>
      </c>
      <c r="CJ65" t="s">
        <v>1675</v>
      </c>
      <c r="CK65" t="s">
        <v>1675</v>
      </c>
      <c r="CL65" t="s">
        <v>1675</v>
      </c>
      <c r="CM65" t="s">
        <v>1675</v>
      </c>
      <c r="CN65" t="s">
        <v>1675</v>
      </c>
      <c r="CO65" t="s">
        <v>1675</v>
      </c>
      <c r="CP65" t="s">
        <v>1675</v>
      </c>
      <c r="CQ65" t="s">
        <v>1675</v>
      </c>
      <c r="CR65" t="s">
        <v>1675</v>
      </c>
      <c r="CS65" t="s">
        <v>1675</v>
      </c>
      <c r="CT65" t="s">
        <v>1675</v>
      </c>
      <c r="CU65" t="s">
        <v>1675</v>
      </c>
      <c r="CV65" t="s">
        <v>1675</v>
      </c>
      <c r="CW65" t="s">
        <v>1675</v>
      </c>
      <c r="CX65" t="s">
        <v>1675</v>
      </c>
      <c r="CY65" t="s">
        <v>1675</v>
      </c>
      <c r="CZ65" t="s">
        <v>1675</v>
      </c>
      <c r="DA65" t="s">
        <v>1675</v>
      </c>
      <c r="DB65" t="s">
        <v>1675</v>
      </c>
      <c r="DC65" t="s">
        <v>1675</v>
      </c>
      <c r="DD65" t="s">
        <v>1675</v>
      </c>
      <c r="DE65" t="s">
        <v>1675</v>
      </c>
      <c r="DF65" t="s">
        <v>1675</v>
      </c>
      <c r="DG65" t="s">
        <v>334</v>
      </c>
      <c r="DH65" t="s">
        <v>384</v>
      </c>
      <c r="DI65" t="s">
        <v>385</v>
      </c>
      <c r="DJ65" t="b">
        <f t="shared" si="6"/>
        <v>0</v>
      </c>
      <c r="DK65" t="b">
        <f t="shared" si="7"/>
        <v>0</v>
      </c>
      <c r="DL65" t="s">
        <v>334</v>
      </c>
      <c r="DM65" t="s">
        <v>334</v>
      </c>
    </row>
    <row r="66" spans="1:117" x14ac:dyDescent="0.2">
      <c r="A66" t="s">
        <v>1528</v>
      </c>
      <c r="B66" t="s">
        <v>1512</v>
      </c>
      <c r="C66" t="s">
        <v>1513</v>
      </c>
      <c r="D66" t="s">
        <v>384</v>
      </c>
      <c r="E66" t="s">
        <v>960</v>
      </c>
      <c r="F66" t="s">
        <v>1526</v>
      </c>
      <c r="G66" t="s">
        <v>1704</v>
      </c>
      <c r="H66" t="s">
        <v>1518</v>
      </c>
      <c r="I66" s="13">
        <v>1</v>
      </c>
      <c r="J66" s="13">
        <v>0</v>
      </c>
      <c r="K66" s="13">
        <v>1</v>
      </c>
      <c r="L66" s="13">
        <v>0</v>
      </c>
      <c r="M66" s="13">
        <v>0</v>
      </c>
      <c r="N66" s="13">
        <v>0</v>
      </c>
      <c r="O66" s="13">
        <v>0</v>
      </c>
      <c r="P66" t="s">
        <v>1675</v>
      </c>
      <c r="Q66" t="s">
        <v>341</v>
      </c>
      <c r="R66" t="s">
        <v>457</v>
      </c>
      <c r="S66" s="42">
        <v>87.5</v>
      </c>
      <c r="T66" s="33">
        <v>76.92307692307692</v>
      </c>
      <c r="U66" s="42">
        <v>76.08695652173914</v>
      </c>
      <c r="V66" s="42">
        <v>77.58620689655173</v>
      </c>
      <c r="W66" s="42">
        <v>312.5</v>
      </c>
      <c r="X66" s="42">
        <v>250</v>
      </c>
      <c r="Y66" s="33">
        <v>500</v>
      </c>
      <c r="Z66" t="s">
        <v>334</v>
      </c>
      <c r="AA66" t="s">
        <v>334</v>
      </c>
      <c r="AB66" t="s">
        <v>334</v>
      </c>
      <c r="AC66" t="s">
        <v>334</v>
      </c>
      <c r="AD66" t="s">
        <v>346</v>
      </c>
      <c r="AE66" t="s">
        <v>334</v>
      </c>
      <c r="AF66" t="s">
        <v>334</v>
      </c>
      <c r="AG66" t="s">
        <v>346</v>
      </c>
      <c r="AH66" t="s">
        <v>1675</v>
      </c>
      <c r="AI66" t="s">
        <v>1675</v>
      </c>
      <c r="AJ66" t="s">
        <v>1675</v>
      </c>
      <c r="AK66" t="s">
        <v>1675</v>
      </c>
      <c r="AL66" t="s">
        <v>1675</v>
      </c>
      <c r="AM66" t="s">
        <v>1675</v>
      </c>
      <c r="AN66" t="s">
        <v>1675</v>
      </c>
      <c r="AO66" t="s">
        <v>1675</v>
      </c>
      <c r="AP66" t="s">
        <v>1675</v>
      </c>
      <c r="AQ66" t="s">
        <v>1675</v>
      </c>
      <c r="AR66" t="s">
        <v>1675</v>
      </c>
      <c r="AS66" t="s">
        <v>1675</v>
      </c>
      <c r="AT66" t="s">
        <v>1675</v>
      </c>
      <c r="AU66" t="s">
        <v>1675</v>
      </c>
      <c r="AV66" t="s">
        <v>1675</v>
      </c>
      <c r="AW66" t="s">
        <v>1675</v>
      </c>
      <c r="AX66" t="s">
        <v>1675</v>
      </c>
      <c r="AY66" t="s">
        <v>1675</v>
      </c>
      <c r="AZ66" t="s">
        <v>1675</v>
      </c>
      <c r="BA66" t="s">
        <v>1675</v>
      </c>
      <c r="BB66" t="s">
        <v>1675</v>
      </c>
      <c r="BC66" t="s">
        <v>1675</v>
      </c>
      <c r="BD66" t="s">
        <v>1675</v>
      </c>
      <c r="BE66" t="s">
        <v>1675</v>
      </c>
      <c r="BF66" t="s">
        <v>1675</v>
      </c>
      <c r="BG66" t="s">
        <v>1675</v>
      </c>
      <c r="BH66" t="s">
        <v>334</v>
      </c>
      <c r="BI66" t="s">
        <v>384</v>
      </c>
      <c r="BJ66" t="s">
        <v>960</v>
      </c>
      <c r="BK66" t="b">
        <f t="shared" ref="BK66:BK97" si="8">D66=BI66</f>
        <v>1</v>
      </c>
      <c r="BL66" t="b">
        <f t="shared" ref="BL66:BL97" si="9">E66=BJ66</f>
        <v>1</v>
      </c>
      <c r="BM66" t="s">
        <v>346</v>
      </c>
      <c r="BN66" t="s">
        <v>545</v>
      </c>
      <c r="BO66" t="s">
        <v>334</v>
      </c>
      <c r="BP66" s="33">
        <v>25</v>
      </c>
      <c r="BQ66" s="44">
        <v>25</v>
      </c>
      <c r="BR66" s="33">
        <v>125</v>
      </c>
      <c r="BS66" s="44">
        <v>50</v>
      </c>
      <c r="BT66" s="44">
        <v>50</v>
      </c>
      <c r="BU66" s="42" t="s">
        <v>820</v>
      </c>
      <c r="BV66" s="33" t="s">
        <v>820</v>
      </c>
      <c r="BW66" s="33" t="s">
        <v>820</v>
      </c>
      <c r="BX66" t="s">
        <v>334</v>
      </c>
      <c r="BY66" t="s">
        <v>334</v>
      </c>
      <c r="BZ66" t="s">
        <v>334</v>
      </c>
      <c r="CA66" t="s">
        <v>334</v>
      </c>
      <c r="CB66" t="s">
        <v>334</v>
      </c>
      <c r="CC66" t="s">
        <v>1675</v>
      </c>
      <c r="CD66" t="s">
        <v>1675</v>
      </c>
      <c r="CE66" t="s">
        <v>1675</v>
      </c>
      <c r="CF66" t="s">
        <v>334</v>
      </c>
      <c r="CG66" s="13">
        <v>1</v>
      </c>
      <c r="CH66" s="13">
        <v>0</v>
      </c>
      <c r="CI66" s="13">
        <v>0</v>
      </c>
      <c r="CJ66" s="13">
        <v>0</v>
      </c>
      <c r="CK66" s="13">
        <v>0</v>
      </c>
      <c r="CL66" s="13">
        <v>0</v>
      </c>
      <c r="CM66" s="13">
        <v>0</v>
      </c>
      <c r="CN66" s="13">
        <v>0</v>
      </c>
      <c r="CO66" s="13">
        <v>0</v>
      </c>
      <c r="CP66" s="13">
        <v>0</v>
      </c>
      <c r="CQ66" s="13">
        <v>0</v>
      </c>
      <c r="CR66" s="13">
        <v>0</v>
      </c>
      <c r="CS66" s="13">
        <v>0</v>
      </c>
      <c r="CT66" s="13">
        <v>0</v>
      </c>
      <c r="CU66" s="13">
        <v>0</v>
      </c>
      <c r="CV66" s="13">
        <v>0</v>
      </c>
      <c r="CW66" t="s">
        <v>1675</v>
      </c>
      <c r="CX66" s="13">
        <v>1</v>
      </c>
      <c r="CY66" s="13">
        <v>1</v>
      </c>
      <c r="CZ66" s="13">
        <v>1</v>
      </c>
      <c r="DA66" s="13">
        <v>1</v>
      </c>
      <c r="DB66" s="13">
        <v>1</v>
      </c>
      <c r="DC66" s="13">
        <v>0</v>
      </c>
      <c r="DD66" s="13">
        <v>0</v>
      </c>
      <c r="DE66" s="13">
        <v>0</v>
      </c>
      <c r="DF66" s="13">
        <v>0</v>
      </c>
      <c r="DG66" t="s">
        <v>334</v>
      </c>
      <c r="DH66" t="s">
        <v>384</v>
      </c>
      <c r="DI66" t="s">
        <v>960</v>
      </c>
      <c r="DJ66" t="b">
        <f t="shared" si="6"/>
        <v>1</v>
      </c>
      <c r="DK66" t="b">
        <f t="shared" si="7"/>
        <v>1</v>
      </c>
      <c r="DL66" t="s">
        <v>346</v>
      </c>
      <c r="DM66" t="s">
        <v>545</v>
      </c>
    </row>
    <row r="67" spans="1:117" x14ac:dyDescent="0.2">
      <c r="A67" t="s">
        <v>1064</v>
      </c>
      <c r="B67" t="s">
        <v>1027</v>
      </c>
      <c r="C67" t="s">
        <v>1028</v>
      </c>
      <c r="D67" t="s">
        <v>355</v>
      </c>
      <c r="E67" t="s">
        <v>362</v>
      </c>
      <c r="F67" t="s">
        <v>362</v>
      </c>
      <c r="G67" t="s">
        <v>1704</v>
      </c>
      <c r="H67" t="s">
        <v>1665</v>
      </c>
      <c r="I67" s="13">
        <v>1</v>
      </c>
      <c r="J67" s="13">
        <v>0</v>
      </c>
      <c r="K67" s="13">
        <v>0</v>
      </c>
      <c r="L67" s="13">
        <v>1</v>
      </c>
      <c r="M67" s="13">
        <v>0</v>
      </c>
      <c r="N67" s="13">
        <v>0</v>
      </c>
      <c r="O67" s="13">
        <v>0</v>
      </c>
      <c r="P67" t="s">
        <v>1675</v>
      </c>
      <c r="Q67" t="s">
        <v>675</v>
      </c>
      <c r="R67" t="s">
        <v>342</v>
      </c>
      <c r="S67" s="42">
        <v>75</v>
      </c>
      <c r="T67" s="33">
        <v>76.92307692307692</v>
      </c>
      <c r="U67" s="42">
        <v>65.217391304347828</v>
      </c>
      <c r="V67" s="42">
        <v>68.965517241379317</v>
      </c>
      <c r="W67" s="42" t="s">
        <v>820</v>
      </c>
      <c r="X67" s="42" t="s">
        <v>820</v>
      </c>
      <c r="Y67" s="33" t="s">
        <v>820</v>
      </c>
      <c r="Z67" t="s">
        <v>346</v>
      </c>
      <c r="AA67" t="s">
        <v>334</v>
      </c>
      <c r="AB67" t="s">
        <v>334</v>
      </c>
      <c r="AC67" t="s">
        <v>334</v>
      </c>
      <c r="AD67" t="s">
        <v>346</v>
      </c>
      <c r="AE67" t="s">
        <v>334</v>
      </c>
      <c r="AF67" t="s">
        <v>346</v>
      </c>
      <c r="AG67" t="s">
        <v>346</v>
      </c>
      <c r="AH67" t="s">
        <v>1675</v>
      </c>
      <c r="AI67" t="s">
        <v>1675</v>
      </c>
      <c r="AJ67" t="s">
        <v>1675</v>
      </c>
      <c r="AK67" t="s">
        <v>1675</v>
      </c>
      <c r="AL67" t="s">
        <v>1675</v>
      </c>
      <c r="AM67" t="s">
        <v>1675</v>
      </c>
      <c r="AN67" t="s">
        <v>1675</v>
      </c>
      <c r="AO67" t="s">
        <v>1675</v>
      </c>
      <c r="AP67" t="s">
        <v>1675</v>
      </c>
      <c r="AQ67" t="s">
        <v>1675</v>
      </c>
      <c r="AR67" t="s">
        <v>1675</v>
      </c>
      <c r="AS67" t="s">
        <v>1675</v>
      </c>
      <c r="AT67" t="s">
        <v>1675</v>
      </c>
      <c r="AU67" t="s">
        <v>1675</v>
      </c>
      <c r="AV67" t="s">
        <v>1675</v>
      </c>
      <c r="AW67" t="s">
        <v>1675</v>
      </c>
      <c r="AX67" t="s">
        <v>1675</v>
      </c>
      <c r="AY67" t="s">
        <v>1675</v>
      </c>
      <c r="AZ67" t="s">
        <v>1675</v>
      </c>
      <c r="BA67" t="s">
        <v>1675</v>
      </c>
      <c r="BB67" t="s">
        <v>1675</v>
      </c>
      <c r="BC67" t="s">
        <v>1675</v>
      </c>
      <c r="BD67" t="s">
        <v>1675</v>
      </c>
      <c r="BE67" t="s">
        <v>1675</v>
      </c>
      <c r="BF67" t="s">
        <v>1675</v>
      </c>
      <c r="BG67" t="s">
        <v>1675</v>
      </c>
      <c r="BH67" t="s">
        <v>334</v>
      </c>
      <c r="BI67" t="s">
        <v>355</v>
      </c>
      <c r="BJ67" t="s">
        <v>362</v>
      </c>
      <c r="BK67" t="b">
        <f t="shared" si="8"/>
        <v>1</v>
      </c>
      <c r="BL67" t="b">
        <f t="shared" si="9"/>
        <v>1</v>
      </c>
      <c r="BM67" t="s">
        <v>334</v>
      </c>
      <c r="BN67" t="s">
        <v>346</v>
      </c>
      <c r="BO67" t="s">
        <v>334</v>
      </c>
      <c r="BP67" s="33">
        <v>25</v>
      </c>
      <c r="BQ67" s="33">
        <v>25</v>
      </c>
      <c r="BR67" s="33">
        <v>125</v>
      </c>
      <c r="BS67" s="44">
        <v>50</v>
      </c>
      <c r="BT67" s="44">
        <v>100</v>
      </c>
      <c r="BU67" s="42" t="s">
        <v>820</v>
      </c>
      <c r="BV67" s="44" t="s">
        <v>820</v>
      </c>
      <c r="BW67" s="33">
        <v>75</v>
      </c>
      <c r="BX67" t="s">
        <v>346</v>
      </c>
      <c r="BY67" t="s">
        <v>334</v>
      </c>
      <c r="BZ67" t="s">
        <v>334</v>
      </c>
      <c r="CA67" t="s">
        <v>334</v>
      </c>
      <c r="CB67" t="s">
        <v>334</v>
      </c>
      <c r="CC67" t="s">
        <v>1675</v>
      </c>
      <c r="CD67" t="s">
        <v>1675</v>
      </c>
      <c r="CE67" t="s">
        <v>334</v>
      </c>
      <c r="CF67" t="s">
        <v>346</v>
      </c>
      <c r="CG67" t="s">
        <v>1675</v>
      </c>
      <c r="CH67" t="s">
        <v>1675</v>
      </c>
      <c r="CI67" t="s">
        <v>1675</v>
      </c>
      <c r="CJ67" t="s">
        <v>1675</v>
      </c>
      <c r="CK67" t="s">
        <v>1675</v>
      </c>
      <c r="CL67" t="s">
        <v>1675</v>
      </c>
      <c r="CM67" t="s">
        <v>1675</v>
      </c>
      <c r="CN67" t="s">
        <v>1675</v>
      </c>
      <c r="CO67" t="s">
        <v>1675</v>
      </c>
      <c r="CP67" t="s">
        <v>1675</v>
      </c>
      <c r="CQ67" t="s">
        <v>1675</v>
      </c>
      <c r="CR67" t="s">
        <v>1675</v>
      </c>
      <c r="CS67" t="s">
        <v>1675</v>
      </c>
      <c r="CT67" t="s">
        <v>1675</v>
      </c>
      <c r="CU67" t="s">
        <v>1675</v>
      </c>
      <c r="CV67" t="s">
        <v>1675</v>
      </c>
      <c r="CW67" t="s">
        <v>1675</v>
      </c>
      <c r="CX67" t="s">
        <v>1675</v>
      </c>
      <c r="CY67" t="s">
        <v>1675</v>
      </c>
      <c r="CZ67" t="s">
        <v>1675</v>
      </c>
      <c r="DA67" t="s">
        <v>1675</v>
      </c>
      <c r="DB67" t="s">
        <v>1675</v>
      </c>
      <c r="DC67" t="s">
        <v>1675</v>
      </c>
      <c r="DD67" t="s">
        <v>1675</v>
      </c>
      <c r="DE67" t="s">
        <v>1675</v>
      </c>
      <c r="DF67" t="s">
        <v>1675</v>
      </c>
      <c r="DG67" t="s">
        <v>334</v>
      </c>
      <c r="DH67" t="s">
        <v>355</v>
      </c>
      <c r="DI67" t="s">
        <v>362</v>
      </c>
      <c r="DJ67" t="b">
        <f t="shared" si="6"/>
        <v>1</v>
      </c>
      <c r="DK67" t="b">
        <f t="shared" si="7"/>
        <v>1</v>
      </c>
      <c r="DL67" t="s">
        <v>334</v>
      </c>
      <c r="DM67" t="s">
        <v>346</v>
      </c>
    </row>
    <row r="68" spans="1:117" x14ac:dyDescent="0.2">
      <c r="A68" t="s">
        <v>1189</v>
      </c>
      <c r="B68" t="s">
        <v>1027</v>
      </c>
      <c r="C68" t="s">
        <v>1028</v>
      </c>
      <c r="D68" t="s">
        <v>1031</v>
      </c>
      <c r="E68" t="s">
        <v>1032</v>
      </c>
      <c r="F68" t="s">
        <v>1032</v>
      </c>
      <c r="G68" t="s">
        <v>1705</v>
      </c>
      <c r="H68" t="s">
        <v>1034</v>
      </c>
      <c r="I68" s="13">
        <v>1</v>
      </c>
      <c r="J68" s="13">
        <v>0</v>
      </c>
      <c r="K68" s="13">
        <v>0</v>
      </c>
      <c r="L68" s="13">
        <v>1</v>
      </c>
      <c r="M68" s="13">
        <v>0</v>
      </c>
      <c r="N68" s="13">
        <v>0</v>
      </c>
      <c r="O68" s="13">
        <v>0</v>
      </c>
      <c r="P68" t="s">
        <v>1675</v>
      </c>
      <c r="Q68" t="s">
        <v>341</v>
      </c>
      <c r="R68" t="s">
        <v>342</v>
      </c>
      <c r="S68" s="42">
        <v>90</v>
      </c>
      <c r="T68" s="33">
        <v>80.769230769230759</v>
      </c>
      <c r="U68" s="42">
        <v>78.260869565217391</v>
      </c>
      <c r="V68" s="42">
        <v>62.068965517241381</v>
      </c>
      <c r="W68" s="42">
        <v>175</v>
      </c>
      <c r="X68" s="42">
        <v>175</v>
      </c>
      <c r="Y68" s="33">
        <v>470</v>
      </c>
      <c r="Z68" t="s">
        <v>334</v>
      </c>
      <c r="AA68" t="s">
        <v>334</v>
      </c>
      <c r="AB68" t="s">
        <v>334</v>
      </c>
      <c r="AC68" t="s">
        <v>334</v>
      </c>
      <c r="AD68" t="s">
        <v>334</v>
      </c>
      <c r="AE68" t="s">
        <v>334</v>
      </c>
      <c r="AF68" t="s">
        <v>334</v>
      </c>
      <c r="AG68" t="s">
        <v>346</v>
      </c>
      <c r="AH68" t="s">
        <v>1675</v>
      </c>
      <c r="AI68" t="s">
        <v>1675</v>
      </c>
      <c r="AJ68" t="s">
        <v>1675</v>
      </c>
      <c r="AK68" t="s">
        <v>1675</v>
      </c>
      <c r="AL68" t="s">
        <v>1675</v>
      </c>
      <c r="AM68" t="s">
        <v>1675</v>
      </c>
      <c r="AN68" t="s">
        <v>1675</v>
      </c>
      <c r="AO68" t="s">
        <v>1675</v>
      </c>
      <c r="AP68" t="s">
        <v>1675</v>
      </c>
      <c r="AQ68" t="s">
        <v>1675</v>
      </c>
      <c r="AR68" t="s">
        <v>1675</v>
      </c>
      <c r="AS68" t="s">
        <v>1675</v>
      </c>
      <c r="AT68" t="s">
        <v>1675</v>
      </c>
      <c r="AU68" t="s">
        <v>1675</v>
      </c>
      <c r="AV68" t="s">
        <v>1675</v>
      </c>
      <c r="AW68" t="s">
        <v>1675</v>
      </c>
      <c r="AX68" t="s">
        <v>1675</v>
      </c>
      <c r="AY68" t="s">
        <v>1675</v>
      </c>
      <c r="AZ68" t="s">
        <v>1675</v>
      </c>
      <c r="BA68" t="s">
        <v>1675</v>
      </c>
      <c r="BB68" t="s">
        <v>1675</v>
      </c>
      <c r="BC68" t="s">
        <v>1675</v>
      </c>
      <c r="BD68" t="s">
        <v>1675</v>
      </c>
      <c r="BE68" t="s">
        <v>1675</v>
      </c>
      <c r="BF68" t="s">
        <v>1675</v>
      </c>
      <c r="BG68" t="s">
        <v>1675</v>
      </c>
      <c r="BH68" t="s">
        <v>334</v>
      </c>
      <c r="BI68" t="s">
        <v>1031</v>
      </c>
      <c r="BJ68" t="s">
        <v>1036</v>
      </c>
      <c r="BK68" t="b">
        <f t="shared" si="8"/>
        <v>1</v>
      </c>
      <c r="BL68" t="b">
        <f t="shared" si="9"/>
        <v>0</v>
      </c>
      <c r="BM68" t="s">
        <v>346</v>
      </c>
      <c r="BN68" t="s">
        <v>334</v>
      </c>
      <c r="BO68" t="s">
        <v>334</v>
      </c>
      <c r="BP68" s="33">
        <v>25</v>
      </c>
      <c r="BQ68" s="44">
        <v>10</v>
      </c>
      <c r="BR68" s="33">
        <v>75</v>
      </c>
      <c r="BS68" s="44">
        <v>25</v>
      </c>
      <c r="BT68" s="44" t="s">
        <v>820</v>
      </c>
      <c r="BU68" s="42" t="s">
        <v>820</v>
      </c>
      <c r="BV68" s="33">
        <v>100</v>
      </c>
      <c r="BW68" s="33">
        <v>25</v>
      </c>
      <c r="BX68" t="s">
        <v>334</v>
      </c>
      <c r="BY68" t="s">
        <v>334</v>
      </c>
      <c r="BZ68" t="s">
        <v>334</v>
      </c>
      <c r="CA68" t="s">
        <v>334</v>
      </c>
      <c r="CB68" t="s">
        <v>334</v>
      </c>
      <c r="CC68" t="s">
        <v>1675</v>
      </c>
      <c r="CD68" t="s">
        <v>334</v>
      </c>
      <c r="CE68" t="s">
        <v>334</v>
      </c>
      <c r="CF68" t="s">
        <v>346</v>
      </c>
      <c r="CG68" t="s">
        <v>1675</v>
      </c>
      <c r="CH68" t="s">
        <v>1675</v>
      </c>
      <c r="CI68" t="s">
        <v>1675</v>
      </c>
      <c r="CJ68" t="s">
        <v>1675</v>
      </c>
      <c r="CK68" t="s">
        <v>1675</v>
      </c>
      <c r="CL68" t="s">
        <v>1675</v>
      </c>
      <c r="CM68" t="s">
        <v>1675</v>
      </c>
      <c r="CN68" t="s">
        <v>1675</v>
      </c>
      <c r="CO68" t="s">
        <v>1675</v>
      </c>
      <c r="CP68" t="s">
        <v>1675</v>
      </c>
      <c r="CQ68" t="s">
        <v>1675</v>
      </c>
      <c r="CR68" t="s">
        <v>1675</v>
      </c>
      <c r="CS68" t="s">
        <v>1675</v>
      </c>
      <c r="CT68" t="s">
        <v>1675</v>
      </c>
      <c r="CU68" t="s">
        <v>1675</v>
      </c>
      <c r="CV68" t="s">
        <v>1675</v>
      </c>
      <c r="CW68" t="s">
        <v>1675</v>
      </c>
      <c r="CX68" t="s">
        <v>1675</v>
      </c>
      <c r="CY68" t="s">
        <v>1675</v>
      </c>
      <c r="CZ68" t="s">
        <v>1675</v>
      </c>
      <c r="DA68" t="s">
        <v>1675</v>
      </c>
      <c r="DB68" t="s">
        <v>1675</v>
      </c>
      <c r="DC68" t="s">
        <v>1675</v>
      </c>
      <c r="DD68" t="s">
        <v>1675</v>
      </c>
      <c r="DE68" t="s">
        <v>1675</v>
      </c>
      <c r="DF68" t="s">
        <v>1675</v>
      </c>
      <c r="DG68" t="s">
        <v>334</v>
      </c>
      <c r="DH68" t="s">
        <v>1031</v>
      </c>
      <c r="DI68" t="s">
        <v>1036</v>
      </c>
      <c r="DJ68" t="b">
        <f t="shared" si="6"/>
        <v>1</v>
      </c>
      <c r="DK68" t="b">
        <f t="shared" si="7"/>
        <v>0</v>
      </c>
      <c r="DL68" t="s">
        <v>346</v>
      </c>
      <c r="DM68" t="s">
        <v>334</v>
      </c>
    </row>
    <row r="69" spans="1:117" x14ac:dyDescent="0.2">
      <c r="A69" t="s">
        <v>1073</v>
      </c>
      <c r="B69" t="s">
        <v>1027</v>
      </c>
      <c r="C69" t="s">
        <v>1028</v>
      </c>
      <c r="D69" t="s">
        <v>355</v>
      </c>
      <c r="E69" t="s">
        <v>362</v>
      </c>
      <c r="F69" t="s">
        <v>362</v>
      </c>
      <c r="G69" t="s">
        <v>1704</v>
      </c>
      <c r="H69" t="s">
        <v>1665</v>
      </c>
      <c r="I69" s="13">
        <v>1</v>
      </c>
      <c r="J69" s="13">
        <v>0</v>
      </c>
      <c r="K69" s="13">
        <v>0</v>
      </c>
      <c r="L69" s="13">
        <v>0</v>
      </c>
      <c r="M69" s="13">
        <v>0</v>
      </c>
      <c r="N69" s="13">
        <v>0</v>
      </c>
      <c r="O69" s="13">
        <v>0</v>
      </c>
      <c r="P69" t="s">
        <v>1675</v>
      </c>
      <c r="Q69" t="s">
        <v>341</v>
      </c>
      <c r="R69" t="s">
        <v>342</v>
      </c>
      <c r="S69" s="42">
        <v>75</v>
      </c>
      <c r="T69" s="33" t="s">
        <v>820</v>
      </c>
      <c r="U69" s="33" t="s">
        <v>820</v>
      </c>
      <c r="V69" s="42">
        <v>68.965517241379317</v>
      </c>
      <c r="W69" s="42">
        <v>208.33333333333334</v>
      </c>
      <c r="X69" s="42" t="s">
        <v>820</v>
      </c>
      <c r="Y69" s="33">
        <v>500</v>
      </c>
      <c r="Z69" t="s">
        <v>346</v>
      </c>
      <c r="AA69" t="s">
        <v>334</v>
      </c>
      <c r="AB69" t="s">
        <v>334</v>
      </c>
      <c r="AC69" t="s">
        <v>346</v>
      </c>
      <c r="AD69" t="s">
        <v>346</v>
      </c>
      <c r="AE69" t="s">
        <v>334</v>
      </c>
      <c r="AF69" t="s">
        <v>346</v>
      </c>
      <c r="AG69" t="s">
        <v>346</v>
      </c>
      <c r="AH69" t="s">
        <v>1675</v>
      </c>
      <c r="AI69" t="s">
        <v>1675</v>
      </c>
      <c r="AJ69" t="s">
        <v>1675</v>
      </c>
      <c r="AK69" t="s">
        <v>1675</v>
      </c>
      <c r="AL69" t="s">
        <v>1675</v>
      </c>
      <c r="AM69" t="s">
        <v>1675</v>
      </c>
      <c r="AN69" t="s">
        <v>1675</v>
      </c>
      <c r="AO69" t="s">
        <v>1675</v>
      </c>
      <c r="AP69" t="s">
        <v>1675</v>
      </c>
      <c r="AQ69" t="s">
        <v>1675</v>
      </c>
      <c r="AR69" t="s">
        <v>1675</v>
      </c>
      <c r="AS69" t="s">
        <v>1675</v>
      </c>
      <c r="AT69" t="s">
        <v>1675</v>
      </c>
      <c r="AU69" t="s">
        <v>1675</v>
      </c>
      <c r="AV69" t="s">
        <v>1675</v>
      </c>
      <c r="AW69" t="s">
        <v>1675</v>
      </c>
      <c r="AX69" t="s">
        <v>1675</v>
      </c>
      <c r="AY69" t="s">
        <v>1675</v>
      </c>
      <c r="AZ69" t="s">
        <v>1675</v>
      </c>
      <c r="BA69" t="s">
        <v>1675</v>
      </c>
      <c r="BB69" t="s">
        <v>1675</v>
      </c>
      <c r="BC69" t="s">
        <v>1675</v>
      </c>
      <c r="BD69" t="s">
        <v>1675</v>
      </c>
      <c r="BE69" t="s">
        <v>1675</v>
      </c>
      <c r="BF69" t="s">
        <v>1675</v>
      </c>
      <c r="BG69" t="s">
        <v>1675</v>
      </c>
      <c r="BH69" t="s">
        <v>334</v>
      </c>
      <c r="BI69" t="s">
        <v>355</v>
      </c>
      <c r="BJ69" t="s">
        <v>362</v>
      </c>
      <c r="BK69" t="b">
        <f t="shared" si="8"/>
        <v>1</v>
      </c>
      <c r="BL69" t="b">
        <f t="shared" si="9"/>
        <v>1</v>
      </c>
      <c r="BM69" t="s">
        <v>334</v>
      </c>
      <c r="BN69" t="s">
        <v>334</v>
      </c>
      <c r="BO69" t="s">
        <v>334</v>
      </c>
      <c r="BP69" s="33">
        <v>15</v>
      </c>
      <c r="BQ69" s="44">
        <v>25</v>
      </c>
      <c r="BR69" s="42">
        <v>56.666666666666664</v>
      </c>
      <c r="BS69" s="44">
        <v>30</v>
      </c>
      <c r="BT69" s="44">
        <v>100</v>
      </c>
      <c r="BU69" s="42" t="s">
        <v>820</v>
      </c>
      <c r="BV69" s="44" t="s">
        <v>820</v>
      </c>
      <c r="BW69" s="33">
        <v>25</v>
      </c>
      <c r="BX69" t="s">
        <v>346</v>
      </c>
      <c r="BY69" t="s">
        <v>346</v>
      </c>
      <c r="BZ69" t="s">
        <v>346</v>
      </c>
      <c r="CA69" t="s">
        <v>346</v>
      </c>
      <c r="CB69" t="s">
        <v>346</v>
      </c>
      <c r="CC69" t="s">
        <v>1675</v>
      </c>
      <c r="CD69" t="s">
        <v>1675</v>
      </c>
      <c r="CE69" t="s">
        <v>346</v>
      </c>
      <c r="CF69" t="s">
        <v>346</v>
      </c>
      <c r="CG69" t="s">
        <v>1675</v>
      </c>
      <c r="CH69" t="s">
        <v>1675</v>
      </c>
      <c r="CI69" t="s">
        <v>1675</v>
      </c>
      <c r="CJ69" t="s">
        <v>1675</v>
      </c>
      <c r="CK69" t="s">
        <v>1675</v>
      </c>
      <c r="CL69" t="s">
        <v>1675</v>
      </c>
      <c r="CM69" t="s">
        <v>1675</v>
      </c>
      <c r="CN69" t="s">
        <v>1675</v>
      </c>
      <c r="CO69" t="s">
        <v>1675</v>
      </c>
      <c r="CP69" t="s">
        <v>1675</v>
      </c>
      <c r="CQ69" t="s">
        <v>1675</v>
      </c>
      <c r="CR69" t="s">
        <v>1675</v>
      </c>
      <c r="CS69" t="s">
        <v>1675</v>
      </c>
      <c r="CT69" t="s">
        <v>1675</v>
      </c>
      <c r="CU69" t="s">
        <v>1675</v>
      </c>
      <c r="CV69" t="s">
        <v>1675</v>
      </c>
      <c r="CW69" t="s">
        <v>1675</v>
      </c>
      <c r="CX69" t="s">
        <v>1675</v>
      </c>
      <c r="CY69" t="s">
        <v>1675</v>
      </c>
      <c r="CZ69" t="s">
        <v>1675</v>
      </c>
      <c r="DA69" t="s">
        <v>1675</v>
      </c>
      <c r="DB69" t="s">
        <v>1675</v>
      </c>
      <c r="DC69" t="s">
        <v>1675</v>
      </c>
      <c r="DD69" t="s">
        <v>1675</v>
      </c>
      <c r="DE69" t="s">
        <v>1675</v>
      </c>
      <c r="DF69" t="s">
        <v>1675</v>
      </c>
      <c r="DG69" t="s">
        <v>334</v>
      </c>
      <c r="DH69" t="s">
        <v>355</v>
      </c>
      <c r="DI69" t="s">
        <v>362</v>
      </c>
      <c r="DJ69" t="b">
        <f t="shared" si="6"/>
        <v>1</v>
      </c>
      <c r="DK69" t="b">
        <f t="shared" si="7"/>
        <v>1</v>
      </c>
      <c r="DL69" t="s">
        <v>334</v>
      </c>
      <c r="DM69" t="s">
        <v>334</v>
      </c>
    </row>
    <row r="70" spans="1:117" x14ac:dyDescent="0.2">
      <c r="A70" t="s">
        <v>1104</v>
      </c>
      <c r="B70" t="s">
        <v>1027</v>
      </c>
      <c r="C70" t="s">
        <v>1028</v>
      </c>
      <c r="D70" t="s">
        <v>1031</v>
      </c>
      <c r="E70" t="s">
        <v>1032</v>
      </c>
      <c r="F70" t="s">
        <v>1032</v>
      </c>
      <c r="G70" t="s">
        <v>1705</v>
      </c>
      <c r="H70" t="s">
        <v>1034</v>
      </c>
      <c r="I70" s="13">
        <v>1</v>
      </c>
      <c r="J70" s="13">
        <v>0</v>
      </c>
      <c r="K70" s="13">
        <v>0</v>
      </c>
      <c r="L70" s="13">
        <v>1</v>
      </c>
      <c r="M70" s="13">
        <v>0</v>
      </c>
      <c r="N70" s="13">
        <v>0</v>
      </c>
      <c r="O70" s="13">
        <v>0</v>
      </c>
      <c r="P70" t="s">
        <v>1675</v>
      </c>
      <c r="Q70" t="s">
        <v>440</v>
      </c>
      <c r="R70" t="s">
        <v>457</v>
      </c>
      <c r="S70" s="42">
        <v>75</v>
      </c>
      <c r="T70" s="33">
        <v>92.307692307692307</v>
      </c>
      <c r="U70" s="42">
        <v>57.391304347826093</v>
      </c>
      <c r="V70" s="42">
        <v>62.068965517241381</v>
      </c>
      <c r="W70" s="42">
        <v>187.5</v>
      </c>
      <c r="X70" s="42">
        <v>250</v>
      </c>
      <c r="Y70" s="33">
        <v>500</v>
      </c>
      <c r="Z70" t="s">
        <v>334</v>
      </c>
      <c r="AA70" t="s">
        <v>334</v>
      </c>
      <c r="AB70" t="s">
        <v>334</v>
      </c>
      <c r="AC70" t="s">
        <v>334</v>
      </c>
      <c r="AD70" t="s">
        <v>334</v>
      </c>
      <c r="AE70" t="s">
        <v>334</v>
      </c>
      <c r="AF70" t="s">
        <v>334</v>
      </c>
      <c r="AG70" t="s">
        <v>346</v>
      </c>
      <c r="AH70" t="s">
        <v>1675</v>
      </c>
      <c r="AI70" t="s">
        <v>1675</v>
      </c>
      <c r="AJ70" t="s">
        <v>1675</v>
      </c>
      <c r="AK70" t="s">
        <v>1675</v>
      </c>
      <c r="AL70" t="s">
        <v>1675</v>
      </c>
      <c r="AM70" t="s">
        <v>1675</v>
      </c>
      <c r="AN70" t="s">
        <v>1675</v>
      </c>
      <c r="AO70" t="s">
        <v>1675</v>
      </c>
      <c r="AP70" t="s">
        <v>1675</v>
      </c>
      <c r="AQ70" t="s">
        <v>1675</v>
      </c>
      <c r="AR70" t="s">
        <v>1675</v>
      </c>
      <c r="AS70" t="s">
        <v>1675</v>
      </c>
      <c r="AT70" t="s">
        <v>1675</v>
      </c>
      <c r="AU70" t="s">
        <v>1675</v>
      </c>
      <c r="AV70" t="s">
        <v>1675</v>
      </c>
      <c r="AW70" t="s">
        <v>1675</v>
      </c>
      <c r="AX70" t="s">
        <v>1675</v>
      </c>
      <c r="AY70" t="s">
        <v>1675</v>
      </c>
      <c r="AZ70" t="s">
        <v>1675</v>
      </c>
      <c r="BA70" t="s">
        <v>1675</v>
      </c>
      <c r="BB70" t="s">
        <v>1675</v>
      </c>
      <c r="BC70" t="s">
        <v>1675</v>
      </c>
      <c r="BD70" t="s">
        <v>1675</v>
      </c>
      <c r="BE70" t="s">
        <v>1675</v>
      </c>
      <c r="BF70" t="s">
        <v>1675</v>
      </c>
      <c r="BG70" t="s">
        <v>1675</v>
      </c>
      <c r="BH70" t="s">
        <v>334</v>
      </c>
      <c r="BI70" t="s">
        <v>1031</v>
      </c>
      <c r="BJ70" t="s">
        <v>1036</v>
      </c>
      <c r="BK70" t="b">
        <f t="shared" si="8"/>
        <v>1</v>
      </c>
      <c r="BL70" t="b">
        <f t="shared" si="9"/>
        <v>0</v>
      </c>
      <c r="BM70" t="s">
        <v>346</v>
      </c>
      <c r="BN70" t="s">
        <v>346</v>
      </c>
      <c r="BO70" t="s">
        <v>346</v>
      </c>
      <c r="BP70" s="33">
        <v>25</v>
      </c>
      <c r="BQ70" s="44">
        <v>10</v>
      </c>
      <c r="BR70" s="33">
        <v>50</v>
      </c>
      <c r="BS70" s="44">
        <v>25</v>
      </c>
      <c r="BT70" s="44" t="s">
        <v>820</v>
      </c>
      <c r="BU70" s="42" t="s">
        <v>820</v>
      </c>
      <c r="BV70" s="33">
        <v>100</v>
      </c>
      <c r="BW70" s="33">
        <v>30</v>
      </c>
      <c r="BX70" t="s">
        <v>334</v>
      </c>
      <c r="BY70" t="s">
        <v>334</v>
      </c>
      <c r="BZ70" t="s">
        <v>334</v>
      </c>
      <c r="CA70" t="s">
        <v>334</v>
      </c>
      <c r="CB70" t="s">
        <v>334</v>
      </c>
      <c r="CC70" t="s">
        <v>1675</v>
      </c>
      <c r="CD70" t="s">
        <v>334</v>
      </c>
      <c r="CE70" t="s">
        <v>334</v>
      </c>
      <c r="CF70" t="s">
        <v>346</v>
      </c>
      <c r="CG70" t="s">
        <v>1675</v>
      </c>
      <c r="CH70" t="s">
        <v>1675</v>
      </c>
      <c r="CI70" t="s">
        <v>1675</v>
      </c>
      <c r="CJ70" t="s">
        <v>1675</v>
      </c>
      <c r="CK70" t="s">
        <v>1675</v>
      </c>
      <c r="CL70" t="s">
        <v>1675</v>
      </c>
      <c r="CM70" t="s">
        <v>1675</v>
      </c>
      <c r="CN70" t="s">
        <v>1675</v>
      </c>
      <c r="CO70" t="s">
        <v>1675</v>
      </c>
      <c r="CP70" t="s">
        <v>1675</v>
      </c>
      <c r="CQ70" t="s">
        <v>1675</v>
      </c>
      <c r="CR70" t="s">
        <v>1675</v>
      </c>
      <c r="CS70" t="s">
        <v>1675</v>
      </c>
      <c r="CT70" t="s">
        <v>1675</v>
      </c>
      <c r="CU70" t="s">
        <v>1675</v>
      </c>
      <c r="CV70" t="s">
        <v>1675</v>
      </c>
      <c r="CW70" t="s">
        <v>1675</v>
      </c>
      <c r="CX70" t="s">
        <v>1675</v>
      </c>
      <c r="CY70" t="s">
        <v>1675</v>
      </c>
      <c r="CZ70" t="s">
        <v>1675</v>
      </c>
      <c r="DA70" t="s">
        <v>1675</v>
      </c>
      <c r="DB70" t="s">
        <v>1675</v>
      </c>
      <c r="DC70" t="s">
        <v>1675</v>
      </c>
      <c r="DD70" t="s">
        <v>1675</v>
      </c>
      <c r="DE70" t="s">
        <v>1675</v>
      </c>
      <c r="DF70" t="s">
        <v>1675</v>
      </c>
      <c r="DG70" t="s">
        <v>334</v>
      </c>
      <c r="DH70" t="s">
        <v>1031</v>
      </c>
      <c r="DI70" t="s">
        <v>1036</v>
      </c>
      <c r="DJ70" t="b">
        <f t="shared" si="6"/>
        <v>1</v>
      </c>
      <c r="DK70" t="b">
        <f t="shared" si="7"/>
        <v>0</v>
      </c>
      <c r="DL70" t="s">
        <v>334</v>
      </c>
      <c r="DM70" t="s">
        <v>334</v>
      </c>
    </row>
    <row r="71" spans="1:117" x14ac:dyDescent="0.2">
      <c r="A71" t="s">
        <v>554</v>
      </c>
      <c r="B71" t="s">
        <v>436</v>
      </c>
      <c r="C71" t="s">
        <v>325</v>
      </c>
      <c r="D71" t="s">
        <v>328</v>
      </c>
      <c r="E71" t="s">
        <v>329</v>
      </c>
      <c r="F71" t="s">
        <v>329</v>
      </c>
      <c r="G71" t="s">
        <v>1705</v>
      </c>
      <c r="H71" t="s">
        <v>438</v>
      </c>
      <c r="I71" s="13">
        <v>1</v>
      </c>
      <c r="J71" s="13">
        <v>0</v>
      </c>
      <c r="K71" s="13">
        <v>0</v>
      </c>
      <c r="L71" s="13">
        <v>1</v>
      </c>
      <c r="M71" s="13">
        <v>0</v>
      </c>
      <c r="N71" s="13">
        <v>0</v>
      </c>
      <c r="O71" s="13">
        <v>0</v>
      </c>
      <c r="P71" t="s">
        <v>1675</v>
      </c>
      <c r="Q71" t="s">
        <v>341</v>
      </c>
      <c r="R71" t="s">
        <v>342</v>
      </c>
      <c r="S71" s="42">
        <v>62.5</v>
      </c>
      <c r="T71" s="33">
        <v>96.153846153846146</v>
      </c>
      <c r="U71" s="33" t="s">
        <v>820</v>
      </c>
      <c r="V71" s="33" t="s">
        <v>820</v>
      </c>
      <c r="W71" s="42">
        <v>208.33333333333334</v>
      </c>
      <c r="X71" s="42" t="s">
        <v>820</v>
      </c>
      <c r="Y71" s="33">
        <v>450</v>
      </c>
      <c r="Z71" t="s">
        <v>334</v>
      </c>
      <c r="AA71" t="s">
        <v>334</v>
      </c>
      <c r="AB71" t="s">
        <v>1675</v>
      </c>
      <c r="AC71" t="s">
        <v>1675</v>
      </c>
      <c r="AD71" t="s">
        <v>334</v>
      </c>
      <c r="AE71" t="s">
        <v>1675</v>
      </c>
      <c r="AF71" t="s">
        <v>334</v>
      </c>
      <c r="AG71" t="s">
        <v>346</v>
      </c>
      <c r="AH71" t="s">
        <v>1675</v>
      </c>
      <c r="AI71" t="s">
        <v>1675</v>
      </c>
      <c r="AJ71" t="s">
        <v>1675</v>
      </c>
      <c r="AK71" t="s">
        <v>1675</v>
      </c>
      <c r="AL71" t="s">
        <v>1675</v>
      </c>
      <c r="AM71" t="s">
        <v>1675</v>
      </c>
      <c r="AN71" t="s">
        <v>1675</v>
      </c>
      <c r="AO71" t="s">
        <v>1675</v>
      </c>
      <c r="AP71" t="s">
        <v>1675</v>
      </c>
      <c r="AQ71" t="s">
        <v>1675</v>
      </c>
      <c r="AR71" t="s">
        <v>1675</v>
      </c>
      <c r="AS71" t="s">
        <v>1675</v>
      </c>
      <c r="AT71" t="s">
        <v>1675</v>
      </c>
      <c r="AU71" t="s">
        <v>1675</v>
      </c>
      <c r="AV71" t="s">
        <v>1675</v>
      </c>
      <c r="AW71" t="s">
        <v>1675</v>
      </c>
      <c r="AX71" t="s">
        <v>1675</v>
      </c>
      <c r="AY71" t="s">
        <v>1675</v>
      </c>
      <c r="AZ71" t="s">
        <v>1675</v>
      </c>
      <c r="BA71" t="s">
        <v>1675</v>
      </c>
      <c r="BB71" t="s">
        <v>1675</v>
      </c>
      <c r="BC71" t="s">
        <v>1675</v>
      </c>
      <c r="BD71" t="s">
        <v>1675</v>
      </c>
      <c r="BE71" t="s">
        <v>1675</v>
      </c>
      <c r="BF71" t="s">
        <v>1675</v>
      </c>
      <c r="BG71" t="s">
        <v>1675</v>
      </c>
      <c r="BH71" t="s">
        <v>334</v>
      </c>
      <c r="BI71" t="s">
        <v>328</v>
      </c>
      <c r="BJ71" t="s">
        <v>329</v>
      </c>
      <c r="BK71" t="b">
        <f t="shared" si="8"/>
        <v>1</v>
      </c>
      <c r="BL71" t="b">
        <f t="shared" si="9"/>
        <v>1</v>
      </c>
      <c r="BM71" t="s">
        <v>334</v>
      </c>
      <c r="BN71" t="s">
        <v>334</v>
      </c>
      <c r="BO71" t="s">
        <v>334</v>
      </c>
      <c r="BP71" s="33">
        <v>25</v>
      </c>
      <c r="BQ71" s="44">
        <v>25</v>
      </c>
      <c r="BR71" s="42">
        <v>42.5</v>
      </c>
      <c r="BS71" s="33" t="s">
        <v>820</v>
      </c>
      <c r="BT71" s="33" t="s">
        <v>820</v>
      </c>
      <c r="BU71" s="42" t="s">
        <v>820</v>
      </c>
      <c r="BV71" s="44" t="s">
        <v>820</v>
      </c>
      <c r="BW71" s="44" t="s">
        <v>820</v>
      </c>
      <c r="BX71" t="s">
        <v>334</v>
      </c>
      <c r="BY71" t="s">
        <v>334</v>
      </c>
      <c r="BZ71" t="s">
        <v>334</v>
      </c>
      <c r="CA71" t="s">
        <v>1675</v>
      </c>
      <c r="CB71" t="s">
        <v>1675</v>
      </c>
      <c r="CC71" t="s">
        <v>1675</v>
      </c>
      <c r="CD71" t="s">
        <v>1675</v>
      </c>
      <c r="CE71" t="s">
        <v>1675</v>
      </c>
      <c r="CF71" t="s">
        <v>346</v>
      </c>
      <c r="CG71" t="s">
        <v>1675</v>
      </c>
      <c r="CH71" t="s">
        <v>1675</v>
      </c>
      <c r="CI71" t="s">
        <v>1675</v>
      </c>
      <c r="CJ71" t="s">
        <v>1675</v>
      </c>
      <c r="CK71" t="s">
        <v>1675</v>
      </c>
      <c r="CL71" t="s">
        <v>1675</v>
      </c>
      <c r="CM71" t="s">
        <v>1675</v>
      </c>
      <c r="CN71" t="s">
        <v>1675</v>
      </c>
      <c r="CO71" t="s">
        <v>1675</v>
      </c>
      <c r="CP71" t="s">
        <v>1675</v>
      </c>
      <c r="CQ71" t="s">
        <v>1675</v>
      </c>
      <c r="CR71" t="s">
        <v>1675</v>
      </c>
      <c r="CS71" t="s">
        <v>1675</v>
      </c>
      <c r="CT71" t="s">
        <v>1675</v>
      </c>
      <c r="CU71" t="s">
        <v>1675</v>
      </c>
      <c r="CV71" t="s">
        <v>1675</v>
      </c>
      <c r="CW71" t="s">
        <v>1675</v>
      </c>
      <c r="CX71" t="s">
        <v>1675</v>
      </c>
      <c r="CY71" t="s">
        <v>1675</v>
      </c>
      <c r="CZ71" t="s">
        <v>1675</v>
      </c>
      <c r="DA71" t="s">
        <v>1675</v>
      </c>
      <c r="DB71" t="s">
        <v>1675</v>
      </c>
      <c r="DC71" t="s">
        <v>1675</v>
      </c>
      <c r="DD71" t="s">
        <v>1675</v>
      </c>
      <c r="DE71" t="s">
        <v>1675</v>
      </c>
      <c r="DF71" t="s">
        <v>1675</v>
      </c>
      <c r="DG71" t="s">
        <v>334</v>
      </c>
      <c r="DH71" t="s">
        <v>328</v>
      </c>
      <c r="DI71" t="s">
        <v>329</v>
      </c>
      <c r="DJ71" t="b">
        <f t="shared" si="6"/>
        <v>1</v>
      </c>
      <c r="DK71" t="b">
        <f t="shared" si="7"/>
        <v>1</v>
      </c>
      <c r="DL71" t="s">
        <v>334</v>
      </c>
      <c r="DM71" t="s">
        <v>334</v>
      </c>
    </row>
    <row r="72" spans="1:117" x14ac:dyDescent="0.2">
      <c r="A72" t="s">
        <v>518</v>
      </c>
      <c r="B72" t="s">
        <v>436</v>
      </c>
      <c r="C72" t="s">
        <v>325</v>
      </c>
      <c r="D72" t="s">
        <v>328</v>
      </c>
      <c r="E72" t="s">
        <v>329</v>
      </c>
      <c r="F72" t="s">
        <v>329</v>
      </c>
      <c r="G72" t="s">
        <v>1705</v>
      </c>
      <c r="H72" t="s">
        <v>438</v>
      </c>
      <c r="I72" s="13">
        <v>1</v>
      </c>
      <c r="J72" s="13">
        <v>0</v>
      </c>
      <c r="K72" s="13">
        <v>0</v>
      </c>
      <c r="L72" s="13">
        <v>1</v>
      </c>
      <c r="M72" s="13">
        <v>0</v>
      </c>
      <c r="N72" s="13">
        <v>0</v>
      </c>
      <c r="O72" s="13">
        <v>0</v>
      </c>
      <c r="P72" t="s">
        <v>1675</v>
      </c>
      <c r="Q72" t="s">
        <v>341</v>
      </c>
      <c r="R72" t="s">
        <v>342</v>
      </c>
      <c r="S72" s="42">
        <v>62.5</v>
      </c>
      <c r="T72" s="33">
        <v>76.92307692307692</v>
      </c>
      <c r="U72" s="42">
        <v>86.956521739130437</v>
      </c>
      <c r="V72" s="42">
        <v>68.965517241379317</v>
      </c>
      <c r="W72" s="42" t="s">
        <v>820</v>
      </c>
      <c r="X72" s="42" t="s">
        <v>820</v>
      </c>
      <c r="Y72" s="33" t="s">
        <v>820</v>
      </c>
      <c r="Z72" t="s">
        <v>334</v>
      </c>
      <c r="AA72" t="s">
        <v>334</v>
      </c>
      <c r="AB72" t="s">
        <v>334</v>
      </c>
      <c r="AC72" t="s">
        <v>334</v>
      </c>
      <c r="AD72" t="s">
        <v>1675</v>
      </c>
      <c r="AE72" t="s">
        <v>1675</v>
      </c>
      <c r="AF72" t="s">
        <v>1675</v>
      </c>
      <c r="AG72" t="s">
        <v>346</v>
      </c>
      <c r="AH72" t="s">
        <v>1675</v>
      </c>
      <c r="AI72" t="s">
        <v>1675</v>
      </c>
      <c r="AJ72" t="s">
        <v>1675</v>
      </c>
      <c r="AK72" t="s">
        <v>1675</v>
      </c>
      <c r="AL72" t="s">
        <v>1675</v>
      </c>
      <c r="AM72" t="s">
        <v>1675</v>
      </c>
      <c r="AN72" t="s">
        <v>1675</v>
      </c>
      <c r="AO72" t="s">
        <v>1675</v>
      </c>
      <c r="AP72" t="s">
        <v>1675</v>
      </c>
      <c r="AQ72" t="s">
        <v>1675</v>
      </c>
      <c r="AR72" t="s">
        <v>1675</v>
      </c>
      <c r="AS72" t="s">
        <v>1675</v>
      </c>
      <c r="AT72" t="s">
        <v>1675</v>
      </c>
      <c r="AU72" t="s">
        <v>1675</v>
      </c>
      <c r="AV72" t="s">
        <v>1675</v>
      </c>
      <c r="AW72" t="s">
        <v>1675</v>
      </c>
      <c r="AX72" t="s">
        <v>1675</v>
      </c>
      <c r="AY72" t="s">
        <v>1675</v>
      </c>
      <c r="AZ72" t="s">
        <v>1675</v>
      </c>
      <c r="BA72" t="s">
        <v>1675</v>
      </c>
      <c r="BB72" t="s">
        <v>1675</v>
      </c>
      <c r="BC72" t="s">
        <v>1675</v>
      </c>
      <c r="BD72" t="s">
        <v>1675</v>
      </c>
      <c r="BE72" t="s">
        <v>1675</v>
      </c>
      <c r="BF72" t="s">
        <v>1675</v>
      </c>
      <c r="BG72" t="s">
        <v>1675</v>
      </c>
      <c r="BH72" t="s">
        <v>334</v>
      </c>
      <c r="BI72" t="s">
        <v>328</v>
      </c>
      <c r="BJ72" t="s">
        <v>329</v>
      </c>
      <c r="BK72" t="b">
        <f t="shared" si="8"/>
        <v>1</v>
      </c>
      <c r="BL72" t="b">
        <f t="shared" si="9"/>
        <v>1</v>
      </c>
      <c r="BM72" t="s">
        <v>334</v>
      </c>
      <c r="BN72" t="s">
        <v>334</v>
      </c>
      <c r="BO72" t="s">
        <v>334</v>
      </c>
      <c r="BP72" s="33" t="s">
        <v>820</v>
      </c>
      <c r="BQ72" s="44">
        <v>25</v>
      </c>
      <c r="BR72" s="42">
        <v>42.5</v>
      </c>
      <c r="BS72" s="44" t="s">
        <v>820</v>
      </c>
      <c r="BT72" s="44" t="s">
        <v>820</v>
      </c>
      <c r="BU72" s="42" t="s">
        <v>820</v>
      </c>
      <c r="BV72" s="44" t="s">
        <v>820</v>
      </c>
      <c r="BW72" s="33">
        <v>25</v>
      </c>
      <c r="BX72" t="s">
        <v>1675</v>
      </c>
      <c r="BY72" t="s">
        <v>334</v>
      </c>
      <c r="BZ72" t="s">
        <v>334</v>
      </c>
      <c r="CA72" t="s">
        <v>1675</v>
      </c>
      <c r="CB72" t="s">
        <v>1675</v>
      </c>
      <c r="CC72" t="s">
        <v>1675</v>
      </c>
      <c r="CD72" t="s">
        <v>1675</v>
      </c>
      <c r="CE72" t="s">
        <v>334</v>
      </c>
      <c r="CF72" t="s">
        <v>346</v>
      </c>
      <c r="CG72" t="s">
        <v>1675</v>
      </c>
      <c r="CH72" t="s">
        <v>1675</v>
      </c>
      <c r="CI72" t="s">
        <v>1675</v>
      </c>
      <c r="CJ72" t="s">
        <v>1675</v>
      </c>
      <c r="CK72" t="s">
        <v>1675</v>
      </c>
      <c r="CL72" t="s">
        <v>1675</v>
      </c>
      <c r="CM72" t="s">
        <v>1675</v>
      </c>
      <c r="CN72" t="s">
        <v>1675</v>
      </c>
      <c r="CO72" t="s">
        <v>1675</v>
      </c>
      <c r="CP72" t="s">
        <v>1675</v>
      </c>
      <c r="CQ72" t="s">
        <v>1675</v>
      </c>
      <c r="CR72" t="s">
        <v>1675</v>
      </c>
      <c r="CS72" t="s">
        <v>1675</v>
      </c>
      <c r="CT72" t="s">
        <v>1675</v>
      </c>
      <c r="CU72" t="s">
        <v>1675</v>
      </c>
      <c r="CV72" t="s">
        <v>1675</v>
      </c>
      <c r="CW72" t="s">
        <v>1675</v>
      </c>
      <c r="CX72" t="s">
        <v>1675</v>
      </c>
      <c r="CY72" t="s">
        <v>1675</v>
      </c>
      <c r="CZ72" t="s">
        <v>1675</v>
      </c>
      <c r="DA72" t="s">
        <v>1675</v>
      </c>
      <c r="DB72" t="s">
        <v>1675</v>
      </c>
      <c r="DC72" t="s">
        <v>1675</v>
      </c>
      <c r="DD72" t="s">
        <v>1675</v>
      </c>
      <c r="DE72" t="s">
        <v>1675</v>
      </c>
      <c r="DF72" t="s">
        <v>1675</v>
      </c>
      <c r="DG72" t="s">
        <v>334</v>
      </c>
      <c r="DH72" t="s">
        <v>328</v>
      </c>
      <c r="DI72" t="s">
        <v>329</v>
      </c>
      <c r="DJ72" t="b">
        <f t="shared" si="6"/>
        <v>1</v>
      </c>
      <c r="DK72" t="b">
        <f t="shared" si="7"/>
        <v>1</v>
      </c>
      <c r="DL72" t="s">
        <v>334</v>
      </c>
      <c r="DM72" t="s">
        <v>334</v>
      </c>
    </row>
    <row r="73" spans="1:117" x14ac:dyDescent="0.2">
      <c r="A73" t="s">
        <v>691</v>
      </c>
      <c r="B73" t="s">
        <v>685</v>
      </c>
      <c r="C73" t="s">
        <v>618</v>
      </c>
      <c r="D73" t="s">
        <v>355</v>
      </c>
      <c r="E73" t="s">
        <v>621</v>
      </c>
      <c r="F73" t="s">
        <v>623</v>
      </c>
      <c r="G73" t="s">
        <v>1705</v>
      </c>
      <c r="H73" t="s">
        <v>624</v>
      </c>
      <c r="I73" s="13">
        <v>1</v>
      </c>
      <c r="J73" s="13">
        <v>0</v>
      </c>
      <c r="K73" s="13">
        <v>0</v>
      </c>
      <c r="L73" s="13">
        <v>0</v>
      </c>
      <c r="M73" s="13">
        <v>0</v>
      </c>
      <c r="N73" s="13">
        <v>0</v>
      </c>
      <c r="O73" s="13">
        <v>0</v>
      </c>
      <c r="P73" t="s">
        <v>1675</v>
      </c>
      <c r="Q73" t="s">
        <v>440</v>
      </c>
      <c r="R73" t="s">
        <v>457</v>
      </c>
      <c r="S73" s="42">
        <v>75</v>
      </c>
      <c r="T73" s="33">
        <v>115.38461538461539</v>
      </c>
      <c r="U73" s="42">
        <v>76.08695652173914</v>
      </c>
      <c r="V73" s="42">
        <v>60.344827586206897</v>
      </c>
      <c r="W73" s="42">
        <v>270.83333333333337</v>
      </c>
      <c r="X73" s="42">
        <v>291.66666666666669</v>
      </c>
      <c r="Y73" s="42">
        <v>500</v>
      </c>
      <c r="Z73" t="s">
        <v>334</v>
      </c>
      <c r="AA73" t="s">
        <v>334</v>
      </c>
      <c r="AB73" t="s">
        <v>334</v>
      </c>
      <c r="AC73" t="s">
        <v>334</v>
      </c>
      <c r="AD73" t="s">
        <v>346</v>
      </c>
      <c r="AE73" t="s">
        <v>346</v>
      </c>
      <c r="AF73" t="s">
        <v>334</v>
      </c>
      <c r="AG73" t="s">
        <v>346</v>
      </c>
      <c r="AH73" t="s">
        <v>1675</v>
      </c>
      <c r="AI73" t="s">
        <v>1675</v>
      </c>
      <c r="AJ73" t="s">
        <v>1675</v>
      </c>
      <c r="AK73" t="s">
        <v>1675</v>
      </c>
      <c r="AL73" t="s">
        <v>1675</v>
      </c>
      <c r="AM73" t="s">
        <v>1675</v>
      </c>
      <c r="AN73" t="s">
        <v>1675</v>
      </c>
      <c r="AO73" t="s">
        <v>1675</v>
      </c>
      <c r="AP73" t="s">
        <v>1675</v>
      </c>
      <c r="AQ73" t="s">
        <v>1675</v>
      </c>
      <c r="AR73" t="s">
        <v>1675</v>
      </c>
      <c r="AS73" t="s">
        <v>1675</v>
      </c>
      <c r="AT73" t="s">
        <v>1675</v>
      </c>
      <c r="AU73" t="s">
        <v>1675</v>
      </c>
      <c r="AV73" t="s">
        <v>1675</v>
      </c>
      <c r="AW73" t="s">
        <v>1675</v>
      </c>
      <c r="AX73" t="s">
        <v>1675</v>
      </c>
      <c r="AY73" t="s">
        <v>1675</v>
      </c>
      <c r="AZ73" t="s">
        <v>1675</v>
      </c>
      <c r="BA73" t="s">
        <v>1675</v>
      </c>
      <c r="BB73" t="s">
        <v>1675</v>
      </c>
      <c r="BC73" t="s">
        <v>1675</v>
      </c>
      <c r="BD73" t="s">
        <v>1675</v>
      </c>
      <c r="BE73" t="s">
        <v>1675</v>
      </c>
      <c r="BF73" t="s">
        <v>1675</v>
      </c>
      <c r="BG73" t="s">
        <v>1675</v>
      </c>
      <c r="BH73" t="s">
        <v>334</v>
      </c>
      <c r="BI73" t="s">
        <v>355</v>
      </c>
      <c r="BJ73" t="s">
        <v>362</v>
      </c>
      <c r="BK73" t="b">
        <f t="shared" si="8"/>
        <v>1</v>
      </c>
      <c r="BL73" t="b">
        <f t="shared" si="9"/>
        <v>0</v>
      </c>
      <c r="BM73" t="s">
        <v>334</v>
      </c>
      <c r="BN73" t="s">
        <v>346</v>
      </c>
      <c r="BO73" t="s">
        <v>545</v>
      </c>
      <c r="BP73" s="33" t="s">
        <v>820</v>
      </c>
      <c r="BQ73" s="33" t="s">
        <v>820</v>
      </c>
      <c r="BR73" s="33" t="s">
        <v>820</v>
      </c>
      <c r="BS73" s="33" t="s">
        <v>820</v>
      </c>
      <c r="BT73" s="33" t="s">
        <v>820</v>
      </c>
      <c r="BU73" s="42" t="s">
        <v>820</v>
      </c>
      <c r="BV73" s="33" t="s">
        <v>820</v>
      </c>
      <c r="BW73" s="33" t="s">
        <v>820</v>
      </c>
      <c r="BX73" t="s">
        <v>1675</v>
      </c>
      <c r="BY73" t="s">
        <v>1675</v>
      </c>
      <c r="BZ73" t="s">
        <v>1675</v>
      </c>
      <c r="CA73" t="s">
        <v>1675</v>
      </c>
      <c r="CB73" t="s">
        <v>1675</v>
      </c>
      <c r="CC73" t="s">
        <v>1675</v>
      </c>
      <c r="CD73" t="s">
        <v>1675</v>
      </c>
      <c r="CE73" t="s">
        <v>1675</v>
      </c>
      <c r="CF73" t="s">
        <v>1675</v>
      </c>
      <c r="CG73" t="s">
        <v>1675</v>
      </c>
      <c r="CH73" t="s">
        <v>1675</v>
      </c>
      <c r="CI73" t="s">
        <v>1675</v>
      </c>
      <c r="CJ73" t="s">
        <v>1675</v>
      </c>
      <c r="CK73" t="s">
        <v>1675</v>
      </c>
      <c r="CL73" t="s">
        <v>1675</v>
      </c>
      <c r="CM73" t="s">
        <v>1675</v>
      </c>
      <c r="CN73" t="s">
        <v>1675</v>
      </c>
      <c r="CO73" t="s">
        <v>1675</v>
      </c>
      <c r="CP73" t="s">
        <v>1675</v>
      </c>
      <c r="CQ73" t="s">
        <v>1675</v>
      </c>
      <c r="CR73" t="s">
        <v>1675</v>
      </c>
      <c r="CS73" t="s">
        <v>1675</v>
      </c>
      <c r="CT73" t="s">
        <v>1675</v>
      </c>
      <c r="CU73" t="s">
        <v>1675</v>
      </c>
      <c r="CV73" t="s">
        <v>1675</v>
      </c>
      <c r="CW73" t="s">
        <v>1675</v>
      </c>
      <c r="CX73" t="s">
        <v>1675</v>
      </c>
      <c r="CY73" t="s">
        <v>1675</v>
      </c>
      <c r="CZ73" t="s">
        <v>1675</v>
      </c>
      <c r="DA73" t="s">
        <v>1675</v>
      </c>
      <c r="DB73" t="s">
        <v>1675</v>
      </c>
      <c r="DC73" t="s">
        <v>1675</v>
      </c>
      <c r="DD73" t="s">
        <v>1675</v>
      </c>
      <c r="DE73" t="s">
        <v>1675</v>
      </c>
      <c r="DF73" t="s">
        <v>1675</v>
      </c>
      <c r="DG73" t="s">
        <v>1675</v>
      </c>
      <c r="DH73" t="s">
        <v>1675</v>
      </c>
      <c r="DI73" t="s">
        <v>1675</v>
      </c>
      <c r="DL73" t="s">
        <v>1675</v>
      </c>
      <c r="DM73" t="s">
        <v>1675</v>
      </c>
    </row>
    <row r="74" spans="1:117" x14ac:dyDescent="0.2">
      <c r="A74" t="s">
        <v>559</v>
      </c>
      <c r="B74" t="s">
        <v>436</v>
      </c>
      <c r="C74" t="s">
        <v>325</v>
      </c>
      <c r="D74" t="s">
        <v>328</v>
      </c>
      <c r="E74" t="s">
        <v>329</v>
      </c>
      <c r="F74" t="s">
        <v>329</v>
      </c>
      <c r="G74" t="s">
        <v>1705</v>
      </c>
      <c r="H74" t="s">
        <v>438</v>
      </c>
      <c r="I74" s="13">
        <v>1</v>
      </c>
      <c r="J74" s="13">
        <v>0</v>
      </c>
      <c r="K74" s="13">
        <v>0</v>
      </c>
      <c r="L74" s="13">
        <v>1</v>
      </c>
      <c r="M74" s="13">
        <v>0</v>
      </c>
      <c r="N74" s="13">
        <v>0</v>
      </c>
      <c r="O74" s="13">
        <v>0</v>
      </c>
      <c r="P74" t="s">
        <v>1675</v>
      </c>
      <c r="Q74" t="s">
        <v>341</v>
      </c>
      <c r="R74" t="s">
        <v>342</v>
      </c>
      <c r="S74" s="42">
        <v>62.5</v>
      </c>
      <c r="T74" s="33">
        <v>96.153846153846146</v>
      </c>
      <c r="U74" s="42">
        <v>86.956521739130437</v>
      </c>
      <c r="V74" s="42">
        <v>68.965517241379317</v>
      </c>
      <c r="W74" s="42">
        <v>208.33333333333334</v>
      </c>
      <c r="X74" s="42">
        <v>250</v>
      </c>
      <c r="Y74" s="33">
        <v>400</v>
      </c>
      <c r="Z74" t="s">
        <v>334</v>
      </c>
      <c r="AA74" t="s">
        <v>334</v>
      </c>
      <c r="AB74" t="s">
        <v>334</v>
      </c>
      <c r="AC74" t="s">
        <v>334</v>
      </c>
      <c r="AD74" t="s">
        <v>334</v>
      </c>
      <c r="AE74" t="s">
        <v>334</v>
      </c>
      <c r="AF74" t="s">
        <v>334</v>
      </c>
      <c r="AG74" t="s">
        <v>346</v>
      </c>
      <c r="AH74" t="s">
        <v>1675</v>
      </c>
      <c r="AI74" t="s">
        <v>1675</v>
      </c>
      <c r="AJ74" t="s">
        <v>1675</v>
      </c>
      <c r="AK74" t="s">
        <v>1675</v>
      </c>
      <c r="AL74" t="s">
        <v>1675</v>
      </c>
      <c r="AM74" t="s">
        <v>1675</v>
      </c>
      <c r="AN74" t="s">
        <v>1675</v>
      </c>
      <c r="AO74" t="s">
        <v>1675</v>
      </c>
      <c r="AP74" t="s">
        <v>1675</v>
      </c>
      <c r="AQ74" t="s">
        <v>1675</v>
      </c>
      <c r="AR74" t="s">
        <v>1675</v>
      </c>
      <c r="AS74" t="s">
        <v>1675</v>
      </c>
      <c r="AT74" t="s">
        <v>1675</v>
      </c>
      <c r="AU74" t="s">
        <v>1675</v>
      </c>
      <c r="AV74" t="s">
        <v>1675</v>
      </c>
      <c r="AW74" t="s">
        <v>1675</v>
      </c>
      <c r="AX74" t="s">
        <v>1675</v>
      </c>
      <c r="AY74" t="s">
        <v>1675</v>
      </c>
      <c r="AZ74" t="s">
        <v>1675</v>
      </c>
      <c r="BA74" t="s">
        <v>1675</v>
      </c>
      <c r="BB74" t="s">
        <v>1675</v>
      </c>
      <c r="BC74" t="s">
        <v>1675</v>
      </c>
      <c r="BD74" t="s">
        <v>1675</v>
      </c>
      <c r="BE74" t="s">
        <v>1675</v>
      </c>
      <c r="BF74" t="s">
        <v>1675</v>
      </c>
      <c r="BG74" t="s">
        <v>1675</v>
      </c>
      <c r="BH74" t="s">
        <v>334</v>
      </c>
      <c r="BI74" t="s">
        <v>328</v>
      </c>
      <c r="BJ74" t="s">
        <v>329</v>
      </c>
      <c r="BK74" t="b">
        <f t="shared" si="8"/>
        <v>1</v>
      </c>
      <c r="BL74" t="b">
        <f t="shared" si="9"/>
        <v>1</v>
      </c>
      <c r="BM74" t="s">
        <v>334</v>
      </c>
      <c r="BN74" t="s">
        <v>334</v>
      </c>
      <c r="BO74" t="s">
        <v>334</v>
      </c>
      <c r="BP74" s="33" t="s">
        <v>820</v>
      </c>
      <c r="BQ74" s="33" t="s">
        <v>820</v>
      </c>
      <c r="BR74" s="33" t="s">
        <v>820</v>
      </c>
      <c r="BS74" s="44" t="s">
        <v>820</v>
      </c>
      <c r="BT74" s="44" t="s">
        <v>820</v>
      </c>
      <c r="BU74" s="42" t="s">
        <v>820</v>
      </c>
      <c r="BV74" s="44" t="s">
        <v>820</v>
      </c>
      <c r="BW74" s="44" t="s">
        <v>820</v>
      </c>
      <c r="BX74" t="s">
        <v>1675</v>
      </c>
      <c r="BY74" t="s">
        <v>1675</v>
      </c>
      <c r="BZ74" t="s">
        <v>1675</v>
      </c>
      <c r="CA74" t="s">
        <v>1675</v>
      </c>
      <c r="CB74" t="s">
        <v>1675</v>
      </c>
      <c r="CC74" t="s">
        <v>1675</v>
      </c>
      <c r="CD74" t="s">
        <v>1675</v>
      </c>
      <c r="CE74" t="s">
        <v>1675</v>
      </c>
      <c r="CF74" t="s">
        <v>1675</v>
      </c>
      <c r="CG74" t="s">
        <v>1675</v>
      </c>
      <c r="CH74" t="s">
        <v>1675</v>
      </c>
      <c r="CI74" t="s">
        <v>1675</v>
      </c>
      <c r="CJ74" t="s">
        <v>1675</v>
      </c>
      <c r="CK74" t="s">
        <v>1675</v>
      </c>
      <c r="CL74" t="s">
        <v>1675</v>
      </c>
      <c r="CM74" t="s">
        <v>1675</v>
      </c>
      <c r="CN74" t="s">
        <v>1675</v>
      </c>
      <c r="CO74" t="s">
        <v>1675</v>
      </c>
      <c r="CP74" t="s">
        <v>1675</v>
      </c>
      <c r="CQ74" t="s">
        <v>1675</v>
      </c>
      <c r="CR74" t="s">
        <v>1675</v>
      </c>
      <c r="CS74" t="s">
        <v>1675</v>
      </c>
      <c r="CT74" t="s">
        <v>1675</v>
      </c>
      <c r="CU74" t="s">
        <v>1675</v>
      </c>
      <c r="CV74" t="s">
        <v>1675</v>
      </c>
      <c r="CW74" t="s">
        <v>1675</v>
      </c>
      <c r="CX74" t="s">
        <v>1675</v>
      </c>
      <c r="CY74" t="s">
        <v>1675</v>
      </c>
      <c r="CZ74" t="s">
        <v>1675</v>
      </c>
      <c r="DA74" t="s">
        <v>1675</v>
      </c>
      <c r="DB74" t="s">
        <v>1675</v>
      </c>
      <c r="DC74" t="s">
        <v>1675</v>
      </c>
      <c r="DD74" t="s">
        <v>1675</v>
      </c>
      <c r="DE74" t="s">
        <v>1675</v>
      </c>
      <c r="DF74" t="s">
        <v>1675</v>
      </c>
      <c r="DG74" t="s">
        <v>1675</v>
      </c>
      <c r="DH74" t="s">
        <v>1675</v>
      </c>
      <c r="DI74" t="s">
        <v>1675</v>
      </c>
      <c r="DL74" t="s">
        <v>1675</v>
      </c>
      <c r="DM74" t="s">
        <v>1675</v>
      </c>
    </row>
    <row r="75" spans="1:117" x14ac:dyDescent="0.2">
      <c r="A75" t="s">
        <v>881</v>
      </c>
      <c r="B75" t="s">
        <v>773</v>
      </c>
      <c r="C75" t="s">
        <v>760</v>
      </c>
      <c r="D75" t="s">
        <v>384</v>
      </c>
      <c r="E75" t="s">
        <v>763</v>
      </c>
      <c r="F75" t="s">
        <v>765</v>
      </c>
      <c r="G75" t="s">
        <v>1704</v>
      </c>
      <c r="H75" t="s">
        <v>774</v>
      </c>
      <c r="I75" s="13">
        <v>1</v>
      </c>
      <c r="J75" s="13">
        <v>0</v>
      </c>
      <c r="K75" s="13">
        <v>0</v>
      </c>
      <c r="L75" s="13">
        <v>0</v>
      </c>
      <c r="M75" s="13">
        <v>0</v>
      </c>
      <c r="N75" s="13">
        <v>0</v>
      </c>
      <c r="O75" s="13">
        <v>0</v>
      </c>
      <c r="P75" t="s">
        <v>1675</v>
      </c>
      <c r="Q75" t="s">
        <v>440</v>
      </c>
      <c r="R75" t="s">
        <v>457</v>
      </c>
      <c r="S75" s="42">
        <v>87.5</v>
      </c>
      <c r="T75" s="33">
        <v>96.153846153846146</v>
      </c>
      <c r="U75" s="42">
        <v>86.956521739130437</v>
      </c>
      <c r="V75" s="42">
        <v>77.58620689655173</v>
      </c>
      <c r="W75" s="42">
        <v>208.33333333333334</v>
      </c>
      <c r="X75" s="42">
        <v>364.58333333333337</v>
      </c>
      <c r="Y75" s="33">
        <v>550</v>
      </c>
      <c r="Z75" t="s">
        <v>346</v>
      </c>
      <c r="AA75" t="s">
        <v>334</v>
      </c>
      <c r="AB75" t="s">
        <v>334</v>
      </c>
      <c r="AC75" t="s">
        <v>334</v>
      </c>
      <c r="AD75" t="s">
        <v>334</v>
      </c>
      <c r="AE75" t="s">
        <v>334</v>
      </c>
      <c r="AF75" t="s">
        <v>334</v>
      </c>
      <c r="AG75" t="s">
        <v>346</v>
      </c>
      <c r="AH75" t="s">
        <v>1675</v>
      </c>
      <c r="AI75" t="s">
        <v>1675</v>
      </c>
      <c r="AJ75" t="s">
        <v>1675</v>
      </c>
      <c r="AK75" t="s">
        <v>1675</v>
      </c>
      <c r="AL75" t="s">
        <v>1675</v>
      </c>
      <c r="AM75" t="s">
        <v>1675</v>
      </c>
      <c r="AN75" t="s">
        <v>1675</v>
      </c>
      <c r="AO75" t="s">
        <v>1675</v>
      </c>
      <c r="AP75" t="s">
        <v>1675</v>
      </c>
      <c r="AQ75" t="s">
        <v>1675</v>
      </c>
      <c r="AR75" t="s">
        <v>1675</v>
      </c>
      <c r="AS75" t="s">
        <v>1675</v>
      </c>
      <c r="AT75" t="s">
        <v>1675</v>
      </c>
      <c r="AU75" t="s">
        <v>1675</v>
      </c>
      <c r="AV75" t="s">
        <v>1675</v>
      </c>
      <c r="AW75" t="s">
        <v>1675</v>
      </c>
      <c r="AX75" t="s">
        <v>1675</v>
      </c>
      <c r="AY75" t="s">
        <v>1675</v>
      </c>
      <c r="AZ75" t="s">
        <v>1675</v>
      </c>
      <c r="BA75" t="s">
        <v>1675</v>
      </c>
      <c r="BB75" t="s">
        <v>1675</v>
      </c>
      <c r="BC75" t="s">
        <v>1675</v>
      </c>
      <c r="BD75" t="s">
        <v>1675</v>
      </c>
      <c r="BE75" t="s">
        <v>1675</v>
      </c>
      <c r="BF75" t="s">
        <v>1675</v>
      </c>
      <c r="BG75" t="s">
        <v>1675</v>
      </c>
      <c r="BH75" t="s">
        <v>334</v>
      </c>
      <c r="BI75" t="s">
        <v>384</v>
      </c>
      <c r="BJ75" t="s">
        <v>763</v>
      </c>
      <c r="BK75" t="b">
        <f t="shared" si="8"/>
        <v>1</v>
      </c>
      <c r="BL75" t="b">
        <f t="shared" si="9"/>
        <v>1</v>
      </c>
      <c r="BM75" t="s">
        <v>346</v>
      </c>
      <c r="BN75" t="s">
        <v>334</v>
      </c>
      <c r="BO75" t="s">
        <v>334</v>
      </c>
      <c r="BP75" s="33" t="s">
        <v>820</v>
      </c>
      <c r="BQ75" s="33" t="s">
        <v>820</v>
      </c>
      <c r="BR75" s="33" t="s">
        <v>820</v>
      </c>
      <c r="BS75" s="33" t="s">
        <v>820</v>
      </c>
      <c r="BT75" s="33" t="s">
        <v>820</v>
      </c>
      <c r="BU75" s="42" t="s">
        <v>820</v>
      </c>
      <c r="BV75" s="33" t="s">
        <v>820</v>
      </c>
      <c r="BW75" s="33" t="s">
        <v>820</v>
      </c>
      <c r="BX75" t="s">
        <v>1675</v>
      </c>
      <c r="BY75" t="s">
        <v>1675</v>
      </c>
      <c r="BZ75" t="s">
        <v>1675</v>
      </c>
      <c r="CA75" t="s">
        <v>1675</v>
      </c>
      <c r="CB75" t="s">
        <v>1675</v>
      </c>
      <c r="CC75" t="s">
        <v>1675</v>
      </c>
      <c r="CD75" t="s">
        <v>1675</v>
      </c>
      <c r="CE75" t="s">
        <v>1675</v>
      </c>
      <c r="CF75" t="s">
        <v>1675</v>
      </c>
      <c r="CG75" t="s">
        <v>1675</v>
      </c>
      <c r="CH75" t="s">
        <v>1675</v>
      </c>
      <c r="CI75" t="s">
        <v>1675</v>
      </c>
      <c r="CJ75" t="s">
        <v>1675</v>
      </c>
      <c r="CK75" t="s">
        <v>1675</v>
      </c>
      <c r="CL75" t="s">
        <v>1675</v>
      </c>
      <c r="CM75" t="s">
        <v>1675</v>
      </c>
      <c r="CN75" t="s">
        <v>1675</v>
      </c>
      <c r="CO75" t="s">
        <v>1675</v>
      </c>
      <c r="CP75" t="s">
        <v>1675</v>
      </c>
      <c r="CQ75" t="s">
        <v>1675</v>
      </c>
      <c r="CR75" t="s">
        <v>1675</v>
      </c>
      <c r="CS75" t="s">
        <v>1675</v>
      </c>
      <c r="CT75" t="s">
        <v>1675</v>
      </c>
      <c r="CU75" t="s">
        <v>1675</v>
      </c>
      <c r="CV75" t="s">
        <v>1675</v>
      </c>
      <c r="CW75" t="s">
        <v>1675</v>
      </c>
      <c r="CX75" t="s">
        <v>1675</v>
      </c>
      <c r="CY75" t="s">
        <v>1675</v>
      </c>
      <c r="CZ75" t="s">
        <v>1675</v>
      </c>
      <c r="DA75" t="s">
        <v>1675</v>
      </c>
      <c r="DB75" t="s">
        <v>1675</v>
      </c>
      <c r="DC75" t="s">
        <v>1675</v>
      </c>
      <c r="DD75" t="s">
        <v>1675</v>
      </c>
      <c r="DE75" t="s">
        <v>1675</v>
      </c>
      <c r="DF75" t="s">
        <v>1675</v>
      </c>
      <c r="DG75" t="s">
        <v>1675</v>
      </c>
      <c r="DH75" t="s">
        <v>1675</v>
      </c>
      <c r="DI75" t="s">
        <v>1675</v>
      </c>
      <c r="DL75" t="s">
        <v>1675</v>
      </c>
      <c r="DM75" t="s">
        <v>1675</v>
      </c>
    </row>
    <row r="76" spans="1:117" x14ac:dyDescent="0.2">
      <c r="A76" t="s">
        <v>769</v>
      </c>
      <c r="B76" t="s">
        <v>740</v>
      </c>
      <c r="C76" t="s">
        <v>760</v>
      </c>
      <c r="D76" t="s">
        <v>384</v>
      </c>
      <c r="E76" t="s">
        <v>763</v>
      </c>
      <c r="F76" t="s">
        <v>765</v>
      </c>
      <c r="G76" t="s">
        <v>1704</v>
      </c>
      <c r="H76" t="s">
        <v>766</v>
      </c>
      <c r="I76" s="13">
        <v>1</v>
      </c>
      <c r="J76" s="13">
        <v>0</v>
      </c>
      <c r="K76" s="13">
        <v>0</v>
      </c>
      <c r="L76" s="13">
        <v>0</v>
      </c>
      <c r="M76" s="13">
        <v>0</v>
      </c>
      <c r="N76" s="13">
        <v>0</v>
      </c>
      <c r="O76" s="13">
        <v>0</v>
      </c>
      <c r="P76" t="s">
        <v>1675</v>
      </c>
      <c r="Q76" t="s">
        <v>341</v>
      </c>
      <c r="R76" t="s">
        <v>342</v>
      </c>
      <c r="S76" s="33" t="s">
        <v>820</v>
      </c>
      <c r="T76" s="33">
        <v>96.153846153846146</v>
      </c>
      <c r="U76" s="33" t="s">
        <v>820</v>
      </c>
      <c r="V76" s="33" t="s">
        <v>820</v>
      </c>
      <c r="W76" s="42" t="s">
        <v>820</v>
      </c>
      <c r="X76" s="42" t="s">
        <v>820</v>
      </c>
      <c r="Y76" s="33" t="s">
        <v>820</v>
      </c>
      <c r="Z76" t="s">
        <v>1675</v>
      </c>
      <c r="AA76" t="s">
        <v>334</v>
      </c>
      <c r="AB76" t="s">
        <v>1675</v>
      </c>
      <c r="AC76" t="s">
        <v>1675</v>
      </c>
      <c r="AD76" t="s">
        <v>1675</v>
      </c>
      <c r="AE76" t="s">
        <v>1675</v>
      </c>
      <c r="AF76" t="s">
        <v>1675</v>
      </c>
      <c r="AG76" t="s">
        <v>346</v>
      </c>
      <c r="AH76" t="s">
        <v>1675</v>
      </c>
      <c r="AI76" t="s">
        <v>1675</v>
      </c>
      <c r="AJ76" t="s">
        <v>1675</v>
      </c>
      <c r="AK76" t="s">
        <v>1675</v>
      </c>
      <c r="AL76" t="s">
        <v>1675</v>
      </c>
      <c r="AM76" t="s">
        <v>1675</v>
      </c>
      <c r="AN76" t="s">
        <v>1675</v>
      </c>
      <c r="AO76" t="s">
        <v>1675</v>
      </c>
      <c r="AP76" t="s">
        <v>1675</v>
      </c>
      <c r="AQ76" t="s">
        <v>1675</v>
      </c>
      <c r="AR76" t="s">
        <v>1675</v>
      </c>
      <c r="AS76" t="s">
        <v>1675</v>
      </c>
      <c r="AT76" t="s">
        <v>1675</v>
      </c>
      <c r="AU76" t="s">
        <v>1675</v>
      </c>
      <c r="AV76" t="s">
        <v>1675</v>
      </c>
      <c r="AW76" t="s">
        <v>1675</v>
      </c>
      <c r="AX76" t="s">
        <v>1675</v>
      </c>
      <c r="AY76" t="s">
        <v>1675</v>
      </c>
      <c r="AZ76" t="s">
        <v>1675</v>
      </c>
      <c r="BA76" t="s">
        <v>1675</v>
      </c>
      <c r="BB76" t="s">
        <v>1675</v>
      </c>
      <c r="BC76" t="s">
        <v>1675</v>
      </c>
      <c r="BD76" t="s">
        <v>1675</v>
      </c>
      <c r="BE76" t="s">
        <v>1675</v>
      </c>
      <c r="BF76" t="s">
        <v>1675</v>
      </c>
      <c r="BG76" t="s">
        <v>1675</v>
      </c>
      <c r="BH76" t="s">
        <v>334</v>
      </c>
      <c r="BI76" t="s">
        <v>384</v>
      </c>
      <c r="BJ76" t="s">
        <v>763</v>
      </c>
      <c r="BK76" t="b">
        <f t="shared" si="8"/>
        <v>1</v>
      </c>
      <c r="BL76" t="b">
        <f t="shared" si="9"/>
        <v>1</v>
      </c>
      <c r="BM76" t="s">
        <v>346</v>
      </c>
      <c r="BN76" t="s">
        <v>346</v>
      </c>
      <c r="BO76" t="s">
        <v>334</v>
      </c>
      <c r="BP76" s="33" t="s">
        <v>820</v>
      </c>
      <c r="BQ76" s="33" t="s">
        <v>820</v>
      </c>
      <c r="BR76" s="33" t="s">
        <v>820</v>
      </c>
      <c r="BS76" s="33" t="s">
        <v>820</v>
      </c>
      <c r="BT76" s="33" t="s">
        <v>820</v>
      </c>
      <c r="BU76" s="42" t="s">
        <v>820</v>
      </c>
      <c r="BV76" s="33" t="s">
        <v>820</v>
      </c>
      <c r="BW76" s="33" t="s">
        <v>820</v>
      </c>
      <c r="BX76" t="s">
        <v>1675</v>
      </c>
      <c r="BY76" t="s">
        <v>1675</v>
      </c>
      <c r="BZ76" t="s">
        <v>1675</v>
      </c>
      <c r="CA76" t="s">
        <v>1675</v>
      </c>
      <c r="CB76" t="s">
        <v>1675</v>
      </c>
      <c r="CC76" t="s">
        <v>1675</v>
      </c>
      <c r="CD76" t="s">
        <v>1675</v>
      </c>
      <c r="CE76" t="s">
        <v>1675</v>
      </c>
      <c r="CF76" t="s">
        <v>1675</v>
      </c>
      <c r="CG76" t="s">
        <v>1675</v>
      </c>
      <c r="CH76" t="s">
        <v>1675</v>
      </c>
      <c r="CI76" t="s">
        <v>1675</v>
      </c>
      <c r="CJ76" t="s">
        <v>1675</v>
      </c>
      <c r="CK76" t="s">
        <v>1675</v>
      </c>
      <c r="CL76" t="s">
        <v>1675</v>
      </c>
      <c r="CM76" t="s">
        <v>1675</v>
      </c>
      <c r="CN76" t="s">
        <v>1675</v>
      </c>
      <c r="CO76" t="s">
        <v>1675</v>
      </c>
      <c r="CP76" t="s">
        <v>1675</v>
      </c>
      <c r="CQ76" t="s">
        <v>1675</v>
      </c>
      <c r="CR76" t="s">
        <v>1675</v>
      </c>
      <c r="CS76" t="s">
        <v>1675</v>
      </c>
      <c r="CT76" t="s">
        <v>1675</v>
      </c>
      <c r="CU76" t="s">
        <v>1675</v>
      </c>
      <c r="CV76" t="s">
        <v>1675</v>
      </c>
      <c r="CW76" t="s">
        <v>1675</v>
      </c>
      <c r="CX76" t="s">
        <v>1675</v>
      </c>
      <c r="CY76" t="s">
        <v>1675</v>
      </c>
      <c r="CZ76" t="s">
        <v>1675</v>
      </c>
      <c r="DA76" t="s">
        <v>1675</v>
      </c>
      <c r="DB76" t="s">
        <v>1675</v>
      </c>
      <c r="DC76" t="s">
        <v>1675</v>
      </c>
      <c r="DD76" t="s">
        <v>1675</v>
      </c>
      <c r="DE76" t="s">
        <v>1675</v>
      </c>
      <c r="DF76" t="s">
        <v>1675</v>
      </c>
      <c r="DG76" t="s">
        <v>1675</v>
      </c>
      <c r="DH76" t="s">
        <v>1675</v>
      </c>
      <c r="DI76" t="s">
        <v>1675</v>
      </c>
      <c r="DL76" t="s">
        <v>1675</v>
      </c>
      <c r="DM76" t="s">
        <v>1675</v>
      </c>
    </row>
    <row r="77" spans="1:117" x14ac:dyDescent="0.2">
      <c r="A77" t="s">
        <v>1095</v>
      </c>
      <c r="B77" t="s">
        <v>1027</v>
      </c>
      <c r="C77" t="s">
        <v>1028</v>
      </c>
      <c r="D77" t="s">
        <v>1031</v>
      </c>
      <c r="E77" t="s">
        <v>1032</v>
      </c>
      <c r="F77" t="s">
        <v>1032</v>
      </c>
      <c r="G77" t="s">
        <v>1705</v>
      </c>
      <c r="H77" t="s">
        <v>1034</v>
      </c>
      <c r="I77" s="13">
        <v>1</v>
      </c>
      <c r="J77" s="13">
        <v>0</v>
      </c>
      <c r="K77" s="13">
        <v>0</v>
      </c>
      <c r="L77" s="13">
        <v>1</v>
      </c>
      <c r="M77" s="13">
        <v>0</v>
      </c>
      <c r="N77" s="13">
        <v>0</v>
      </c>
      <c r="O77" s="13">
        <v>0</v>
      </c>
      <c r="P77" t="s">
        <v>1675</v>
      </c>
      <c r="Q77" t="s">
        <v>440</v>
      </c>
      <c r="R77" t="s">
        <v>457</v>
      </c>
      <c r="S77" s="42">
        <v>87.5</v>
      </c>
      <c r="T77" s="33">
        <v>92.307692307692307</v>
      </c>
      <c r="U77" s="42">
        <v>78.260869565217391</v>
      </c>
      <c r="V77" s="42">
        <v>62.068965517241381</v>
      </c>
      <c r="W77" s="42">
        <v>187.5</v>
      </c>
      <c r="X77" s="42">
        <v>250</v>
      </c>
      <c r="Y77" s="33">
        <v>450</v>
      </c>
      <c r="Z77" t="s">
        <v>334</v>
      </c>
      <c r="AA77" t="s">
        <v>334</v>
      </c>
      <c r="AB77" t="s">
        <v>334</v>
      </c>
      <c r="AC77" t="s">
        <v>334</v>
      </c>
      <c r="AD77" t="s">
        <v>334</v>
      </c>
      <c r="AE77" t="s">
        <v>334</v>
      </c>
      <c r="AF77" t="s">
        <v>334</v>
      </c>
      <c r="AG77" t="s">
        <v>346</v>
      </c>
      <c r="AH77" t="s">
        <v>1675</v>
      </c>
      <c r="AI77" t="s">
        <v>1675</v>
      </c>
      <c r="AJ77" t="s">
        <v>1675</v>
      </c>
      <c r="AK77" t="s">
        <v>1675</v>
      </c>
      <c r="AL77" t="s">
        <v>1675</v>
      </c>
      <c r="AM77" t="s">
        <v>1675</v>
      </c>
      <c r="AN77" t="s">
        <v>1675</v>
      </c>
      <c r="AO77" t="s">
        <v>1675</v>
      </c>
      <c r="AP77" t="s">
        <v>1675</v>
      </c>
      <c r="AQ77" t="s">
        <v>1675</v>
      </c>
      <c r="AR77" t="s">
        <v>1675</v>
      </c>
      <c r="AS77" t="s">
        <v>1675</v>
      </c>
      <c r="AT77" t="s">
        <v>1675</v>
      </c>
      <c r="AU77" t="s">
        <v>1675</v>
      </c>
      <c r="AV77" t="s">
        <v>1675</v>
      </c>
      <c r="AW77" t="s">
        <v>1675</v>
      </c>
      <c r="AX77" t="s">
        <v>1675</v>
      </c>
      <c r="AY77" t="s">
        <v>1675</v>
      </c>
      <c r="AZ77" t="s">
        <v>1675</v>
      </c>
      <c r="BA77" t="s">
        <v>1675</v>
      </c>
      <c r="BB77" t="s">
        <v>1675</v>
      </c>
      <c r="BC77" t="s">
        <v>1675</v>
      </c>
      <c r="BD77" t="s">
        <v>1675</v>
      </c>
      <c r="BE77" t="s">
        <v>1675</v>
      </c>
      <c r="BF77" t="s">
        <v>1675</v>
      </c>
      <c r="BG77" t="s">
        <v>1675</v>
      </c>
      <c r="BH77" t="s">
        <v>334</v>
      </c>
      <c r="BI77" t="s">
        <v>1031</v>
      </c>
      <c r="BJ77" t="s">
        <v>1036</v>
      </c>
      <c r="BK77" t="b">
        <f t="shared" si="8"/>
        <v>1</v>
      </c>
      <c r="BL77" t="b">
        <f t="shared" si="9"/>
        <v>0</v>
      </c>
      <c r="BM77" t="s">
        <v>346</v>
      </c>
      <c r="BN77" t="s">
        <v>346</v>
      </c>
      <c r="BO77" t="s">
        <v>334</v>
      </c>
      <c r="BP77" s="33" t="s">
        <v>820</v>
      </c>
      <c r="BQ77" s="33" t="s">
        <v>820</v>
      </c>
      <c r="BR77" s="33" t="s">
        <v>820</v>
      </c>
      <c r="BS77" s="33" t="s">
        <v>820</v>
      </c>
      <c r="BT77" s="33" t="s">
        <v>820</v>
      </c>
      <c r="BU77" s="42" t="s">
        <v>820</v>
      </c>
      <c r="BV77" s="33" t="s">
        <v>820</v>
      </c>
      <c r="BW77" s="33" t="s">
        <v>820</v>
      </c>
      <c r="BX77" t="s">
        <v>1675</v>
      </c>
      <c r="BY77" t="s">
        <v>1675</v>
      </c>
      <c r="BZ77" t="s">
        <v>1675</v>
      </c>
      <c r="CA77" t="s">
        <v>1675</v>
      </c>
      <c r="CB77" t="s">
        <v>1675</v>
      </c>
      <c r="CC77" t="s">
        <v>1675</v>
      </c>
      <c r="CD77" t="s">
        <v>1675</v>
      </c>
      <c r="CE77" t="s">
        <v>1675</v>
      </c>
      <c r="CF77" t="s">
        <v>1675</v>
      </c>
      <c r="CG77" t="s">
        <v>1675</v>
      </c>
      <c r="CH77" t="s">
        <v>1675</v>
      </c>
      <c r="CI77" t="s">
        <v>1675</v>
      </c>
      <c r="CJ77" t="s">
        <v>1675</v>
      </c>
      <c r="CK77" t="s">
        <v>1675</v>
      </c>
      <c r="CL77" t="s">
        <v>1675</v>
      </c>
      <c r="CM77" t="s">
        <v>1675</v>
      </c>
      <c r="CN77" t="s">
        <v>1675</v>
      </c>
      <c r="CO77" t="s">
        <v>1675</v>
      </c>
      <c r="CP77" t="s">
        <v>1675</v>
      </c>
      <c r="CQ77" t="s">
        <v>1675</v>
      </c>
      <c r="CR77" t="s">
        <v>1675</v>
      </c>
      <c r="CS77" t="s">
        <v>1675</v>
      </c>
      <c r="CT77" t="s">
        <v>1675</v>
      </c>
      <c r="CU77" t="s">
        <v>1675</v>
      </c>
      <c r="CV77" t="s">
        <v>1675</v>
      </c>
      <c r="CW77" t="s">
        <v>1675</v>
      </c>
      <c r="CX77" t="s">
        <v>1675</v>
      </c>
      <c r="CY77" t="s">
        <v>1675</v>
      </c>
      <c r="CZ77" t="s">
        <v>1675</v>
      </c>
      <c r="DA77" t="s">
        <v>1675</v>
      </c>
      <c r="DB77" t="s">
        <v>1675</v>
      </c>
      <c r="DC77" t="s">
        <v>1675</v>
      </c>
      <c r="DD77" t="s">
        <v>1675</v>
      </c>
      <c r="DE77" t="s">
        <v>1675</v>
      </c>
      <c r="DF77" t="s">
        <v>1675</v>
      </c>
      <c r="DG77" t="s">
        <v>1675</v>
      </c>
      <c r="DH77" t="s">
        <v>1675</v>
      </c>
      <c r="DI77" t="s">
        <v>1675</v>
      </c>
      <c r="DL77" t="s">
        <v>1675</v>
      </c>
      <c r="DM77" t="s">
        <v>1675</v>
      </c>
    </row>
    <row r="78" spans="1:117" x14ac:dyDescent="0.2">
      <c r="A78" t="s">
        <v>1111</v>
      </c>
      <c r="B78" t="s">
        <v>1027</v>
      </c>
      <c r="C78" t="s">
        <v>1028</v>
      </c>
      <c r="D78" t="s">
        <v>1031</v>
      </c>
      <c r="E78" t="s">
        <v>1032</v>
      </c>
      <c r="F78" t="s">
        <v>1032</v>
      </c>
      <c r="G78" t="s">
        <v>1705</v>
      </c>
      <c r="H78" t="s">
        <v>1034</v>
      </c>
      <c r="I78" s="13">
        <v>1</v>
      </c>
      <c r="J78" s="13">
        <v>0</v>
      </c>
      <c r="K78" s="13">
        <v>0</v>
      </c>
      <c r="L78" s="13">
        <v>1</v>
      </c>
      <c r="M78" s="13">
        <v>0</v>
      </c>
      <c r="N78" s="13">
        <v>0</v>
      </c>
      <c r="O78" s="13">
        <v>0</v>
      </c>
      <c r="P78" t="s">
        <v>1675</v>
      </c>
      <c r="Q78" t="s">
        <v>440</v>
      </c>
      <c r="R78" t="s">
        <v>342</v>
      </c>
      <c r="S78" s="42">
        <v>75</v>
      </c>
      <c r="T78" s="33">
        <v>92.307692307692307</v>
      </c>
      <c r="U78" s="42">
        <v>78.260869565217391</v>
      </c>
      <c r="V78" s="42">
        <v>62.068965517241381</v>
      </c>
      <c r="W78" s="42">
        <v>187.5</v>
      </c>
      <c r="X78" s="42">
        <v>225</v>
      </c>
      <c r="Y78" s="33">
        <v>460</v>
      </c>
      <c r="Z78" t="s">
        <v>334</v>
      </c>
      <c r="AA78" t="s">
        <v>334</v>
      </c>
      <c r="AB78" t="s">
        <v>334</v>
      </c>
      <c r="AC78" t="s">
        <v>334</v>
      </c>
      <c r="AD78" t="s">
        <v>334</v>
      </c>
      <c r="AE78" t="s">
        <v>334</v>
      </c>
      <c r="AF78" t="s">
        <v>334</v>
      </c>
      <c r="AG78" t="s">
        <v>346</v>
      </c>
      <c r="AH78" t="s">
        <v>1675</v>
      </c>
      <c r="AI78" t="s">
        <v>1675</v>
      </c>
      <c r="AJ78" t="s">
        <v>1675</v>
      </c>
      <c r="AK78" t="s">
        <v>1675</v>
      </c>
      <c r="AL78" t="s">
        <v>1675</v>
      </c>
      <c r="AM78" t="s">
        <v>1675</v>
      </c>
      <c r="AN78" t="s">
        <v>1675</v>
      </c>
      <c r="AO78" t="s">
        <v>1675</v>
      </c>
      <c r="AP78" t="s">
        <v>1675</v>
      </c>
      <c r="AQ78" t="s">
        <v>1675</v>
      </c>
      <c r="AR78" t="s">
        <v>1675</v>
      </c>
      <c r="AS78" t="s">
        <v>1675</v>
      </c>
      <c r="AT78" t="s">
        <v>1675</v>
      </c>
      <c r="AU78" t="s">
        <v>1675</v>
      </c>
      <c r="AV78" t="s">
        <v>1675</v>
      </c>
      <c r="AW78" t="s">
        <v>1675</v>
      </c>
      <c r="AX78" t="s">
        <v>1675</v>
      </c>
      <c r="AY78" t="s">
        <v>1675</v>
      </c>
      <c r="AZ78" t="s">
        <v>1675</v>
      </c>
      <c r="BA78" t="s">
        <v>1675</v>
      </c>
      <c r="BB78" t="s">
        <v>1675</v>
      </c>
      <c r="BC78" t="s">
        <v>1675</v>
      </c>
      <c r="BD78" t="s">
        <v>1675</v>
      </c>
      <c r="BE78" t="s">
        <v>1675</v>
      </c>
      <c r="BF78" t="s">
        <v>1675</v>
      </c>
      <c r="BG78" t="s">
        <v>1675</v>
      </c>
      <c r="BH78" t="s">
        <v>334</v>
      </c>
      <c r="BI78" t="s">
        <v>1031</v>
      </c>
      <c r="BJ78" t="s">
        <v>1036</v>
      </c>
      <c r="BK78" t="b">
        <f t="shared" si="8"/>
        <v>1</v>
      </c>
      <c r="BL78" t="b">
        <f t="shared" si="9"/>
        <v>0</v>
      </c>
      <c r="BM78" t="s">
        <v>334</v>
      </c>
      <c r="BN78" t="s">
        <v>346</v>
      </c>
      <c r="BO78" t="s">
        <v>334</v>
      </c>
      <c r="BP78" s="33" t="s">
        <v>820</v>
      </c>
      <c r="BQ78" s="33" t="s">
        <v>820</v>
      </c>
      <c r="BR78" s="33" t="s">
        <v>820</v>
      </c>
      <c r="BS78" s="33" t="s">
        <v>820</v>
      </c>
      <c r="BT78" s="33" t="s">
        <v>820</v>
      </c>
      <c r="BU78" s="42" t="s">
        <v>820</v>
      </c>
      <c r="BV78" s="33" t="s">
        <v>820</v>
      </c>
      <c r="BW78" s="33" t="s">
        <v>820</v>
      </c>
      <c r="BX78" t="s">
        <v>1675</v>
      </c>
      <c r="BY78" t="s">
        <v>1675</v>
      </c>
      <c r="BZ78" t="s">
        <v>1675</v>
      </c>
      <c r="CA78" t="s">
        <v>1675</v>
      </c>
      <c r="CB78" t="s">
        <v>1675</v>
      </c>
      <c r="CC78" t="s">
        <v>1675</v>
      </c>
      <c r="CD78" t="s">
        <v>1675</v>
      </c>
      <c r="CE78" t="s">
        <v>1675</v>
      </c>
      <c r="CF78" t="s">
        <v>1675</v>
      </c>
      <c r="CG78" t="s">
        <v>1675</v>
      </c>
      <c r="CH78" t="s">
        <v>1675</v>
      </c>
      <c r="CI78" t="s">
        <v>1675</v>
      </c>
      <c r="CJ78" t="s">
        <v>1675</v>
      </c>
      <c r="CK78" t="s">
        <v>1675</v>
      </c>
      <c r="CL78" t="s">
        <v>1675</v>
      </c>
      <c r="CM78" t="s">
        <v>1675</v>
      </c>
      <c r="CN78" t="s">
        <v>1675</v>
      </c>
      <c r="CO78" t="s">
        <v>1675</v>
      </c>
      <c r="CP78" t="s">
        <v>1675</v>
      </c>
      <c r="CQ78" t="s">
        <v>1675</v>
      </c>
      <c r="CR78" t="s">
        <v>1675</v>
      </c>
      <c r="CS78" t="s">
        <v>1675</v>
      </c>
      <c r="CT78" t="s">
        <v>1675</v>
      </c>
      <c r="CU78" t="s">
        <v>1675</v>
      </c>
      <c r="CV78" t="s">
        <v>1675</v>
      </c>
      <c r="CW78" t="s">
        <v>1675</v>
      </c>
      <c r="CX78" t="s">
        <v>1675</v>
      </c>
      <c r="CY78" t="s">
        <v>1675</v>
      </c>
      <c r="CZ78" t="s">
        <v>1675</v>
      </c>
      <c r="DA78" t="s">
        <v>1675</v>
      </c>
      <c r="DB78" t="s">
        <v>1675</v>
      </c>
      <c r="DC78" t="s">
        <v>1675</v>
      </c>
      <c r="DD78" t="s">
        <v>1675</v>
      </c>
      <c r="DE78" t="s">
        <v>1675</v>
      </c>
      <c r="DF78" t="s">
        <v>1675</v>
      </c>
      <c r="DG78" t="s">
        <v>1675</v>
      </c>
      <c r="DH78" t="s">
        <v>1675</v>
      </c>
      <c r="DI78" t="s">
        <v>1675</v>
      </c>
      <c r="DL78" t="s">
        <v>1675</v>
      </c>
      <c r="DM78" t="s">
        <v>1675</v>
      </c>
    </row>
    <row r="79" spans="1:117" x14ac:dyDescent="0.2">
      <c r="A79" t="s">
        <v>1039</v>
      </c>
      <c r="B79" t="s">
        <v>1027</v>
      </c>
      <c r="C79" t="s">
        <v>1028</v>
      </c>
      <c r="D79" t="s">
        <v>1031</v>
      </c>
      <c r="E79" t="s">
        <v>1032</v>
      </c>
      <c r="F79" t="s">
        <v>1032</v>
      </c>
      <c r="G79" t="s">
        <v>1705</v>
      </c>
      <c r="H79" t="s">
        <v>1034</v>
      </c>
      <c r="I79" s="13">
        <v>1</v>
      </c>
      <c r="J79" s="13">
        <v>0</v>
      </c>
      <c r="K79" s="13">
        <v>0</v>
      </c>
      <c r="L79" s="13">
        <v>1</v>
      </c>
      <c r="M79" s="13">
        <v>0</v>
      </c>
      <c r="N79" s="13">
        <v>0</v>
      </c>
      <c r="O79" s="13">
        <v>0</v>
      </c>
      <c r="P79" t="s">
        <v>1675</v>
      </c>
      <c r="Q79" t="s">
        <v>440</v>
      </c>
      <c r="R79" t="s">
        <v>457</v>
      </c>
      <c r="S79" s="42">
        <v>150</v>
      </c>
      <c r="T79" s="33">
        <v>92.307692307692307</v>
      </c>
      <c r="U79" s="42">
        <v>106.5217391304348</v>
      </c>
      <c r="V79" s="42">
        <v>62.068965517241381</v>
      </c>
      <c r="W79" s="42">
        <v>187.5</v>
      </c>
      <c r="X79" s="42">
        <v>250</v>
      </c>
      <c r="Y79" s="33">
        <v>500</v>
      </c>
      <c r="Z79" t="s">
        <v>334</v>
      </c>
      <c r="AA79" t="s">
        <v>334</v>
      </c>
      <c r="AB79" t="s">
        <v>334</v>
      </c>
      <c r="AC79" t="s">
        <v>334</v>
      </c>
      <c r="AD79" t="s">
        <v>334</v>
      </c>
      <c r="AE79" t="s">
        <v>334</v>
      </c>
      <c r="AF79" t="s">
        <v>334</v>
      </c>
      <c r="AG79" t="s">
        <v>346</v>
      </c>
      <c r="AH79" t="s">
        <v>1675</v>
      </c>
      <c r="AI79" t="s">
        <v>1675</v>
      </c>
      <c r="AJ79" t="s">
        <v>1675</v>
      </c>
      <c r="AK79" t="s">
        <v>1675</v>
      </c>
      <c r="AL79" t="s">
        <v>1675</v>
      </c>
      <c r="AM79" t="s">
        <v>1675</v>
      </c>
      <c r="AN79" t="s">
        <v>1675</v>
      </c>
      <c r="AO79" t="s">
        <v>1675</v>
      </c>
      <c r="AP79" t="s">
        <v>1675</v>
      </c>
      <c r="AQ79" t="s">
        <v>1675</v>
      </c>
      <c r="AR79" t="s">
        <v>1675</v>
      </c>
      <c r="AS79" t="s">
        <v>1675</v>
      </c>
      <c r="AT79" t="s">
        <v>1675</v>
      </c>
      <c r="AU79" t="s">
        <v>1675</v>
      </c>
      <c r="AV79" t="s">
        <v>1675</v>
      </c>
      <c r="AW79" t="s">
        <v>1675</v>
      </c>
      <c r="AX79" t="s">
        <v>1675</v>
      </c>
      <c r="AY79" t="s">
        <v>1675</v>
      </c>
      <c r="AZ79" t="s">
        <v>1675</v>
      </c>
      <c r="BA79" t="s">
        <v>1675</v>
      </c>
      <c r="BB79" t="s">
        <v>1675</v>
      </c>
      <c r="BC79" t="s">
        <v>1675</v>
      </c>
      <c r="BD79" t="s">
        <v>1675</v>
      </c>
      <c r="BE79" t="s">
        <v>1675</v>
      </c>
      <c r="BF79" t="s">
        <v>1675</v>
      </c>
      <c r="BG79" t="s">
        <v>1675</v>
      </c>
      <c r="BH79" t="s">
        <v>334</v>
      </c>
      <c r="BI79" t="s">
        <v>1031</v>
      </c>
      <c r="BJ79" t="s">
        <v>1036</v>
      </c>
      <c r="BK79" t="b">
        <f t="shared" si="8"/>
        <v>1</v>
      </c>
      <c r="BL79" t="b">
        <f t="shared" si="9"/>
        <v>0</v>
      </c>
      <c r="BM79" t="s">
        <v>346</v>
      </c>
      <c r="BN79" t="s">
        <v>346</v>
      </c>
      <c r="BO79" t="s">
        <v>346</v>
      </c>
      <c r="BP79" s="33" t="s">
        <v>820</v>
      </c>
      <c r="BQ79" s="33" t="s">
        <v>820</v>
      </c>
      <c r="BR79" s="33" t="s">
        <v>820</v>
      </c>
      <c r="BS79" s="33" t="s">
        <v>820</v>
      </c>
      <c r="BT79" s="33" t="s">
        <v>820</v>
      </c>
      <c r="BU79" s="42" t="s">
        <v>820</v>
      </c>
      <c r="BV79" s="33" t="s">
        <v>820</v>
      </c>
      <c r="BW79" s="33" t="s">
        <v>820</v>
      </c>
      <c r="BX79" t="s">
        <v>1675</v>
      </c>
      <c r="BY79" t="s">
        <v>1675</v>
      </c>
      <c r="BZ79" t="s">
        <v>1675</v>
      </c>
      <c r="CA79" t="s">
        <v>1675</v>
      </c>
      <c r="CB79" t="s">
        <v>1675</v>
      </c>
      <c r="CC79" t="s">
        <v>1675</v>
      </c>
      <c r="CD79" t="s">
        <v>1675</v>
      </c>
      <c r="CE79" t="s">
        <v>1675</v>
      </c>
      <c r="CF79" t="s">
        <v>1675</v>
      </c>
      <c r="CG79" t="s">
        <v>1675</v>
      </c>
      <c r="CH79" t="s">
        <v>1675</v>
      </c>
      <c r="CI79" t="s">
        <v>1675</v>
      </c>
      <c r="CJ79" t="s">
        <v>1675</v>
      </c>
      <c r="CK79" t="s">
        <v>1675</v>
      </c>
      <c r="CL79" t="s">
        <v>1675</v>
      </c>
      <c r="CM79" t="s">
        <v>1675</v>
      </c>
      <c r="CN79" t="s">
        <v>1675</v>
      </c>
      <c r="CO79" t="s">
        <v>1675</v>
      </c>
      <c r="CP79" t="s">
        <v>1675</v>
      </c>
      <c r="CQ79" t="s">
        <v>1675</v>
      </c>
      <c r="CR79" t="s">
        <v>1675</v>
      </c>
      <c r="CS79" t="s">
        <v>1675</v>
      </c>
      <c r="CT79" t="s">
        <v>1675</v>
      </c>
      <c r="CU79" t="s">
        <v>1675</v>
      </c>
      <c r="CV79" t="s">
        <v>1675</v>
      </c>
      <c r="CW79" t="s">
        <v>1675</v>
      </c>
      <c r="CX79" t="s">
        <v>1675</v>
      </c>
      <c r="CY79" t="s">
        <v>1675</v>
      </c>
      <c r="CZ79" t="s">
        <v>1675</v>
      </c>
      <c r="DA79" t="s">
        <v>1675</v>
      </c>
      <c r="DB79" t="s">
        <v>1675</v>
      </c>
      <c r="DC79" t="s">
        <v>1675</v>
      </c>
      <c r="DD79" t="s">
        <v>1675</v>
      </c>
      <c r="DE79" t="s">
        <v>1675</v>
      </c>
      <c r="DF79" t="s">
        <v>1675</v>
      </c>
      <c r="DG79" t="s">
        <v>1675</v>
      </c>
      <c r="DH79" t="s">
        <v>1675</v>
      </c>
      <c r="DI79" t="s">
        <v>1675</v>
      </c>
      <c r="DL79" t="s">
        <v>1675</v>
      </c>
      <c r="DM79" t="s">
        <v>1675</v>
      </c>
    </row>
    <row r="80" spans="1:117" x14ac:dyDescent="0.2">
      <c r="A80" t="s">
        <v>1287</v>
      </c>
      <c r="B80" t="s">
        <v>1027</v>
      </c>
      <c r="C80" t="s">
        <v>1194</v>
      </c>
      <c r="D80" t="s">
        <v>1197</v>
      </c>
      <c r="E80" t="s">
        <v>1198</v>
      </c>
      <c r="F80" t="s">
        <v>1200</v>
      </c>
      <c r="G80" t="s">
        <v>1705</v>
      </c>
      <c r="H80" t="s">
        <v>1632</v>
      </c>
      <c r="I80" s="13">
        <v>1</v>
      </c>
      <c r="J80" s="13">
        <v>0</v>
      </c>
      <c r="K80" s="13">
        <v>0</v>
      </c>
      <c r="L80" s="13">
        <v>1</v>
      </c>
      <c r="M80" s="13">
        <v>0</v>
      </c>
      <c r="N80" s="13">
        <v>0</v>
      </c>
      <c r="O80" s="13">
        <v>0</v>
      </c>
      <c r="P80" t="s">
        <v>1675</v>
      </c>
      <c r="Q80" t="s">
        <v>341</v>
      </c>
      <c r="R80" t="s">
        <v>642</v>
      </c>
      <c r="S80" s="33" t="s">
        <v>820</v>
      </c>
      <c r="T80" s="33">
        <v>92.307692307692307</v>
      </c>
      <c r="U80" s="42">
        <v>104.34782608695653</v>
      </c>
      <c r="V80" s="42">
        <v>62.068965517241381</v>
      </c>
      <c r="W80" s="42">
        <v>250</v>
      </c>
      <c r="X80" s="42" t="s">
        <v>820</v>
      </c>
      <c r="Y80" s="33">
        <v>500</v>
      </c>
      <c r="Z80" t="s">
        <v>334</v>
      </c>
      <c r="AA80" t="s">
        <v>334</v>
      </c>
      <c r="AB80" t="s">
        <v>334</v>
      </c>
      <c r="AC80" t="s">
        <v>334</v>
      </c>
      <c r="AD80" t="s">
        <v>346</v>
      </c>
      <c r="AE80" t="s">
        <v>1675</v>
      </c>
      <c r="AF80" t="s">
        <v>334</v>
      </c>
      <c r="AG80" t="s">
        <v>346</v>
      </c>
      <c r="AH80" t="s">
        <v>1675</v>
      </c>
      <c r="AI80" t="s">
        <v>1675</v>
      </c>
      <c r="AJ80" t="s">
        <v>1675</v>
      </c>
      <c r="AK80" t="s">
        <v>1675</v>
      </c>
      <c r="AL80" t="s">
        <v>1675</v>
      </c>
      <c r="AM80" t="s">
        <v>1675</v>
      </c>
      <c r="AN80" t="s">
        <v>1675</v>
      </c>
      <c r="AO80" t="s">
        <v>1675</v>
      </c>
      <c r="AP80" t="s">
        <v>1675</v>
      </c>
      <c r="AQ80" t="s">
        <v>1675</v>
      </c>
      <c r="AR80" t="s">
        <v>1675</v>
      </c>
      <c r="AS80" t="s">
        <v>1675</v>
      </c>
      <c r="AT80" t="s">
        <v>1675</v>
      </c>
      <c r="AU80" t="s">
        <v>1675</v>
      </c>
      <c r="AV80" t="s">
        <v>1675</v>
      </c>
      <c r="AW80" t="s">
        <v>1675</v>
      </c>
      <c r="AX80" t="s">
        <v>1675</v>
      </c>
      <c r="AY80" t="s">
        <v>1675</v>
      </c>
      <c r="AZ80" t="s">
        <v>1675</v>
      </c>
      <c r="BA80" t="s">
        <v>1675</v>
      </c>
      <c r="BB80" t="s">
        <v>1675</v>
      </c>
      <c r="BC80" t="s">
        <v>1675</v>
      </c>
      <c r="BD80" t="s">
        <v>1675</v>
      </c>
      <c r="BE80" t="s">
        <v>1675</v>
      </c>
      <c r="BF80" t="s">
        <v>1675</v>
      </c>
      <c r="BG80" t="s">
        <v>1675</v>
      </c>
      <c r="BH80" t="s">
        <v>334</v>
      </c>
      <c r="BI80" t="s">
        <v>1197</v>
      </c>
      <c r="BJ80" t="s">
        <v>1282</v>
      </c>
      <c r="BK80" t="b">
        <f t="shared" si="8"/>
        <v>1</v>
      </c>
      <c r="BL80" t="b">
        <f t="shared" si="9"/>
        <v>0</v>
      </c>
      <c r="BM80" t="s">
        <v>346</v>
      </c>
      <c r="BN80" t="s">
        <v>346</v>
      </c>
      <c r="BO80" t="s">
        <v>346</v>
      </c>
      <c r="BP80" s="33" t="s">
        <v>820</v>
      </c>
      <c r="BQ80" s="33">
        <v>50</v>
      </c>
      <c r="BR80" s="33" t="s">
        <v>820</v>
      </c>
      <c r="BS80" s="44">
        <v>50</v>
      </c>
      <c r="BT80" s="44">
        <v>75</v>
      </c>
      <c r="BU80" s="42" t="s">
        <v>820</v>
      </c>
      <c r="BV80" s="33" t="s">
        <v>820</v>
      </c>
      <c r="BW80" s="33">
        <v>25</v>
      </c>
      <c r="BX80" t="s">
        <v>346</v>
      </c>
      <c r="BY80" t="s">
        <v>334</v>
      </c>
      <c r="BZ80" t="s">
        <v>346</v>
      </c>
      <c r="CA80" t="s">
        <v>346</v>
      </c>
      <c r="CB80" t="s">
        <v>545</v>
      </c>
      <c r="CC80" t="s">
        <v>1675</v>
      </c>
      <c r="CD80" t="s">
        <v>1675</v>
      </c>
      <c r="CE80" t="s">
        <v>346</v>
      </c>
      <c r="CF80" t="s">
        <v>346</v>
      </c>
      <c r="CG80" t="s">
        <v>1675</v>
      </c>
      <c r="CH80" t="s">
        <v>1675</v>
      </c>
      <c r="CI80" t="s">
        <v>1675</v>
      </c>
      <c r="CJ80" t="s">
        <v>1675</v>
      </c>
      <c r="CK80" t="s">
        <v>1675</v>
      </c>
      <c r="CL80" t="s">
        <v>1675</v>
      </c>
      <c r="CM80" t="s">
        <v>1675</v>
      </c>
      <c r="CN80" t="s">
        <v>1675</v>
      </c>
      <c r="CO80" t="s">
        <v>1675</v>
      </c>
      <c r="CP80" t="s">
        <v>1675</v>
      </c>
      <c r="CQ80" t="s">
        <v>1675</v>
      </c>
      <c r="CR80" t="s">
        <v>1675</v>
      </c>
      <c r="CS80" t="s">
        <v>1675</v>
      </c>
      <c r="CT80" t="s">
        <v>1675</v>
      </c>
      <c r="CU80" t="s">
        <v>1675</v>
      </c>
      <c r="CV80" t="s">
        <v>1675</v>
      </c>
      <c r="CW80" t="s">
        <v>1675</v>
      </c>
      <c r="CX80" t="s">
        <v>1675</v>
      </c>
      <c r="CY80" t="s">
        <v>1675</v>
      </c>
      <c r="CZ80" t="s">
        <v>1675</v>
      </c>
      <c r="DA80" t="s">
        <v>1675</v>
      </c>
      <c r="DB80" t="s">
        <v>1675</v>
      </c>
      <c r="DC80" t="s">
        <v>1675</v>
      </c>
      <c r="DD80" t="s">
        <v>1675</v>
      </c>
      <c r="DE80" t="s">
        <v>1675</v>
      </c>
      <c r="DF80" t="s">
        <v>1675</v>
      </c>
      <c r="DG80" t="s">
        <v>334</v>
      </c>
      <c r="DH80" t="s">
        <v>1197</v>
      </c>
      <c r="DI80" t="s">
        <v>1282</v>
      </c>
      <c r="DJ80" t="b">
        <f t="shared" ref="DJ80:DK82" si="10">D80=DH80</f>
        <v>1</v>
      </c>
      <c r="DK80" t="b">
        <f t="shared" si="10"/>
        <v>0</v>
      </c>
      <c r="DL80" t="s">
        <v>346</v>
      </c>
      <c r="DM80" t="s">
        <v>346</v>
      </c>
    </row>
    <row r="81" spans="1:117" x14ac:dyDescent="0.2">
      <c r="A81" t="s">
        <v>1213</v>
      </c>
      <c r="B81" t="s">
        <v>1027</v>
      </c>
      <c r="C81" t="s">
        <v>1194</v>
      </c>
      <c r="D81" t="s">
        <v>1197</v>
      </c>
      <c r="E81" t="s">
        <v>1198</v>
      </c>
      <c r="F81" t="s">
        <v>1200</v>
      </c>
      <c r="G81" t="s">
        <v>1705</v>
      </c>
      <c r="H81" t="s">
        <v>1632</v>
      </c>
      <c r="I81" s="13">
        <v>1</v>
      </c>
      <c r="J81" s="13">
        <v>0</v>
      </c>
      <c r="K81" s="13">
        <v>0</v>
      </c>
      <c r="L81" s="13">
        <v>1</v>
      </c>
      <c r="M81" s="13">
        <v>0</v>
      </c>
      <c r="N81" s="13">
        <v>0</v>
      </c>
      <c r="O81" s="13">
        <v>0</v>
      </c>
      <c r="P81" t="s">
        <v>1675</v>
      </c>
      <c r="Q81" t="s">
        <v>440</v>
      </c>
      <c r="R81" t="s">
        <v>642</v>
      </c>
      <c r="S81" s="42">
        <v>90</v>
      </c>
      <c r="T81" s="33">
        <v>92.307692307692307</v>
      </c>
      <c r="U81" s="42">
        <v>104.34782608695653</v>
      </c>
      <c r="V81" s="42">
        <v>62.068965517241381</v>
      </c>
      <c r="W81" s="42" t="s">
        <v>820</v>
      </c>
      <c r="X81" s="42">
        <v>250</v>
      </c>
      <c r="Y81" s="33">
        <v>500</v>
      </c>
      <c r="Z81" t="s">
        <v>334</v>
      </c>
      <c r="AA81" t="s">
        <v>334</v>
      </c>
      <c r="AB81" t="s">
        <v>334</v>
      </c>
      <c r="AC81" t="s">
        <v>334</v>
      </c>
      <c r="AD81" t="s">
        <v>346</v>
      </c>
      <c r="AE81" t="s">
        <v>346</v>
      </c>
      <c r="AF81" t="s">
        <v>334</v>
      </c>
      <c r="AG81" t="s">
        <v>346</v>
      </c>
      <c r="AH81" t="s">
        <v>1675</v>
      </c>
      <c r="AI81" t="s">
        <v>1675</v>
      </c>
      <c r="AJ81" t="s">
        <v>1675</v>
      </c>
      <c r="AK81" t="s">
        <v>1675</v>
      </c>
      <c r="AL81" t="s">
        <v>1675</v>
      </c>
      <c r="AM81" t="s">
        <v>1675</v>
      </c>
      <c r="AN81" t="s">
        <v>1675</v>
      </c>
      <c r="AO81" t="s">
        <v>1675</v>
      </c>
      <c r="AP81" t="s">
        <v>1675</v>
      </c>
      <c r="AQ81" t="s">
        <v>1675</v>
      </c>
      <c r="AR81" t="s">
        <v>1675</v>
      </c>
      <c r="AS81" t="s">
        <v>1675</v>
      </c>
      <c r="AT81" t="s">
        <v>1675</v>
      </c>
      <c r="AU81" t="s">
        <v>1675</v>
      </c>
      <c r="AV81" t="s">
        <v>1675</v>
      </c>
      <c r="AW81" t="s">
        <v>1675</v>
      </c>
      <c r="AX81" t="s">
        <v>1675</v>
      </c>
      <c r="AY81" t="s">
        <v>1675</v>
      </c>
      <c r="AZ81" t="s">
        <v>1675</v>
      </c>
      <c r="BA81" t="s">
        <v>1675</v>
      </c>
      <c r="BB81" t="s">
        <v>1675</v>
      </c>
      <c r="BC81" t="s">
        <v>1675</v>
      </c>
      <c r="BD81" t="s">
        <v>1675</v>
      </c>
      <c r="BE81" t="s">
        <v>1675</v>
      </c>
      <c r="BF81" t="s">
        <v>1675</v>
      </c>
      <c r="BG81" t="s">
        <v>1675</v>
      </c>
      <c r="BH81" t="s">
        <v>334</v>
      </c>
      <c r="BI81" t="s">
        <v>1197</v>
      </c>
      <c r="BJ81" t="s">
        <v>1198</v>
      </c>
      <c r="BK81" t="b">
        <f t="shared" si="8"/>
        <v>1</v>
      </c>
      <c r="BL81" t="b">
        <f t="shared" si="9"/>
        <v>1</v>
      </c>
      <c r="BM81" t="s">
        <v>334</v>
      </c>
      <c r="BN81" t="s">
        <v>346</v>
      </c>
      <c r="BO81" t="s">
        <v>334</v>
      </c>
      <c r="BP81" s="33" t="s">
        <v>820</v>
      </c>
      <c r="BQ81" s="33">
        <v>25</v>
      </c>
      <c r="BR81" s="33" t="s">
        <v>820</v>
      </c>
      <c r="BS81" s="33">
        <v>75</v>
      </c>
      <c r="BT81" s="33" t="s">
        <v>820</v>
      </c>
      <c r="BU81" s="42">
        <v>50</v>
      </c>
      <c r="BV81" s="33" t="s">
        <v>820</v>
      </c>
      <c r="BW81" s="33" t="s">
        <v>820</v>
      </c>
      <c r="BX81" t="s">
        <v>334</v>
      </c>
      <c r="BY81" t="s">
        <v>346</v>
      </c>
      <c r="BZ81" t="s">
        <v>346</v>
      </c>
      <c r="CA81" t="s">
        <v>346</v>
      </c>
      <c r="CB81" t="s">
        <v>334</v>
      </c>
      <c r="CC81" t="s">
        <v>346</v>
      </c>
      <c r="CD81" t="s">
        <v>1675</v>
      </c>
      <c r="CE81" t="s">
        <v>346</v>
      </c>
      <c r="CF81" t="s">
        <v>346</v>
      </c>
      <c r="CG81" t="s">
        <v>1675</v>
      </c>
      <c r="CH81" t="s">
        <v>1675</v>
      </c>
      <c r="CI81" t="s">
        <v>1675</v>
      </c>
      <c r="CJ81" t="s">
        <v>1675</v>
      </c>
      <c r="CK81" t="s">
        <v>1675</v>
      </c>
      <c r="CL81" t="s">
        <v>1675</v>
      </c>
      <c r="CM81" t="s">
        <v>1675</v>
      </c>
      <c r="CN81" t="s">
        <v>1675</v>
      </c>
      <c r="CO81" t="s">
        <v>1675</v>
      </c>
      <c r="CP81" t="s">
        <v>1675</v>
      </c>
      <c r="CQ81" t="s">
        <v>1675</v>
      </c>
      <c r="CR81" t="s">
        <v>1675</v>
      </c>
      <c r="CS81" t="s">
        <v>1675</v>
      </c>
      <c r="CT81" t="s">
        <v>1675</v>
      </c>
      <c r="CU81" t="s">
        <v>1675</v>
      </c>
      <c r="CV81" t="s">
        <v>1675</v>
      </c>
      <c r="CW81" t="s">
        <v>1675</v>
      </c>
      <c r="CX81" t="s">
        <v>1675</v>
      </c>
      <c r="CY81" t="s">
        <v>1675</v>
      </c>
      <c r="CZ81" t="s">
        <v>1675</v>
      </c>
      <c r="DA81" t="s">
        <v>1675</v>
      </c>
      <c r="DB81" t="s">
        <v>1675</v>
      </c>
      <c r="DC81" t="s">
        <v>1675</v>
      </c>
      <c r="DD81" t="s">
        <v>1675</v>
      </c>
      <c r="DE81" t="s">
        <v>1675</v>
      </c>
      <c r="DF81" t="s">
        <v>1675</v>
      </c>
      <c r="DG81" t="s">
        <v>334</v>
      </c>
      <c r="DH81" t="s">
        <v>1197</v>
      </c>
      <c r="DI81" t="s">
        <v>1198</v>
      </c>
      <c r="DJ81" t="b">
        <f t="shared" si="10"/>
        <v>1</v>
      </c>
      <c r="DK81" t="b">
        <f t="shared" si="10"/>
        <v>1</v>
      </c>
      <c r="DL81" t="s">
        <v>346</v>
      </c>
      <c r="DM81" t="s">
        <v>346</v>
      </c>
    </row>
    <row r="82" spans="1:117" x14ac:dyDescent="0.2">
      <c r="A82" t="s">
        <v>914</v>
      </c>
      <c r="B82" t="s">
        <v>773</v>
      </c>
      <c r="C82" t="s">
        <v>760</v>
      </c>
      <c r="D82" t="s">
        <v>384</v>
      </c>
      <c r="E82" t="s">
        <v>763</v>
      </c>
      <c r="F82" t="s">
        <v>765</v>
      </c>
      <c r="G82" t="s">
        <v>1704</v>
      </c>
      <c r="H82" t="s">
        <v>774</v>
      </c>
      <c r="I82" s="13">
        <v>1</v>
      </c>
      <c r="J82" s="13">
        <v>0</v>
      </c>
      <c r="K82" s="13">
        <v>0</v>
      </c>
      <c r="L82" s="13">
        <v>0</v>
      </c>
      <c r="M82" s="13">
        <v>0</v>
      </c>
      <c r="N82" s="13">
        <v>0</v>
      </c>
      <c r="O82" s="13">
        <v>0</v>
      </c>
      <c r="P82" t="s">
        <v>1675</v>
      </c>
      <c r="Q82" t="s">
        <v>440</v>
      </c>
      <c r="R82" t="s">
        <v>457</v>
      </c>
      <c r="S82" s="42">
        <v>75</v>
      </c>
      <c r="T82" s="33">
        <v>86.538461538461533</v>
      </c>
      <c r="U82" s="42">
        <v>86.956521739130437</v>
      </c>
      <c r="V82" s="42">
        <v>68.965517241379317</v>
      </c>
      <c r="W82" s="42">
        <v>208.33333333333334</v>
      </c>
      <c r="X82" s="42">
        <v>312.5</v>
      </c>
      <c r="Y82" s="33">
        <v>500</v>
      </c>
      <c r="Z82" t="s">
        <v>334</v>
      </c>
      <c r="AA82" t="s">
        <v>334</v>
      </c>
      <c r="AB82" t="s">
        <v>334</v>
      </c>
      <c r="AC82" t="s">
        <v>334</v>
      </c>
      <c r="AD82" t="s">
        <v>346</v>
      </c>
      <c r="AE82" t="s">
        <v>346</v>
      </c>
      <c r="AF82" t="s">
        <v>334</v>
      </c>
      <c r="AG82" t="s">
        <v>346</v>
      </c>
      <c r="AH82" t="s">
        <v>1675</v>
      </c>
      <c r="AI82" t="s">
        <v>1675</v>
      </c>
      <c r="AJ82" t="s">
        <v>1675</v>
      </c>
      <c r="AK82" t="s">
        <v>1675</v>
      </c>
      <c r="AL82" t="s">
        <v>1675</v>
      </c>
      <c r="AM82" t="s">
        <v>1675</v>
      </c>
      <c r="AN82" t="s">
        <v>1675</v>
      </c>
      <c r="AO82" t="s">
        <v>1675</v>
      </c>
      <c r="AP82" t="s">
        <v>1675</v>
      </c>
      <c r="AQ82" t="s">
        <v>1675</v>
      </c>
      <c r="AR82" t="s">
        <v>1675</v>
      </c>
      <c r="AS82" t="s">
        <v>1675</v>
      </c>
      <c r="AT82" t="s">
        <v>1675</v>
      </c>
      <c r="AU82" t="s">
        <v>1675</v>
      </c>
      <c r="AV82" t="s">
        <v>1675</v>
      </c>
      <c r="AW82" t="s">
        <v>1675</v>
      </c>
      <c r="AX82" t="s">
        <v>1675</v>
      </c>
      <c r="AY82" t="s">
        <v>1675</v>
      </c>
      <c r="AZ82" t="s">
        <v>1675</v>
      </c>
      <c r="BA82" t="s">
        <v>1675</v>
      </c>
      <c r="BB82" t="s">
        <v>1675</v>
      </c>
      <c r="BC82" t="s">
        <v>1675</v>
      </c>
      <c r="BD82" t="s">
        <v>1675</v>
      </c>
      <c r="BE82" t="s">
        <v>1675</v>
      </c>
      <c r="BF82" t="s">
        <v>1675</v>
      </c>
      <c r="BG82" t="s">
        <v>1675</v>
      </c>
      <c r="BH82" t="s">
        <v>334</v>
      </c>
      <c r="BI82" t="s">
        <v>384</v>
      </c>
      <c r="BJ82" t="s">
        <v>763</v>
      </c>
      <c r="BK82" t="b">
        <f t="shared" si="8"/>
        <v>1</v>
      </c>
      <c r="BL82" t="b">
        <f t="shared" si="9"/>
        <v>1</v>
      </c>
      <c r="BM82" t="s">
        <v>346</v>
      </c>
      <c r="BN82" t="s">
        <v>334</v>
      </c>
      <c r="BO82" t="s">
        <v>334</v>
      </c>
      <c r="BP82" s="33">
        <v>10</v>
      </c>
      <c r="BQ82" s="33" t="s">
        <v>820</v>
      </c>
      <c r="BR82" s="33" t="s">
        <v>820</v>
      </c>
      <c r="BS82" s="33" t="s">
        <v>820</v>
      </c>
      <c r="BT82" s="33" t="s">
        <v>820</v>
      </c>
      <c r="BU82" s="42" t="s">
        <v>820</v>
      </c>
      <c r="BV82" s="33" t="s">
        <v>820</v>
      </c>
      <c r="BW82" s="33" t="s">
        <v>820</v>
      </c>
      <c r="BX82" t="s">
        <v>346</v>
      </c>
      <c r="BY82" t="s">
        <v>1675</v>
      </c>
      <c r="BZ82" t="s">
        <v>1675</v>
      </c>
      <c r="CA82" t="s">
        <v>1675</v>
      </c>
      <c r="CB82" t="s">
        <v>1675</v>
      </c>
      <c r="CC82" t="s">
        <v>1675</v>
      </c>
      <c r="CD82" t="s">
        <v>1675</v>
      </c>
      <c r="CE82" t="s">
        <v>1675</v>
      </c>
      <c r="CF82" t="s">
        <v>346</v>
      </c>
      <c r="CG82" t="s">
        <v>1675</v>
      </c>
      <c r="CH82" t="s">
        <v>1675</v>
      </c>
      <c r="CI82" t="s">
        <v>1675</v>
      </c>
      <c r="CJ82" t="s">
        <v>1675</v>
      </c>
      <c r="CK82" t="s">
        <v>1675</v>
      </c>
      <c r="CL82" t="s">
        <v>1675</v>
      </c>
      <c r="CM82" t="s">
        <v>1675</v>
      </c>
      <c r="CN82" t="s">
        <v>1675</v>
      </c>
      <c r="CO82" t="s">
        <v>1675</v>
      </c>
      <c r="CP82" t="s">
        <v>1675</v>
      </c>
      <c r="CQ82" t="s">
        <v>1675</v>
      </c>
      <c r="CR82" t="s">
        <v>1675</v>
      </c>
      <c r="CS82" t="s">
        <v>1675</v>
      </c>
      <c r="CT82" t="s">
        <v>1675</v>
      </c>
      <c r="CU82" t="s">
        <v>1675</v>
      </c>
      <c r="CV82" t="s">
        <v>1675</v>
      </c>
      <c r="CW82" t="s">
        <v>1675</v>
      </c>
      <c r="CX82" t="s">
        <v>1675</v>
      </c>
      <c r="CY82" t="s">
        <v>1675</v>
      </c>
      <c r="CZ82" t="s">
        <v>1675</v>
      </c>
      <c r="DA82" t="s">
        <v>1675</v>
      </c>
      <c r="DB82" t="s">
        <v>1675</v>
      </c>
      <c r="DC82" t="s">
        <v>1675</v>
      </c>
      <c r="DD82" t="s">
        <v>1675</v>
      </c>
      <c r="DE82" t="s">
        <v>1675</v>
      </c>
      <c r="DF82" t="s">
        <v>1675</v>
      </c>
      <c r="DG82" t="s">
        <v>334</v>
      </c>
      <c r="DH82" t="s">
        <v>384</v>
      </c>
      <c r="DI82" t="s">
        <v>763</v>
      </c>
      <c r="DJ82" t="b">
        <f t="shared" si="10"/>
        <v>1</v>
      </c>
      <c r="DK82" t="b">
        <f t="shared" si="10"/>
        <v>1</v>
      </c>
      <c r="DL82" t="s">
        <v>346</v>
      </c>
      <c r="DM82" t="s">
        <v>346</v>
      </c>
    </row>
    <row r="83" spans="1:117" x14ac:dyDescent="0.2">
      <c r="A83" t="s">
        <v>1165</v>
      </c>
      <c r="B83" t="s">
        <v>1027</v>
      </c>
      <c r="C83" t="s">
        <v>1122</v>
      </c>
      <c r="D83" t="s">
        <v>328</v>
      </c>
      <c r="E83" t="s">
        <v>1125</v>
      </c>
      <c r="F83" t="s">
        <v>1161</v>
      </c>
      <c r="G83" t="s">
        <v>1704</v>
      </c>
      <c r="H83" t="s">
        <v>1162</v>
      </c>
      <c r="I83" s="13">
        <v>1</v>
      </c>
      <c r="J83" s="13">
        <v>0</v>
      </c>
      <c r="K83" s="13">
        <v>0</v>
      </c>
      <c r="L83" s="13">
        <v>0</v>
      </c>
      <c r="M83" s="13">
        <v>0</v>
      </c>
      <c r="N83" s="13">
        <v>0</v>
      </c>
      <c r="O83" s="13">
        <v>0</v>
      </c>
      <c r="P83" t="s">
        <v>1675</v>
      </c>
      <c r="Q83" t="s">
        <v>675</v>
      </c>
      <c r="R83" t="s">
        <v>342</v>
      </c>
      <c r="S83" s="42">
        <v>60</v>
      </c>
      <c r="T83" s="33">
        <v>86.538461538461533</v>
      </c>
      <c r="U83" s="42">
        <v>97.826086956521749</v>
      </c>
      <c r="V83" s="42">
        <v>77.58620689655173</v>
      </c>
      <c r="W83" s="42" t="s">
        <v>820</v>
      </c>
      <c r="X83" s="42" t="s">
        <v>820</v>
      </c>
      <c r="Y83" s="33">
        <v>375</v>
      </c>
      <c r="Z83" t="s">
        <v>334</v>
      </c>
      <c r="AA83" t="s">
        <v>334</v>
      </c>
      <c r="AB83" t="s">
        <v>334</v>
      </c>
      <c r="AC83" t="s">
        <v>334</v>
      </c>
      <c r="AD83" t="s">
        <v>1675</v>
      </c>
      <c r="AE83" t="s">
        <v>1675</v>
      </c>
      <c r="AF83" t="s">
        <v>334</v>
      </c>
      <c r="AG83" t="s">
        <v>346</v>
      </c>
      <c r="AH83" t="s">
        <v>1675</v>
      </c>
      <c r="AI83" t="s">
        <v>1675</v>
      </c>
      <c r="AJ83" t="s">
        <v>1675</v>
      </c>
      <c r="AK83" t="s">
        <v>1675</v>
      </c>
      <c r="AL83" t="s">
        <v>1675</v>
      </c>
      <c r="AM83" t="s">
        <v>1675</v>
      </c>
      <c r="AN83" t="s">
        <v>1675</v>
      </c>
      <c r="AO83" t="s">
        <v>1675</v>
      </c>
      <c r="AP83" t="s">
        <v>1675</v>
      </c>
      <c r="AQ83" t="s">
        <v>1675</v>
      </c>
      <c r="AR83" t="s">
        <v>1675</v>
      </c>
      <c r="AS83" t="s">
        <v>1675</v>
      </c>
      <c r="AT83" t="s">
        <v>1675</v>
      </c>
      <c r="AU83" t="s">
        <v>1675</v>
      </c>
      <c r="AV83" t="s">
        <v>1675</v>
      </c>
      <c r="AW83" t="s">
        <v>1675</v>
      </c>
      <c r="AX83" t="s">
        <v>1675</v>
      </c>
      <c r="AY83" t="s">
        <v>1675</v>
      </c>
      <c r="AZ83" t="s">
        <v>1675</v>
      </c>
      <c r="BA83" t="s">
        <v>1675</v>
      </c>
      <c r="BB83" t="s">
        <v>1675</v>
      </c>
      <c r="BC83" t="s">
        <v>1675</v>
      </c>
      <c r="BD83" t="s">
        <v>1675</v>
      </c>
      <c r="BE83" t="s">
        <v>1675</v>
      </c>
      <c r="BF83" t="s">
        <v>1675</v>
      </c>
      <c r="BG83" t="s">
        <v>1675</v>
      </c>
      <c r="BH83" t="s">
        <v>334</v>
      </c>
      <c r="BI83" t="s">
        <v>328</v>
      </c>
      <c r="BJ83" t="s">
        <v>474</v>
      </c>
      <c r="BK83" t="b">
        <f t="shared" si="8"/>
        <v>1</v>
      </c>
      <c r="BL83" t="b">
        <f t="shared" si="9"/>
        <v>0</v>
      </c>
      <c r="BM83" t="s">
        <v>346</v>
      </c>
      <c r="BN83" t="s">
        <v>334</v>
      </c>
      <c r="BO83" t="s">
        <v>334</v>
      </c>
      <c r="BP83" s="33" t="s">
        <v>820</v>
      </c>
      <c r="BQ83" s="44" t="s">
        <v>820</v>
      </c>
      <c r="BR83" s="44" t="s">
        <v>820</v>
      </c>
      <c r="BS83" s="44" t="s">
        <v>820</v>
      </c>
      <c r="BT83" s="44" t="s">
        <v>820</v>
      </c>
      <c r="BU83" s="42" t="s">
        <v>820</v>
      </c>
      <c r="BV83" s="44" t="s">
        <v>820</v>
      </c>
      <c r="BW83" s="44" t="s">
        <v>820</v>
      </c>
      <c r="BX83" t="s">
        <v>1675</v>
      </c>
      <c r="BY83" t="s">
        <v>1675</v>
      </c>
      <c r="BZ83" t="s">
        <v>1675</v>
      </c>
      <c r="CA83" t="s">
        <v>1675</v>
      </c>
      <c r="CB83" t="s">
        <v>1675</v>
      </c>
      <c r="CC83" t="s">
        <v>1675</v>
      </c>
      <c r="CD83" t="s">
        <v>1675</v>
      </c>
      <c r="CE83" t="s">
        <v>1675</v>
      </c>
      <c r="CF83" t="s">
        <v>1675</v>
      </c>
      <c r="CG83" t="s">
        <v>1675</v>
      </c>
      <c r="CH83" t="s">
        <v>1675</v>
      </c>
      <c r="CI83" t="s">
        <v>1675</v>
      </c>
      <c r="CJ83" t="s">
        <v>1675</v>
      </c>
      <c r="CK83" t="s">
        <v>1675</v>
      </c>
      <c r="CL83" t="s">
        <v>1675</v>
      </c>
      <c r="CM83" t="s">
        <v>1675</v>
      </c>
      <c r="CN83" t="s">
        <v>1675</v>
      </c>
      <c r="CO83" t="s">
        <v>1675</v>
      </c>
      <c r="CP83" t="s">
        <v>1675</v>
      </c>
      <c r="CQ83" t="s">
        <v>1675</v>
      </c>
      <c r="CR83" t="s">
        <v>1675</v>
      </c>
      <c r="CS83" t="s">
        <v>1675</v>
      </c>
      <c r="CT83" t="s">
        <v>1675</v>
      </c>
      <c r="CU83" t="s">
        <v>1675</v>
      </c>
      <c r="CV83" t="s">
        <v>1675</v>
      </c>
      <c r="CW83" t="s">
        <v>1675</v>
      </c>
      <c r="CX83" t="s">
        <v>1675</v>
      </c>
      <c r="CY83" t="s">
        <v>1675</v>
      </c>
      <c r="CZ83" t="s">
        <v>1675</v>
      </c>
      <c r="DA83" t="s">
        <v>1675</v>
      </c>
      <c r="DB83" t="s">
        <v>1675</v>
      </c>
      <c r="DC83" t="s">
        <v>1675</v>
      </c>
      <c r="DD83" t="s">
        <v>1675</v>
      </c>
      <c r="DE83" t="s">
        <v>1675</v>
      </c>
      <c r="DF83" t="s">
        <v>1675</v>
      </c>
      <c r="DG83" t="s">
        <v>1675</v>
      </c>
      <c r="DH83" t="s">
        <v>1675</v>
      </c>
      <c r="DI83" t="s">
        <v>1675</v>
      </c>
      <c r="DL83" t="s">
        <v>1675</v>
      </c>
      <c r="DM83" t="s">
        <v>1675</v>
      </c>
    </row>
    <row r="84" spans="1:117" x14ac:dyDescent="0.2">
      <c r="A84" t="s">
        <v>597</v>
      </c>
      <c r="B84" t="s">
        <v>436</v>
      </c>
      <c r="C84" t="s">
        <v>325</v>
      </c>
      <c r="D84" t="s">
        <v>328</v>
      </c>
      <c r="E84" t="s">
        <v>329</v>
      </c>
      <c r="F84" t="s">
        <v>329</v>
      </c>
      <c r="G84" t="s">
        <v>1705</v>
      </c>
      <c r="H84" t="s">
        <v>438</v>
      </c>
      <c r="I84" s="13">
        <v>1</v>
      </c>
      <c r="J84" s="13">
        <v>0</v>
      </c>
      <c r="K84" s="13">
        <v>0</v>
      </c>
      <c r="L84" s="13">
        <v>1</v>
      </c>
      <c r="M84" s="13">
        <v>0</v>
      </c>
      <c r="N84" s="13">
        <v>0</v>
      </c>
      <c r="O84" s="13">
        <v>0</v>
      </c>
      <c r="P84" t="s">
        <v>1675</v>
      </c>
      <c r="Q84" t="s">
        <v>341</v>
      </c>
      <c r="R84" t="s">
        <v>342</v>
      </c>
      <c r="S84" s="42">
        <v>62.5</v>
      </c>
      <c r="T84" s="33">
        <v>76.92307692307692</v>
      </c>
      <c r="U84" s="42">
        <v>76.08695652173914</v>
      </c>
      <c r="V84" s="42">
        <v>86.206896551724142</v>
      </c>
      <c r="W84" s="42">
        <v>125</v>
      </c>
      <c r="X84" s="42">
        <v>250</v>
      </c>
      <c r="Y84" s="33">
        <v>350</v>
      </c>
      <c r="Z84" t="s">
        <v>334</v>
      </c>
      <c r="AA84" t="s">
        <v>334</v>
      </c>
      <c r="AB84" t="s">
        <v>334</v>
      </c>
      <c r="AC84" t="s">
        <v>334</v>
      </c>
      <c r="AD84" t="s">
        <v>346</v>
      </c>
      <c r="AE84" t="s">
        <v>346</v>
      </c>
      <c r="AF84" t="s">
        <v>334</v>
      </c>
      <c r="AG84" t="s">
        <v>346</v>
      </c>
      <c r="AH84" t="s">
        <v>1675</v>
      </c>
      <c r="AI84" t="s">
        <v>1675</v>
      </c>
      <c r="AJ84" t="s">
        <v>1675</v>
      </c>
      <c r="AK84" t="s">
        <v>1675</v>
      </c>
      <c r="AL84" t="s">
        <v>1675</v>
      </c>
      <c r="AM84" t="s">
        <v>1675</v>
      </c>
      <c r="AN84" t="s">
        <v>1675</v>
      </c>
      <c r="AO84" t="s">
        <v>1675</v>
      </c>
      <c r="AP84" t="s">
        <v>1675</v>
      </c>
      <c r="AQ84" t="s">
        <v>1675</v>
      </c>
      <c r="AR84" t="s">
        <v>1675</v>
      </c>
      <c r="AS84" t="s">
        <v>1675</v>
      </c>
      <c r="AT84" t="s">
        <v>1675</v>
      </c>
      <c r="AU84" t="s">
        <v>1675</v>
      </c>
      <c r="AV84" t="s">
        <v>1675</v>
      </c>
      <c r="AW84" t="s">
        <v>1675</v>
      </c>
      <c r="AX84" t="s">
        <v>1675</v>
      </c>
      <c r="AY84" t="s">
        <v>1675</v>
      </c>
      <c r="AZ84" t="s">
        <v>1675</v>
      </c>
      <c r="BA84" t="s">
        <v>1675</v>
      </c>
      <c r="BB84" t="s">
        <v>1675</v>
      </c>
      <c r="BC84" t="s">
        <v>1675</v>
      </c>
      <c r="BD84" t="s">
        <v>1675</v>
      </c>
      <c r="BE84" t="s">
        <v>1675</v>
      </c>
      <c r="BF84" t="s">
        <v>1675</v>
      </c>
      <c r="BG84" t="s">
        <v>1675</v>
      </c>
      <c r="BH84" t="s">
        <v>334</v>
      </c>
      <c r="BI84" t="s">
        <v>328</v>
      </c>
      <c r="BJ84" t="s">
        <v>329</v>
      </c>
      <c r="BK84" t="b">
        <f t="shared" si="8"/>
        <v>1</v>
      </c>
      <c r="BL84" t="b">
        <f t="shared" si="9"/>
        <v>1</v>
      </c>
      <c r="BM84" t="s">
        <v>334</v>
      </c>
      <c r="BN84" t="s">
        <v>334</v>
      </c>
      <c r="BO84" t="s">
        <v>334</v>
      </c>
      <c r="BP84" s="33">
        <v>25</v>
      </c>
      <c r="BQ84" s="33" t="s">
        <v>820</v>
      </c>
      <c r="BR84" s="33" t="s">
        <v>820</v>
      </c>
      <c r="BS84" s="44" t="s">
        <v>820</v>
      </c>
      <c r="BT84" s="44" t="s">
        <v>820</v>
      </c>
      <c r="BU84" s="42" t="s">
        <v>820</v>
      </c>
      <c r="BV84" s="44" t="s">
        <v>820</v>
      </c>
      <c r="BW84" s="44" t="s">
        <v>820</v>
      </c>
      <c r="BX84" t="s">
        <v>334</v>
      </c>
      <c r="BY84" t="s">
        <v>1675</v>
      </c>
      <c r="BZ84" t="s">
        <v>1675</v>
      </c>
      <c r="CA84" t="s">
        <v>1675</v>
      </c>
      <c r="CB84" t="s">
        <v>1675</v>
      </c>
      <c r="CC84" t="s">
        <v>1675</v>
      </c>
      <c r="CD84" t="s">
        <v>1675</v>
      </c>
      <c r="CE84" t="s">
        <v>1675</v>
      </c>
      <c r="CF84" t="s">
        <v>346</v>
      </c>
      <c r="CG84" t="s">
        <v>1675</v>
      </c>
      <c r="CH84" t="s">
        <v>1675</v>
      </c>
      <c r="CI84" t="s">
        <v>1675</v>
      </c>
      <c r="CJ84" t="s">
        <v>1675</v>
      </c>
      <c r="CK84" t="s">
        <v>1675</v>
      </c>
      <c r="CL84" t="s">
        <v>1675</v>
      </c>
      <c r="CM84" t="s">
        <v>1675</v>
      </c>
      <c r="CN84" t="s">
        <v>1675</v>
      </c>
      <c r="CO84" t="s">
        <v>1675</v>
      </c>
      <c r="CP84" t="s">
        <v>1675</v>
      </c>
      <c r="CQ84" t="s">
        <v>1675</v>
      </c>
      <c r="CR84" t="s">
        <v>1675</v>
      </c>
      <c r="CS84" t="s">
        <v>1675</v>
      </c>
      <c r="CT84" t="s">
        <v>1675</v>
      </c>
      <c r="CU84" t="s">
        <v>1675</v>
      </c>
      <c r="CV84" t="s">
        <v>1675</v>
      </c>
      <c r="CW84" t="s">
        <v>1675</v>
      </c>
      <c r="CX84" t="s">
        <v>1675</v>
      </c>
      <c r="CY84" t="s">
        <v>1675</v>
      </c>
      <c r="CZ84" t="s">
        <v>1675</v>
      </c>
      <c r="DA84" t="s">
        <v>1675</v>
      </c>
      <c r="DB84" t="s">
        <v>1675</v>
      </c>
      <c r="DC84" t="s">
        <v>1675</v>
      </c>
      <c r="DD84" t="s">
        <v>1675</v>
      </c>
      <c r="DE84" t="s">
        <v>1675</v>
      </c>
      <c r="DF84" t="s">
        <v>1675</v>
      </c>
      <c r="DG84" t="s">
        <v>334</v>
      </c>
      <c r="DH84" t="s">
        <v>328</v>
      </c>
      <c r="DI84" t="s">
        <v>329</v>
      </c>
      <c r="DJ84" t="b">
        <f>D84=DH84</f>
        <v>1</v>
      </c>
      <c r="DK84" t="b">
        <f>E84=DI84</f>
        <v>1</v>
      </c>
      <c r="DL84" t="s">
        <v>334</v>
      </c>
      <c r="DM84" t="s">
        <v>334</v>
      </c>
    </row>
    <row r="85" spans="1:117" x14ac:dyDescent="0.2">
      <c r="A85" t="s">
        <v>489</v>
      </c>
      <c r="B85" t="s">
        <v>436</v>
      </c>
      <c r="C85" t="s">
        <v>325</v>
      </c>
      <c r="D85" t="s">
        <v>328</v>
      </c>
      <c r="E85" t="s">
        <v>329</v>
      </c>
      <c r="F85" t="s">
        <v>329</v>
      </c>
      <c r="G85" t="s">
        <v>1705</v>
      </c>
      <c r="H85" t="s">
        <v>438</v>
      </c>
      <c r="I85" s="13">
        <v>1</v>
      </c>
      <c r="J85" s="13">
        <v>0</v>
      </c>
      <c r="K85" s="13">
        <v>0</v>
      </c>
      <c r="L85" s="13">
        <v>0</v>
      </c>
      <c r="M85" s="13">
        <v>0</v>
      </c>
      <c r="N85" s="13">
        <v>0</v>
      </c>
      <c r="O85" s="13">
        <v>0</v>
      </c>
      <c r="P85" t="s">
        <v>1675</v>
      </c>
      <c r="Q85" t="s">
        <v>440</v>
      </c>
      <c r="R85" t="s">
        <v>457</v>
      </c>
      <c r="S85" s="33" t="s">
        <v>820</v>
      </c>
      <c r="T85" s="33">
        <v>76.92307692307692</v>
      </c>
      <c r="U85" s="33" t="s">
        <v>820</v>
      </c>
      <c r="V85" s="42">
        <v>60.344827586206897</v>
      </c>
      <c r="W85" s="42">
        <v>204.16666666666669</v>
      </c>
      <c r="X85" s="42" t="s">
        <v>820</v>
      </c>
      <c r="Y85" s="33" t="s">
        <v>820</v>
      </c>
      <c r="Z85" t="s">
        <v>1675</v>
      </c>
      <c r="AA85" t="s">
        <v>334</v>
      </c>
      <c r="AB85" t="s">
        <v>1675</v>
      </c>
      <c r="AC85" t="s">
        <v>334</v>
      </c>
      <c r="AD85" t="s">
        <v>346</v>
      </c>
      <c r="AE85" t="s">
        <v>1675</v>
      </c>
      <c r="AF85" t="s">
        <v>1675</v>
      </c>
      <c r="AG85" t="s">
        <v>346</v>
      </c>
      <c r="AH85" t="s">
        <v>1675</v>
      </c>
      <c r="AI85" t="s">
        <v>1675</v>
      </c>
      <c r="AJ85" t="s">
        <v>1675</v>
      </c>
      <c r="AK85" t="s">
        <v>1675</v>
      </c>
      <c r="AL85" t="s">
        <v>1675</v>
      </c>
      <c r="AM85" t="s">
        <v>1675</v>
      </c>
      <c r="AN85" t="s">
        <v>1675</v>
      </c>
      <c r="AO85" t="s">
        <v>1675</v>
      </c>
      <c r="AP85" t="s">
        <v>1675</v>
      </c>
      <c r="AQ85" t="s">
        <v>1675</v>
      </c>
      <c r="AR85" t="s">
        <v>1675</v>
      </c>
      <c r="AS85" t="s">
        <v>1675</v>
      </c>
      <c r="AT85" t="s">
        <v>1675</v>
      </c>
      <c r="AU85" t="s">
        <v>1675</v>
      </c>
      <c r="AV85" t="s">
        <v>1675</v>
      </c>
      <c r="AW85" t="s">
        <v>1675</v>
      </c>
      <c r="AX85" t="s">
        <v>1675</v>
      </c>
      <c r="AY85" t="s">
        <v>1675</v>
      </c>
      <c r="AZ85" t="s">
        <v>1675</v>
      </c>
      <c r="BA85" t="s">
        <v>1675</v>
      </c>
      <c r="BB85" t="s">
        <v>1675</v>
      </c>
      <c r="BC85" t="s">
        <v>1675</v>
      </c>
      <c r="BD85" t="s">
        <v>1675</v>
      </c>
      <c r="BE85" t="s">
        <v>1675</v>
      </c>
      <c r="BF85" t="s">
        <v>1675</v>
      </c>
      <c r="BG85" t="s">
        <v>1675</v>
      </c>
      <c r="BH85" t="s">
        <v>334</v>
      </c>
      <c r="BI85" t="s">
        <v>328</v>
      </c>
      <c r="BJ85" t="s">
        <v>329</v>
      </c>
      <c r="BK85" t="b">
        <f t="shared" si="8"/>
        <v>1</v>
      </c>
      <c r="BL85" t="b">
        <f t="shared" si="9"/>
        <v>1</v>
      </c>
      <c r="BM85" t="s">
        <v>334</v>
      </c>
      <c r="BN85" t="s">
        <v>334</v>
      </c>
      <c r="BO85" t="s">
        <v>334</v>
      </c>
      <c r="BP85" s="33" t="s">
        <v>820</v>
      </c>
      <c r="BQ85" s="33" t="s">
        <v>820</v>
      </c>
      <c r="BR85" s="33" t="s">
        <v>820</v>
      </c>
      <c r="BS85" s="44" t="s">
        <v>820</v>
      </c>
      <c r="BT85" s="44" t="s">
        <v>820</v>
      </c>
      <c r="BU85" s="42" t="s">
        <v>820</v>
      </c>
      <c r="BV85" s="44" t="s">
        <v>820</v>
      </c>
      <c r="BW85" s="44" t="s">
        <v>820</v>
      </c>
      <c r="BX85" t="s">
        <v>1675</v>
      </c>
      <c r="BY85" t="s">
        <v>1675</v>
      </c>
      <c r="BZ85" t="s">
        <v>1675</v>
      </c>
      <c r="CA85" t="s">
        <v>1675</v>
      </c>
      <c r="CB85" t="s">
        <v>1675</v>
      </c>
      <c r="CC85" t="s">
        <v>1675</v>
      </c>
      <c r="CD85" t="s">
        <v>1675</v>
      </c>
      <c r="CE85" t="s">
        <v>1675</v>
      </c>
      <c r="CF85" t="s">
        <v>1675</v>
      </c>
      <c r="CG85" t="s">
        <v>1675</v>
      </c>
      <c r="CH85" t="s">
        <v>1675</v>
      </c>
      <c r="CI85" t="s">
        <v>1675</v>
      </c>
      <c r="CJ85" t="s">
        <v>1675</v>
      </c>
      <c r="CK85" t="s">
        <v>1675</v>
      </c>
      <c r="CL85" t="s">
        <v>1675</v>
      </c>
      <c r="CM85" t="s">
        <v>1675</v>
      </c>
      <c r="CN85" t="s">
        <v>1675</v>
      </c>
      <c r="CO85" t="s">
        <v>1675</v>
      </c>
      <c r="CP85" t="s">
        <v>1675</v>
      </c>
      <c r="CQ85" t="s">
        <v>1675</v>
      </c>
      <c r="CR85" t="s">
        <v>1675</v>
      </c>
      <c r="CS85" t="s">
        <v>1675</v>
      </c>
      <c r="CT85" t="s">
        <v>1675</v>
      </c>
      <c r="CU85" t="s">
        <v>1675</v>
      </c>
      <c r="CV85" t="s">
        <v>1675</v>
      </c>
      <c r="CW85" t="s">
        <v>1675</v>
      </c>
      <c r="CX85" t="s">
        <v>1675</v>
      </c>
      <c r="CY85" t="s">
        <v>1675</v>
      </c>
      <c r="CZ85" t="s">
        <v>1675</v>
      </c>
      <c r="DA85" t="s">
        <v>1675</v>
      </c>
      <c r="DB85" t="s">
        <v>1675</v>
      </c>
      <c r="DC85" t="s">
        <v>1675</v>
      </c>
      <c r="DD85" t="s">
        <v>1675</v>
      </c>
      <c r="DE85" t="s">
        <v>1675</v>
      </c>
      <c r="DF85" t="s">
        <v>1675</v>
      </c>
      <c r="DG85" t="s">
        <v>1675</v>
      </c>
      <c r="DH85" t="s">
        <v>1675</v>
      </c>
      <c r="DI85" t="s">
        <v>1675</v>
      </c>
      <c r="DL85" t="s">
        <v>1675</v>
      </c>
      <c r="DM85" t="s">
        <v>1675</v>
      </c>
    </row>
    <row r="86" spans="1:117" x14ac:dyDescent="0.2">
      <c r="A86" t="s">
        <v>1059</v>
      </c>
      <c r="B86" t="s">
        <v>740</v>
      </c>
      <c r="C86" t="s">
        <v>1028</v>
      </c>
      <c r="D86" t="s">
        <v>355</v>
      </c>
      <c r="E86" t="s">
        <v>362</v>
      </c>
      <c r="F86" t="s">
        <v>362</v>
      </c>
      <c r="G86" t="s">
        <v>1704</v>
      </c>
      <c r="H86" t="s">
        <v>1665</v>
      </c>
      <c r="I86" s="13">
        <v>1</v>
      </c>
      <c r="J86" s="13">
        <v>0</v>
      </c>
      <c r="K86" s="13">
        <v>0</v>
      </c>
      <c r="L86" s="13">
        <v>0</v>
      </c>
      <c r="M86" s="13">
        <v>0</v>
      </c>
      <c r="N86" s="13">
        <v>0</v>
      </c>
      <c r="O86" s="13">
        <v>0</v>
      </c>
      <c r="P86" t="s">
        <v>1675</v>
      </c>
      <c r="Q86" t="s">
        <v>675</v>
      </c>
      <c r="R86" t="s">
        <v>457</v>
      </c>
      <c r="S86" s="42">
        <v>75</v>
      </c>
      <c r="T86" s="33">
        <v>76.92307692307692</v>
      </c>
      <c r="U86" s="42">
        <v>65.217391304347828</v>
      </c>
      <c r="V86" s="42">
        <v>68.965517241379317</v>
      </c>
      <c r="W86" s="42">
        <v>208.33333333333334</v>
      </c>
      <c r="X86" s="42">
        <v>250</v>
      </c>
      <c r="Y86" s="33">
        <v>500</v>
      </c>
      <c r="Z86" t="s">
        <v>346</v>
      </c>
      <c r="AA86" t="s">
        <v>334</v>
      </c>
      <c r="AB86" t="s">
        <v>346</v>
      </c>
      <c r="AC86" t="s">
        <v>346</v>
      </c>
      <c r="AD86" t="s">
        <v>346</v>
      </c>
      <c r="AE86" t="s">
        <v>334</v>
      </c>
      <c r="AF86" t="s">
        <v>346</v>
      </c>
      <c r="AG86" t="s">
        <v>346</v>
      </c>
      <c r="AH86" t="s">
        <v>1675</v>
      </c>
      <c r="AI86" t="s">
        <v>1675</v>
      </c>
      <c r="AJ86" t="s">
        <v>1675</v>
      </c>
      <c r="AK86" t="s">
        <v>1675</v>
      </c>
      <c r="AL86" t="s">
        <v>1675</v>
      </c>
      <c r="AM86" t="s">
        <v>1675</v>
      </c>
      <c r="AN86" t="s">
        <v>1675</v>
      </c>
      <c r="AO86" t="s">
        <v>1675</v>
      </c>
      <c r="AP86" t="s">
        <v>1675</v>
      </c>
      <c r="AQ86" t="s">
        <v>1675</v>
      </c>
      <c r="AR86" t="s">
        <v>1675</v>
      </c>
      <c r="AS86" t="s">
        <v>1675</v>
      </c>
      <c r="AT86" t="s">
        <v>1675</v>
      </c>
      <c r="AU86" t="s">
        <v>1675</v>
      </c>
      <c r="AV86" t="s">
        <v>1675</v>
      </c>
      <c r="AW86" t="s">
        <v>1675</v>
      </c>
      <c r="AX86" t="s">
        <v>1675</v>
      </c>
      <c r="AY86" t="s">
        <v>1675</v>
      </c>
      <c r="AZ86" t="s">
        <v>1675</v>
      </c>
      <c r="BA86" t="s">
        <v>1675</v>
      </c>
      <c r="BB86" t="s">
        <v>1675</v>
      </c>
      <c r="BC86" t="s">
        <v>1675</v>
      </c>
      <c r="BD86" t="s">
        <v>1675</v>
      </c>
      <c r="BE86" t="s">
        <v>1675</v>
      </c>
      <c r="BF86" t="s">
        <v>1675</v>
      </c>
      <c r="BG86" t="s">
        <v>1675</v>
      </c>
      <c r="BH86" t="s">
        <v>334</v>
      </c>
      <c r="BI86" t="s">
        <v>355</v>
      </c>
      <c r="BJ86" t="s">
        <v>362</v>
      </c>
      <c r="BK86" t="b">
        <f t="shared" si="8"/>
        <v>1</v>
      </c>
      <c r="BL86" t="b">
        <f t="shared" si="9"/>
        <v>1</v>
      </c>
      <c r="BM86" t="s">
        <v>334</v>
      </c>
      <c r="BN86" t="s">
        <v>334</v>
      </c>
      <c r="BO86" t="s">
        <v>334</v>
      </c>
      <c r="BP86" s="33" t="s">
        <v>820</v>
      </c>
      <c r="BQ86" s="33" t="s">
        <v>820</v>
      </c>
      <c r="BR86" s="33" t="s">
        <v>820</v>
      </c>
      <c r="BS86" s="33" t="s">
        <v>820</v>
      </c>
      <c r="BT86" s="33" t="s">
        <v>820</v>
      </c>
      <c r="BU86" s="42" t="s">
        <v>820</v>
      </c>
      <c r="BV86" s="44" t="s">
        <v>820</v>
      </c>
      <c r="BW86" s="44" t="s">
        <v>820</v>
      </c>
      <c r="BX86" t="s">
        <v>1675</v>
      </c>
      <c r="BY86" t="s">
        <v>1675</v>
      </c>
      <c r="BZ86" t="s">
        <v>1675</v>
      </c>
      <c r="CA86" t="s">
        <v>1675</v>
      </c>
      <c r="CB86" t="s">
        <v>1675</v>
      </c>
      <c r="CC86" t="s">
        <v>1675</v>
      </c>
      <c r="CD86" t="s">
        <v>1675</v>
      </c>
      <c r="CE86" t="s">
        <v>1675</v>
      </c>
      <c r="CF86" t="s">
        <v>1675</v>
      </c>
      <c r="CG86" t="s">
        <v>1675</v>
      </c>
      <c r="CH86" t="s">
        <v>1675</v>
      </c>
      <c r="CI86" t="s">
        <v>1675</v>
      </c>
      <c r="CJ86" t="s">
        <v>1675</v>
      </c>
      <c r="CK86" t="s">
        <v>1675</v>
      </c>
      <c r="CL86" t="s">
        <v>1675</v>
      </c>
      <c r="CM86" t="s">
        <v>1675</v>
      </c>
      <c r="CN86" t="s">
        <v>1675</v>
      </c>
      <c r="CO86" t="s">
        <v>1675</v>
      </c>
      <c r="CP86" t="s">
        <v>1675</v>
      </c>
      <c r="CQ86" t="s">
        <v>1675</v>
      </c>
      <c r="CR86" t="s">
        <v>1675</v>
      </c>
      <c r="CS86" t="s">
        <v>1675</v>
      </c>
      <c r="CT86" t="s">
        <v>1675</v>
      </c>
      <c r="CU86" t="s">
        <v>1675</v>
      </c>
      <c r="CV86" t="s">
        <v>1675</v>
      </c>
      <c r="CW86" t="s">
        <v>1675</v>
      </c>
      <c r="CX86" t="s">
        <v>1675</v>
      </c>
      <c r="CY86" t="s">
        <v>1675</v>
      </c>
      <c r="CZ86" t="s">
        <v>1675</v>
      </c>
      <c r="DA86" t="s">
        <v>1675</v>
      </c>
      <c r="DB86" t="s">
        <v>1675</v>
      </c>
      <c r="DC86" t="s">
        <v>1675</v>
      </c>
      <c r="DD86" t="s">
        <v>1675</v>
      </c>
      <c r="DE86" t="s">
        <v>1675</v>
      </c>
      <c r="DF86" t="s">
        <v>1675</v>
      </c>
      <c r="DG86" t="s">
        <v>1675</v>
      </c>
      <c r="DH86" t="s">
        <v>1675</v>
      </c>
      <c r="DI86" t="s">
        <v>1675</v>
      </c>
      <c r="DL86" t="s">
        <v>1675</v>
      </c>
      <c r="DM86" t="s">
        <v>1675</v>
      </c>
    </row>
    <row r="87" spans="1:117" x14ac:dyDescent="0.2">
      <c r="A87" t="s">
        <v>1054</v>
      </c>
      <c r="B87" t="s">
        <v>740</v>
      </c>
      <c r="C87" t="s">
        <v>1028</v>
      </c>
      <c r="D87" t="s">
        <v>355</v>
      </c>
      <c r="E87" t="s">
        <v>362</v>
      </c>
      <c r="F87" t="s">
        <v>362</v>
      </c>
      <c r="G87" t="s">
        <v>1704</v>
      </c>
      <c r="H87" t="s">
        <v>1665</v>
      </c>
      <c r="I87" s="13">
        <v>1</v>
      </c>
      <c r="J87" s="13">
        <v>0</v>
      </c>
      <c r="K87" s="13">
        <v>0</v>
      </c>
      <c r="L87" s="13">
        <v>1</v>
      </c>
      <c r="M87" s="13">
        <v>0</v>
      </c>
      <c r="N87" s="13">
        <v>0</v>
      </c>
      <c r="O87" s="13">
        <v>0</v>
      </c>
      <c r="P87" t="s">
        <v>1675</v>
      </c>
      <c r="Q87" t="s">
        <v>675</v>
      </c>
      <c r="R87" t="s">
        <v>342</v>
      </c>
      <c r="S87" s="42">
        <v>75</v>
      </c>
      <c r="T87" s="33">
        <v>76.92307692307692</v>
      </c>
      <c r="U87" s="42">
        <v>65.217391304347828</v>
      </c>
      <c r="V87" s="42">
        <v>68.965517241379317</v>
      </c>
      <c r="W87" s="42">
        <v>208.33333333333334</v>
      </c>
      <c r="X87" s="42">
        <v>250</v>
      </c>
      <c r="Y87" s="33" t="s">
        <v>820</v>
      </c>
      <c r="Z87" t="s">
        <v>346</v>
      </c>
      <c r="AA87" t="s">
        <v>334</v>
      </c>
      <c r="AB87" t="s">
        <v>346</v>
      </c>
      <c r="AC87" t="s">
        <v>334</v>
      </c>
      <c r="AD87" t="s">
        <v>334</v>
      </c>
      <c r="AE87" t="s">
        <v>334</v>
      </c>
      <c r="AF87" t="s">
        <v>1675</v>
      </c>
      <c r="AG87" t="s">
        <v>346</v>
      </c>
      <c r="AH87" t="s">
        <v>1675</v>
      </c>
      <c r="AI87" t="s">
        <v>1675</v>
      </c>
      <c r="AJ87" t="s">
        <v>1675</v>
      </c>
      <c r="AK87" t="s">
        <v>1675</v>
      </c>
      <c r="AL87" t="s">
        <v>1675</v>
      </c>
      <c r="AM87" t="s">
        <v>1675</v>
      </c>
      <c r="AN87" t="s">
        <v>1675</v>
      </c>
      <c r="AO87" t="s">
        <v>1675</v>
      </c>
      <c r="AP87" t="s">
        <v>1675</v>
      </c>
      <c r="AQ87" t="s">
        <v>1675</v>
      </c>
      <c r="AR87" t="s">
        <v>1675</v>
      </c>
      <c r="AS87" t="s">
        <v>1675</v>
      </c>
      <c r="AT87" t="s">
        <v>1675</v>
      </c>
      <c r="AU87" t="s">
        <v>1675</v>
      </c>
      <c r="AV87" t="s">
        <v>1675</v>
      </c>
      <c r="AW87" t="s">
        <v>1675</v>
      </c>
      <c r="AX87" t="s">
        <v>1675</v>
      </c>
      <c r="AY87" t="s">
        <v>1675</v>
      </c>
      <c r="AZ87" t="s">
        <v>1675</v>
      </c>
      <c r="BA87" t="s">
        <v>1675</v>
      </c>
      <c r="BB87" t="s">
        <v>1675</v>
      </c>
      <c r="BC87" t="s">
        <v>1675</v>
      </c>
      <c r="BD87" t="s">
        <v>1675</v>
      </c>
      <c r="BE87" t="s">
        <v>1675</v>
      </c>
      <c r="BF87" t="s">
        <v>1675</v>
      </c>
      <c r="BG87" t="s">
        <v>1675</v>
      </c>
      <c r="BH87" t="s">
        <v>334</v>
      </c>
      <c r="BI87" t="s">
        <v>355</v>
      </c>
      <c r="BJ87" t="s">
        <v>362</v>
      </c>
      <c r="BK87" t="b">
        <f t="shared" si="8"/>
        <v>1</v>
      </c>
      <c r="BL87" t="b">
        <f t="shared" si="9"/>
        <v>1</v>
      </c>
      <c r="BM87" t="s">
        <v>334</v>
      </c>
      <c r="BN87" t="s">
        <v>346</v>
      </c>
      <c r="BO87" t="s">
        <v>334</v>
      </c>
      <c r="BP87" s="33" t="s">
        <v>820</v>
      </c>
      <c r="BQ87" s="33" t="s">
        <v>820</v>
      </c>
      <c r="BR87" s="33" t="s">
        <v>820</v>
      </c>
      <c r="BS87" s="33" t="s">
        <v>820</v>
      </c>
      <c r="BT87" s="33" t="s">
        <v>820</v>
      </c>
      <c r="BU87" s="42" t="s">
        <v>820</v>
      </c>
      <c r="BV87" s="44" t="s">
        <v>820</v>
      </c>
      <c r="BW87" s="44" t="s">
        <v>820</v>
      </c>
      <c r="BX87" t="s">
        <v>1675</v>
      </c>
      <c r="BY87" t="s">
        <v>1675</v>
      </c>
      <c r="BZ87" t="s">
        <v>1675</v>
      </c>
      <c r="CA87" t="s">
        <v>1675</v>
      </c>
      <c r="CB87" t="s">
        <v>1675</v>
      </c>
      <c r="CC87" t="s">
        <v>1675</v>
      </c>
      <c r="CD87" t="s">
        <v>1675</v>
      </c>
      <c r="CE87" t="s">
        <v>1675</v>
      </c>
      <c r="CF87" t="s">
        <v>1675</v>
      </c>
      <c r="CG87" t="s">
        <v>1675</v>
      </c>
      <c r="CH87" t="s">
        <v>1675</v>
      </c>
      <c r="CI87" t="s">
        <v>1675</v>
      </c>
      <c r="CJ87" t="s">
        <v>1675</v>
      </c>
      <c r="CK87" t="s">
        <v>1675</v>
      </c>
      <c r="CL87" t="s">
        <v>1675</v>
      </c>
      <c r="CM87" t="s">
        <v>1675</v>
      </c>
      <c r="CN87" t="s">
        <v>1675</v>
      </c>
      <c r="CO87" t="s">
        <v>1675</v>
      </c>
      <c r="CP87" t="s">
        <v>1675</v>
      </c>
      <c r="CQ87" t="s">
        <v>1675</v>
      </c>
      <c r="CR87" t="s">
        <v>1675</v>
      </c>
      <c r="CS87" t="s">
        <v>1675</v>
      </c>
      <c r="CT87" t="s">
        <v>1675</v>
      </c>
      <c r="CU87" t="s">
        <v>1675</v>
      </c>
      <c r="CV87" t="s">
        <v>1675</v>
      </c>
      <c r="CW87" t="s">
        <v>1675</v>
      </c>
      <c r="CX87" t="s">
        <v>1675</v>
      </c>
      <c r="CY87" t="s">
        <v>1675</v>
      </c>
      <c r="CZ87" t="s">
        <v>1675</v>
      </c>
      <c r="DA87" t="s">
        <v>1675</v>
      </c>
      <c r="DB87" t="s">
        <v>1675</v>
      </c>
      <c r="DC87" t="s">
        <v>1675</v>
      </c>
      <c r="DD87" t="s">
        <v>1675</v>
      </c>
      <c r="DE87" t="s">
        <v>1675</v>
      </c>
      <c r="DF87" t="s">
        <v>1675</v>
      </c>
      <c r="DG87" t="s">
        <v>1675</v>
      </c>
      <c r="DH87" t="s">
        <v>1675</v>
      </c>
      <c r="DI87" t="s">
        <v>1675</v>
      </c>
      <c r="DL87" t="s">
        <v>1675</v>
      </c>
      <c r="DM87" t="s">
        <v>1675</v>
      </c>
    </row>
    <row r="88" spans="1:117" x14ac:dyDescent="0.2">
      <c r="A88" t="s">
        <v>1050</v>
      </c>
      <c r="B88" t="s">
        <v>740</v>
      </c>
      <c r="C88" t="s">
        <v>1028</v>
      </c>
      <c r="D88" t="s">
        <v>355</v>
      </c>
      <c r="E88" t="s">
        <v>362</v>
      </c>
      <c r="F88" t="s">
        <v>362</v>
      </c>
      <c r="G88" t="s">
        <v>1704</v>
      </c>
      <c r="H88" t="s">
        <v>1665</v>
      </c>
      <c r="I88" s="13">
        <v>1</v>
      </c>
      <c r="J88" s="13">
        <v>0</v>
      </c>
      <c r="K88" s="13">
        <v>0</v>
      </c>
      <c r="L88" s="13">
        <v>0</v>
      </c>
      <c r="M88" s="13">
        <v>0</v>
      </c>
      <c r="N88" s="13">
        <v>0</v>
      </c>
      <c r="O88" s="13">
        <v>0</v>
      </c>
      <c r="P88" t="s">
        <v>1675</v>
      </c>
      <c r="Q88" t="s">
        <v>675</v>
      </c>
      <c r="R88" t="s">
        <v>342</v>
      </c>
      <c r="S88" s="42">
        <v>60</v>
      </c>
      <c r="T88" s="33">
        <v>76.92307692307692</v>
      </c>
      <c r="U88" s="42">
        <v>65.217391304347828</v>
      </c>
      <c r="V88" s="42">
        <v>68.965517241379317</v>
      </c>
      <c r="W88" s="42">
        <v>208.33333333333334</v>
      </c>
      <c r="X88" s="42">
        <v>250</v>
      </c>
      <c r="Y88" s="33" t="s">
        <v>820</v>
      </c>
      <c r="Z88" t="s">
        <v>346</v>
      </c>
      <c r="AA88" t="s">
        <v>334</v>
      </c>
      <c r="AB88" t="s">
        <v>346</v>
      </c>
      <c r="AC88" t="s">
        <v>334</v>
      </c>
      <c r="AD88" t="s">
        <v>346</v>
      </c>
      <c r="AE88" t="s">
        <v>334</v>
      </c>
      <c r="AF88" t="s">
        <v>1675</v>
      </c>
      <c r="AG88" t="s">
        <v>346</v>
      </c>
      <c r="AH88" t="s">
        <v>1675</v>
      </c>
      <c r="AI88" t="s">
        <v>1675</v>
      </c>
      <c r="AJ88" t="s">
        <v>1675</v>
      </c>
      <c r="AK88" t="s">
        <v>1675</v>
      </c>
      <c r="AL88" t="s">
        <v>1675</v>
      </c>
      <c r="AM88" t="s">
        <v>1675</v>
      </c>
      <c r="AN88" t="s">
        <v>1675</v>
      </c>
      <c r="AO88" t="s">
        <v>1675</v>
      </c>
      <c r="AP88" t="s">
        <v>1675</v>
      </c>
      <c r="AQ88" t="s">
        <v>1675</v>
      </c>
      <c r="AR88" t="s">
        <v>1675</v>
      </c>
      <c r="AS88" t="s">
        <v>1675</v>
      </c>
      <c r="AT88" t="s">
        <v>1675</v>
      </c>
      <c r="AU88" t="s">
        <v>1675</v>
      </c>
      <c r="AV88" t="s">
        <v>1675</v>
      </c>
      <c r="AW88" t="s">
        <v>1675</v>
      </c>
      <c r="AX88" t="s">
        <v>1675</v>
      </c>
      <c r="AY88" t="s">
        <v>1675</v>
      </c>
      <c r="AZ88" t="s">
        <v>1675</v>
      </c>
      <c r="BA88" t="s">
        <v>1675</v>
      </c>
      <c r="BB88" t="s">
        <v>1675</v>
      </c>
      <c r="BC88" t="s">
        <v>1675</v>
      </c>
      <c r="BD88" t="s">
        <v>1675</v>
      </c>
      <c r="BE88" t="s">
        <v>1675</v>
      </c>
      <c r="BF88" t="s">
        <v>1675</v>
      </c>
      <c r="BG88" t="s">
        <v>1675</v>
      </c>
      <c r="BH88" t="s">
        <v>334</v>
      </c>
      <c r="BI88" t="s">
        <v>355</v>
      </c>
      <c r="BJ88" t="s">
        <v>362</v>
      </c>
      <c r="BK88" t="b">
        <f t="shared" si="8"/>
        <v>1</v>
      </c>
      <c r="BL88" t="b">
        <f t="shared" si="9"/>
        <v>1</v>
      </c>
      <c r="BM88" t="s">
        <v>334</v>
      </c>
      <c r="BN88" t="s">
        <v>346</v>
      </c>
      <c r="BO88" t="s">
        <v>334</v>
      </c>
      <c r="BP88" s="33" t="s">
        <v>820</v>
      </c>
      <c r="BQ88" s="33" t="s">
        <v>820</v>
      </c>
      <c r="BR88" s="33" t="s">
        <v>820</v>
      </c>
      <c r="BS88" s="33" t="s">
        <v>820</v>
      </c>
      <c r="BT88" s="33" t="s">
        <v>820</v>
      </c>
      <c r="BU88" s="42" t="s">
        <v>820</v>
      </c>
      <c r="BV88" s="44" t="s">
        <v>820</v>
      </c>
      <c r="BW88" s="44" t="s">
        <v>820</v>
      </c>
      <c r="BX88" t="s">
        <v>1675</v>
      </c>
      <c r="BY88" t="s">
        <v>1675</v>
      </c>
      <c r="BZ88" t="s">
        <v>1675</v>
      </c>
      <c r="CA88" t="s">
        <v>1675</v>
      </c>
      <c r="CB88" t="s">
        <v>1675</v>
      </c>
      <c r="CC88" t="s">
        <v>1675</v>
      </c>
      <c r="CD88" t="s">
        <v>1675</v>
      </c>
      <c r="CE88" t="s">
        <v>1675</v>
      </c>
      <c r="CF88" t="s">
        <v>1675</v>
      </c>
      <c r="CG88" t="s">
        <v>1675</v>
      </c>
      <c r="CH88" t="s">
        <v>1675</v>
      </c>
      <c r="CI88" t="s">
        <v>1675</v>
      </c>
      <c r="CJ88" t="s">
        <v>1675</v>
      </c>
      <c r="CK88" t="s">
        <v>1675</v>
      </c>
      <c r="CL88" t="s">
        <v>1675</v>
      </c>
      <c r="CM88" t="s">
        <v>1675</v>
      </c>
      <c r="CN88" t="s">
        <v>1675</v>
      </c>
      <c r="CO88" t="s">
        <v>1675</v>
      </c>
      <c r="CP88" t="s">
        <v>1675</v>
      </c>
      <c r="CQ88" t="s">
        <v>1675</v>
      </c>
      <c r="CR88" t="s">
        <v>1675</v>
      </c>
      <c r="CS88" t="s">
        <v>1675</v>
      </c>
      <c r="CT88" t="s">
        <v>1675</v>
      </c>
      <c r="CU88" t="s">
        <v>1675</v>
      </c>
      <c r="CV88" t="s">
        <v>1675</v>
      </c>
      <c r="CW88" t="s">
        <v>1675</v>
      </c>
      <c r="CX88" t="s">
        <v>1675</v>
      </c>
      <c r="CY88" t="s">
        <v>1675</v>
      </c>
      <c r="CZ88" t="s">
        <v>1675</v>
      </c>
      <c r="DA88" t="s">
        <v>1675</v>
      </c>
      <c r="DB88" t="s">
        <v>1675</v>
      </c>
      <c r="DC88" t="s">
        <v>1675</v>
      </c>
      <c r="DD88" t="s">
        <v>1675</v>
      </c>
      <c r="DE88" t="s">
        <v>1675</v>
      </c>
      <c r="DF88" t="s">
        <v>1675</v>
      </c>
      <c r="DG88" t="s">
        <v>1675</v>
      </c>
      <c r="DH88" t="s">
        <v>1675</v>
      </c>
      <c r="DI88" t="s">
        <v>1675</v>
      </c>
      <c r="DL88" t="s">
        <v>1675</v>
      </c>
      <c r="DM88" t="s">
        <v>1675</v>
      </c>
    </row>
    <row r="89" spans="1:117" x14ac:dyDescent="0.2">
      <c r="A89" t="s">
        <v>564</v>
      </c>
      <c r="B89" t="s">
        <v>436</v>
      </c>
      <c r="C89" t="s">
        <v>325</v>
      </c>
      <c r="D89" t="s">
        <v>328</v>
      </c>
      <c r="E89" t="s">
        <v>329</v>
      </c>
      <c r="F89" t="s">
        <v>329</v>
      </c>
      <c r="G89" t="s">
        <v>1705</v>
      </c>
      <c r="H89" t="s">
        <v>438</v>
      </c>
      <c r="I89" s="13">
        <v>1</v>
      </c>
      <c r="J89" s="13">
        <v>0</v>
      </c>
      <c r="K89" s="13">
        <v>0</v>
      </c>
      <c r="L89" s="13">
        <v>1</v>
      </c>
      <c r="M89" s="13">
        <v>0</v>
      </c>
      <c r="N89" s="13">
        <v>0</v>
      </c>
      <c r="O89" s="13">
        <v>0</v>
      </c>
      <c r="P89" t="s">
        <v>1675</v>
      </c>
      <c r="Q89" t="s">
        <v>341</v>
      </c>
      <c r="R89" t="s">
        <v>342</v>
      </c>
      <c r="S89" s="42">
        <v>62.5</v>
      </c>
      <c r="T89" s="33">
        <v>76.92307692307692</v>
      </c>
      <c r="U89" s="42">
        <v>86.956521739130437</v>
      </c>
      <c r="V89" s="42">
        <v>68.965517241379317</v>
      </c>
      <c r="W89" s="42">
        <v>208.33333333333334</v>
      </c>
      <c r="X89" s="42" t="s">
        <v>820</v>
      </c>
      <c r="Y89" s="33">
        <v>450</v>
      </c>
      <c r="Z89" t="s">
        <v>334</v>
      </c>
      <c r="AA89" t="s">
        <v>334</v>
      </c>
      <c r="AB89" t="s">
        <v>334</v>
      </c>
      <c r="AC89" t="s">
        <v>334</v>
      </c>
      <c r="AD89" t="s">
        <v>346</v>
      </c>
      <c r="AE89" t="s">
        <v>1675</v>
      </c>
      <c r="AF89" t="s">
        <v>334</v>
      </c>
      <c r="AG89" t="s">
        <v>346</v>
      </c>
      <c r="AH89" t="s">
        <v>1675</v>
      </c>
      <c r="AI89" t="s">
        <v>1675</v>
      </c>
      <c r="AJ89" t="s">
        <v>1675</v>
      </c>
      <c r="AK89" t="s">
        <v>1675</v>
      </c>
      <c r="AL89" t="s">
        <v>1675</v>
      </c>
      <c r="AM89" t="s">
        <v>1675</v>
      </c>
      <c r="AN89" t="s">
        <v>1675</v>
      </c>
      <c r="AO89" t="s">
        <v>1675</v>
      </c>
      <c r="AP89" t="s">
        <v>1675</v>
      </c>
      <c r="AQ89" t="s">
        <v>1675</v>
      </c>
      <c r="AR89" t="s">
        <v>1675</v>
      </c>
      <c r="AS89" t="s">
        <v>1675</v>
      </c>
      <c r="AT89" t="s">
        <v>1675</v>
      </c>
      <c r="AU89" t="s">
        <v>1675</v>
      </c>
      <c r="AV89" t="s">
        <v>1675</v>
      </c>
      <c r="AW89" t="s">
        <v>1675</v>
      </c>
      <c r="AX89" t="s">
        <v>1675</v>
      </c>
      <c r="AY89" t="s">
        <v>1675</v>
      </c>
      <c r="AZ89" t="s">
        <v>1675</v>
      </c>
      <c r="BA89" t="s">
        <v>1675</v>
      </c>
      <c r="BB89" t="s">
        <v>1675</v>
      </c>
      <c r="BC89" t="s">
        <v>1675</v>
      </c>
      <c r="BD89" t="s">
        <v>1675</v>
      </c>
      <c r="BE89" t="s">
        <v>1675</v>
      </c>
      <c r="BF89" t="s">
        <v>1675</v>
      </c>
      <c r="BG89" t="s">
        <v>1675</v>
      </c>
      <c r="BH89" t="s">
        <v>334</v>
      </c>
      <c r="BI89" t="s">
        <v>328</v>
      </c>
      <c r="BJ89" t="s">
        <v>474</v>
      </c>
      <c r="BK89" t="b">
        <f t="shared" si="8"/>
        <v>1</v>
      </c>
      <c r="BL89" t="b">
        <f t="shared" si="9"/>
        <v>0</v>
      </c>
      <c r="BM89" t="s">
        <v>346</v>
      </c>
      <c r="BN89" t="s">
        <v>334</v>
      </c>
      <c r="BO89" t="s">
        <v>334</v>
      </c>
      <c r="BP89" s="33">
        <v>25</v>
      </c>
      <c r="BQ89" s="33" t="s">
        <v>820</v>
      </c>
      <c r="BR89" s="33" t="s">
        <v>820</v>
      </c>
      <c r="BS89" s="44" t="s">
        <v>820</v>
      </c>
      <c r="BT89" s="44" t="s">
        <v>820</v>
      </c>
      <c r="BU89" s="42" t="s">
        <v>820</v>
      </c>
      <c r="BV89" s="44" t="s">
        <v>820</v>
      </c>
      <c r="BW89" s="44" t="s">
        <v>820</v>
      </c>
      <c r="BX89" t="s">
        <v>334</v>
      </c>
      <c r="BY89" t="s">
        <v>1675</v>
      </c>
      <c r="BZ89" t="s">
        <v>1675</v>
      </c>
      <c r="CA89" t="s">
        <v>1675</v>
      </c>
      <c r="CB89" t="s">
        <v>1675</v>
      </c>
      <c r="CC89" t="s">
        <v>1675</v>
      </c>
      <c r="CD89" t="s">
        <v>1675</v>
      </c>
      <c r="CE89" t="s">
        <v>1675</v>
      </c>
      <c r="CF89" t="s">
        <v>346</v>
      </c>
      <c r="CG89" t="s">
        <v>1675</v>
      </c>
      <c r="CH89" t="s">
        <v>1675</v>
      </c>
      <c r="CI89" t="s">
        <v>1675</v>
      </c>
      <c r="CJ89" t="s">
        <v>1675</v>
      </c>
      <c r="CK89" t="s">
        <v>1675</v>
      </c>
      <c r="CL89" t="s">
        <v>1675</v>
      </c>
      <c r="CM89" t="s">
        <v>1675</v>
      </c>
      <c r="CN89" t="s">
        <v>1675</v>
      </c>
      <c r="CO89" t="s">
        <v>1675</v>
      </c>
      <c r="CP89" t="s">
        <v>1675</v>
      </c>
      <c r="CQ89" t="s">
        <v>1675</v>
      </c>
      <c r="CR89" t="s">
        <v>1675</v>
      </c>
      <c r="CS89" t="s">
        <v>1675</v>
      </c>
      <c r="CT89" t="s">
        <v>1675</v>
      </c>
      <c r="CU89" t="s">
        <v>1675</v>
      </c>
      <c r="CV89" t="s">
        <v>1675</v>
      </c>
      <c r="CW89" t="s">
        <v>1675</v>
      </c>
      <c r="CX89" t="s">
        <v>1675</v>
      </c>
      <c r="CY89" t="s">
        <v>1675</v>
      </c>
      <c r="CZ89" t="s">
        <v>1675</v>
      </c>
      <c r="DA89" t="s">
        <v>1675</v>
      </c>
      <c r="DB89" t="s">
        <v>1675</v>
      </c>
      <c r="DC89" t="s">
        <v>1675</v>
      </c>
      <c r="DD89" t="s">
        <v>1675</v>
      </c>
      <c r="DE89" t="s">
        <v>1675</v>
      </c>
      <c r="DF89" t="s">
        <v>1675</v>
      </c>
      <c r="DG89" t="s">
        <v>334</v>
      </c>
      <c r="DH89" t="s">
        <v>328</v>
      </c>
      <c r="DI89" t="s">
        <v>474</v>
      </c>
      <c r="DJ89" t="b">
        <f t="shared" ref="DJ89:DK91" si="11">D89=DH89</f>
        <v>1</v>
      </c>
      <c r="DK89" t="b">
        <f t="shared" si="11"/>
        <v>0</v>
      </c>
      <c r="DL89" t="s">
        <v>346</v>
      </c>
      <c r="DM89" t="s">
        <v>334</v>
      </c>
    </row>
    <row r="90" spans="1:117" x14ac:dyDescent="0.2">
      <c r="A90" t="s">
        <v>432</v>
      </c>
      <c r="B90" t="s">
        <v>323</v>
      </c>
      <c r="C90" t="s">
        <v>325</v>
      </c>
      <c r="D90" t="s">
        <v>328</v>
      </c>
      <c r="E90" t="s">
        <v>329</v>
      </c>
      <c r="F90" t="s">
        <v>331</v>
      </c>
      <c r="G90" t="s">
        <v>1705</v>
      </c>
      <c r="H90" t="s">
        <v>1678</v>
      </c>
      <c r="I90" s="13">
        <v>1</v>
      </c>
      <c r="J90" s="13">
        <v>0</v>
      </c>
      <c r="K90" s="13">
        <v>0</v>
      </c>
      <c r="L90" s="13">
        <v>1</v>
      </c>
      <c r="M90" s="13">
        <v>0</v>
      </c>
      <c r="N90" s="13">
        <v>0</v>
      </c>
      <c r="O90" s="13">
        <v>0</v>
      </c>
      <c r="P90" t="s">
        <v>1675</v>
      </c>
      <c r="Q90" t="s">
        <v>341</v>
      </c>
      <c r="R90" t="s">
        <v>342</v>
      </c>
      <c r="S90" s="42">
        <v>62.5</v>
      </c>
      <c r="T90" s="33">
        <v>76.92307692307692</v>
      </c>
      <c r="U90" s="42">
        <v>108.69565217391305</v>
      </c>
      <c r="V90" s="42">
        <v>68.965517241379317</v>
      </c>
      <c r="W90" s="42">
        <v>250</v>
      </c>
      <c r="X90" s="42">
        <v>250</v>
      </c>
      <c r="Y90" s="42">
        <v>384.26395939086302</v>
      </c>
      <c r="Z90" t="s">
        <v>334</v>
      </c>
      <c r="AA90" t="s">
        <v>334</v>
      </c>
      <c r="AB90" t="s">
        <v>334</v>
      </c>
      <c r="AC90" t="s">
        <v>334</v>
      </c>
      <c r="AD90" t="s">
        <v>346</v>
      </c>
      <c r="AE90" t="s">
        <v>346</v>
      </c>
      <c r="AF90" t="s">
        <v>334</v>
      </c>
      <c r="AG90" t="s">
        <v>346</v>
      </c>
      <c r="AH90" t="s">
        <v>1675</v>
      </c>
      <c r="AI90" t="s">
        <v>1675</v>
      </c>
      <c r="AJ90" t="s">
        <v>1675</v>
      </c>
      <c r="AK90" t="s">
        <v>1675</v>
      </c>
      <c r="AL90" t="s">
        <v>1675</v>
      </c>
      <c r="AM90" t="s">
        <v>1675</v>
      </c>
      <c r="AN90" t="s">
        <v>1675</v>
      </c>
      <c r="AO90" t="s">
        <v>1675</v>
      </c>
      <c r="AP90" t="s">
        <v>1675</v>
      </c>
      <c r="AQ90" t="s">
        <v>1675</v>
      </c>
      <c r="AR90" t="s">
        <v>1675</v>
      </c>
      <c r="AS90" t="s">
        <v>1675</v>
      </c>
      <c r="AT90" t="s">
        <v>1675</v>
      </c>
      <c r="AU90" t="s">
        <v>1675</v>
      </c>
      <c r="AV90" t="s">
        <v>1675</v>
      </c>
      <c r="AW90" t="s">
        <v>1675</v>
      </c>
      <c r="AX90" t="s">
        <v>1675</v>
      </c>
      <c r="AY90" t="s">
        <v>1675</v>
      </c>
      <c r="AZ90" t="s">
        <v>1675</v>
      </c>
      <c r="BA90" t="s">
        <v>1675</v>
      </c>
      <c r="BB90" t="s">
        <v>1675</v>
      </c>
      <c r="BC90" t="s">
        <v>1675</v>
      </c>
      <c r="BD90" t="s">
        <v>1675</v>
      </c>
      <c r="BE90" t="s">
        <v>1675</v>
      </c>
      <c r="BF90" t="s">
        <v>1675</v>
      </c>
      <c r="BG90" t="s">
        <v>1675</v>
      </c>
      <c r="BH90" t="s">
        <v>334</v>
      </c>
      <c r="BI90" t="s">
        <v>328</v>
      </c>
      <c r="BJ90" t="s">
        <v>329</v>
      </c>
      <c r="BK90" t="b">
        <f t="shared" si="8"/>
        <v>1</v>
      </c>
      <c r="BL90" t="b">
        <f t="shared" si="9"/>
        <v>1</v>
      </c>
      <c r="BM90" t="s">
        <v>334</v>
      </c>
      <c r="BN90" t="s">
        <v>346</v>
      </c>
      <c r="BO90" t="s">
        <v>334</v>
      </c>
      <c r="BP90" s="33">
        <v>25</v>
      </c>
      <c r="BQ90" s="33" t="s">
        <v>820</v>
      </c>
      <c r="BR90" s="33" t="s">
        <v>820</v>
      </c>
      <c r="BS90" s="44" t="s">
        <v>820</v>
      </c>
      <c r="BT90" s="44" t="s">
        <v>820</v>
      </c>
      <c r="BU90" s="42" t="s">
        <v>820</v>
      </c>
      <c r="BV90" s="44" t="s">
        <v>820</v>
      </c>
      <c r="BW90" s="44" t="s">
        <v>820</v>
      </c>
      <c r="BX90" t="s">
        <v>334</v>
      </c>
      <c r="BY90" t="s">
        <v>1675</v>
      </c>
      <c r="BZ90" t="s">
        <v>1675</v>
      </c>
      <c r="CA90" t="s">
        <v>1675</v>
      </c>
      <c r="CB90" t="s">
        <v>1675</v>
      </c>
      <c r="CC90" t="s">
        <v>1675</v>
      </c>
      <c r="CD90" t="s">
        <v>1675</v>
      </c>
      <c r="CE90" t="s">
        <v>1675</v>
      </c>
      <c r="CF90" t="s">
        <v>346</v>
      </c>
      <c r="CG90" t="s">
        <v>1675</v>
      </c>
      <c r="CH90" t="s">
        <v>1675</v>
      </c>
      <c r="CI90" t="s">
        <v>1675</v>
      </c>
      <c r="CJ90" t="s">
        <v>1675</v>
      </c>
      <c r="CK90" t="s">
        <v>1675</v>
      </c>
      <c r="CL90" t="s">
        <v>1675</v>
      </c>
      <c r="CM90" t="s">
        <v>1675</v>
      </c>
      <c r="CN90" t="s">
        <v>1675</v>
      </c>
      <c r="CO90" t="s">
        <v>1675</v>
      </c>
      <c r="CP90" t="s">
        <v>1675</v>
      </c>
      <c r="CQ90" t="s">
        <v>1675</v>
      </c>
      <c r="CR90" t="s">
        <v>1675</v>
      </c>
      <c r="CS90" t="s">
        <v>1675</v>
      </c>
      <c r="CT90" t="s">
        <v>1675</v>
      </c>
      <c r="CU90" t="s">
        <v>1675</v>
      </c>
      <c r="CV90" t="s">
        <v>1675</v>
      </c>
      <c r="CW90" t="s">
        <v>1675</v>
      </c>
      <c r="CX90" t="s">
        <v>1675</v>
      </c>
      <c r="CY90" t="s">
        <v>1675</v>
      </c>
      <c r="CZ90" t="s">
        <v>1675</v>
      </c>
      <c r="DA90" t="s">
        <v>1675</v>
      </c>
      <c r="DB90" t="s">
        <v>1675</v>
      </c>
      <c r="DC90" t="s">
        <v>1675</v>
      </c>
      <c r="DD90" t="s">
        <v>1675</v>
      </c>
      <c r="DE90" t="s">
        <v>1675</v>
      </c>
      <c r="DF90" t="s">
        <v>1675</v>
      </c>
      <c r="DG90" t="s">
        <v>334</v>
      </c>
      <c r="DH90" t="s">
        <v>328</v>
      </c>
      <c r="DI90" t="s">
        <v>329</v>
      </c>
      <c r="DJ90" t="b">
        <f t="shared" si="11"/>
        <v>1</v>
      </c>
      <c r="DK90" t="b">
        <f t="shared" si="11"/>
        <v>1</v>
      </c>
      <c r="DL90" t="s">
        <v>334</v>
      </c>
      <c r="DM90" t="s">
        <v>346</v>
      </c>
    </row>
    <row r="91" spans="1:117" x14ac:dyDescent="0.2">
      <c r="A91" t="s">
        <v>375</v>
      </c>
      <c r="B91" t="s">
        <v>323</v>
      </c>
      <c r="C91" t="s">
        <v>325</v>
      </c>
      <c r="D91" t="s">
        <v>328</v>
      </c>
      <c r="E91" t="s">
        <v>329</v>
      </c>
      <c r="F91" t="s">
        <v>331</v>
      </c>
      <c r="G91" t="s">
        <v>1705</v>
      </c>
      <c r="H91" t="s">
        <v>1678</v>
      </c>
      <c r="I91" s="13">
        <v>1</v>
      </c>
      <c r="J91" s="13">
        <v>0</v>
      </c>
      <c r="K91" s="13">
        <v>0</v>
      </c>
      <c r="L91" s="13">
        <v>0</v>
      </c>
      <c r="M91" s="13">
        <v>0</v>
      </c>
      <c r="N91" s="13">
        <v>0</v>
      </c>
      <c r="O91" s="13">
        <v>0</v>
      </c>
      <c r="P91" t="s">
        <v>1675</v>
      </c>
      <c r="Q91" t="s">
        <v>341</v>
      </c>
      <c r="R91" t="s">
        <v>342</v>
      </c>
      <c r="S91" s="42">
        <v>62.5</v>
      </c>
      <c r="T91" s="33">
        <v>76.92307692307692</v>
      </c>
      <c r="U91" s="42">
        <v>86.956521739130437</v>
      </c>
      <c r="V91" s="42">
        <v>68.965517241379317</v>
      </c>
      <c r="W91" s="42">
        <v>250</v>
      </c>
      <c r="X91" s="42" t="s">
        <v>820</v>
      </c>
      <c r="Y91" s="33" t="s">
        <v>820</v>
      </c>
      <c r="Z91" t="s">
        <v>334</v>
      </c>
      <c r="AA91" t="s">
        <v>334</v>
      </c>
      <c r="AB91" t="s">
        <v>334</v>
      </c>
      <c r="AC91" t="s">
        <v>334</v>
      </c>
      <c r="AD91" t="s">
        <v>334</v>
      </c>
      <c r="AE91" t="s">
        <v>1675</v>
      </c>
      <c r="AF91" t="s">
        <v>334</v>
      </c>
      <c r="AG91" t="s">
        <v>346</v>
      </c>
      <c r="AH91" t="s">
        <v>1675</v>
      </c>
      <c r="AI91" t="s">
        <v>1675</v>
      </c>
      <c r="AJ91" t="s">
        <v>1675</v>
      </c>
      <c r="AK91" t="s">
        <v>1675</v>
      </c>
      <c r="AL91" t="s">
        <v>1675</v>
      </c>
      <c r="AM91" t="s">
        <v>1675</v>
      </c>
      <c r="AN91" t="s">
        <v>1675</v>
      </c>
      <c r="AO91" t="s">
        <v>1675</v>
      </c>
      <c r="AP91" t="s">
        <v>1675</v>
      </c>
      <c r="AQ91" t="s">
        <v>1675</v>
      </c>
      <c r="AR91" t="s">
        <v>1675</v>
      </c>
      <c r="AS91" t="s">
        <v>1675</v>
      </c>
      <c r="AT91" t="s">
        <v>1675</v>
      </c>
      <c r="AU91" t="s">
        <v>1675</v>
      </c>
      <c r="AV91" t="s">
        <v>1675</v>
      </c>
      <c r="AW91" t="s">
        <v>1675</v>
      </c>
      <c r="AX91" t="s">
        <v>1675</v>
      </c>
      <c r="AY91" t="s">
        <v>1675</v>
      </c>
      <c r="AZ91" t="s">
        <v>1675</v>
      </c>
      <c r="BA91" t="s">
        <v>1675</v>
      </c>
      <c r="BB91" t="s">
        <v>1675</v>
      </c>
      <c r="BC91" t="s">
        <v>1675</v>
      </c>
      <c r="BD91" t="s">
        <v>1675</v>
      </c>
      <c r="BE91" t="s">
        <v>1675</v>
      </c>
      <c r="BF91" t="s">
        <v>1675</v>
      </c>
      <c r="BG91" t="s">
        <v>1675</v>
      </c>
      <c r="BH91" t="s">
        <v>334</v>
      </c>
      <c r="BI91" t="s">
        <v>328</v>
      </c>
      <c r="BJ91" t="s">
        <v>329</v>
      </c>
      <c r="BK91" t="b">
        <f t="shared" si="8"/>
        <v>1</v>
      </c>
      <c r="BL91" t="b">
        <f t="shared" si="9"/>
        <v>1</v>
      </c>
      <c r="BM91" t="s">
        <v>334</v>
      </c>
      <c r="BN91" t="s">
        <v>334</v>
      </c>
      <c r="BO91" t="s">
        <v>334</v>
      </c>
      <c r="BP91" s="33">
        <v>25</v>
      </c>
      <c r="BQ91" s="33" t="s">
        <v>820</v>
      </c>
      <c r="BR91" s="33" t="s">
        <v>820</v>
      </c>
      <c r="BS91" s="44" t="s">
        <v>820</v>
      </c>
      <c r="BT91" s="44" t="s">
        <v>820</v>
      </c>
      <c r="BU91" s="42" t="s">
        <v>820</v>
      </c>
      <c r="BV91" s="44" t="s">
        <v>820</v>
      </c>
      <c r="BW91" s="44" t="s">
        <v>820</v>
      </c>
      <c r="BX91" t="s">
        <v>346</v>
      </c>
      <c r="BY91" t="s">
        <v>1675</v>
      </c>
      <c r="BZ91" t="s">
        <v>1675</v>
      </c>
      <c r="CA91" t="s">
        <v>1675</v>
      </c>
      <c r="CB91" t="s">
        <v>1675</v>
      </c>
      <c r="CC91" t="s">
        <v>1675</v>
      </c>
      <c r="CD91" t="s">
        <v>1675</v>
      </c>
      <c r="CE91" t="s">
        <v>1675</v>
      </c>
      <c r="CF91" t="s">
        <v>346</v>
      </c>
      <c r="CG91" t="s">
        <v>1675</v>
      </c>
      <c r="CH91" t="s">
        <v>1675</v>
      </c>
      <c r="CI91" t="s">
        <v>1675</v>
      </c>
      <c r="CJ91" t="s">
        <v>1675</v>
      </c>
      <c r="CK91" t="s">
        <v>1675</v>
      </c>
      <c r="CL91" t="s">
        <v>1675</v>
      </c>
      <c r="CM91" t="s">
        <v>1675</v>
      </c>
      <c r="CN91" t="s">
        <v>1675</v>
      </c>
      <c r="CO91" t="s">
        <v>1675</v>
      </c>
      <c r="CP91" t="s">
        <v>1675</v>
      </c>
      <c r="CQ91" t="s">
        <v>1675</v>
      </c>
      <c r="CR91" t="s">
        <v>1675</v>
      </c>
      <c r="CS91" t="s">
        <v>1675</v>
      </c>
      <c r="CT91" t="s">
        <v>1675</v>
      </c>
      <c r="CU91" t="s">
        <v>1675</v>
      </c>
      <c r="CV91" t="s">
        <v>1675</v>
      </c>
      <c r="CW91" t="s">
        <v>1675</v>
      </c>
      <c r="CX91" t="s">
        <v>1675</v>
      </c>
      <c r="CY91" t="s">
        <v>1675</v>
      </c>
      <c r="CZ91" t="s">
        <v>1675</v>
      </c>
      <c r="DA91" t="s">
        <v>1675</v>
      </c>
      <c r="DB91" t="s">
        <v>1675</v>
      </c>
      <c r="DC91" t="s">
        <v>1675</v>
      </c>
      <c r="DD91" t="s">
        <v>1675</v>
      </c>
      <c r="DE91" t="s">
        <v>1675</v>
      </c>
      <c r="DF91" t="s">
        <v>1675</v>
      </c>
      <c r="DG91" t="s">
        <v>334</v>
      </c>
      <c r="DH91" t="s">
        <v>328</v>
      </c>
      <c r="DI91" t="s">
        <v>329</v>
      </c>
      <c r="DJ91" t="b">
        <f t="shared" si="11"/>
        <v>1</v>
      </c>
      <c r="DK91" t="b">
        <f t="shared" si="11"/>
        <v>1</v>
      </c>
      <c r="DL91" t="s">
        <v>334</v>
      </c>
      <c r="DM91" t="s">
        <v>334</v>
      </c>
    </row>
    <row r="92" spans="1:117" x14ac:dyDescent="0.2">
      <c r="A92" t="s">
        <v>646</v>
      </c>
      <c r="B92" t="s">
        <v>436</v>
      </c>
      <c r="C92" t="s">
        <v>618</v>
      </c>
      <c r="D92" t="s">
        <v>355</v>
      </c>
      <c r="E92" t="s">
        <v>621</v>
      </c>
      <c r="F92" t="s">
        <v>623</v>
      </c>
      <c r="G92" t="s">
        <v>1705</v>
      </c>
      <c r="H92" t="s">
        <v>624</v>
      </c>
      <c r="I92" s="13">
        <v>1</v>
      </c>
      <c r="J92" s="13">
        <v>0</v>
      </c>
      <c r="K92" s="13">
        <v>0</v>
      </c>
      <c r="L92" s="13">
        <v>0</v>
      </c>
      <c r="M92" s="13">
        <v>0</v>
      </c>
      <c r="N92" s="13">
        <v>0</v>
      </c>
      <c r="O92" s="13">
        <v>0</v>
      </c>
      <c r="P92" t="s">
        <v>1675</v>
      </c>
      <c r="Q92" t="s">
        <v>341</v>
      </c>
      <c r="R92" t="s">
        <v>642</v>
      </c>
      <c r="S92" s="42">
        <v>50</v>
      </c>
      <c r="T92" s="33">
        <v>76.92307692307692</v>
      </c>
      <c r="U92" s="42">
        <v>65.217391304347828</v>
      </c>
      <c r="V92" s="42">
        <v>62.068965517241381</v>
      </c>
      <c r="W92" s="42" t="s">
        <v>820</v>
      </c>
      <c r="X92" s="42" t="s">
        <v>820</v>
      </c>
      <c r="Y92" s="33">
        <v>300</v>
      </c>
      <c r="Z92" t="s">
        <v>334</v>
      </c>
      <c r="AA92" t="s">
        <v>334</v>
      </c>
      <c r="AB92" t="s">
        <v>346</v>
      </c>
      <c r="AC92" t="s">
        <v>334</v>
      </c>
      <c r="AD92" t="s">
        <v>1675</v>
      </c>
      <c r="AE92" t="s">
        <v>1675</v>
      </c>
      <c r="AF92" t="s">
        <v>334</v>
      </c>
      <c r="AG92" t="s">
        <v>346</v>
      </c>
      <c r="AH92" t="s">
        <v>1675</v>
      </c>
      <c r="AI92" t="s">
        <v>1675</v>
      </c>
      <c r="AJ92" t="s">
        <v>1675</v>
      </c>
      <c r="AK92" t="s">
        <v>1675</v>
      </c>
      <c r="AL92" t="s">
        <v>1675</v>
      </c>
      <c r="AM92" t="s">
        <v>1675</v>
      </c>
      <c r="AN92" t="s">
        <v>1675</v>
      </c>
      <c r="AO92" t="s">
        <v>1675</v>
      </c>
      <c r="AP92" t="s">
        <v>1675</v>
      </c>
      <c r="AQ92" t="s">
        <v>1675</v>
      </c>
      <c r="AR92" t="s">
        <v>1675</v>
      </c>
      <c r="AS92" t="s">
        <v>1675</v>
      </c>
      <c r="AT92" t="s">
        <v>1675</v>
      </c>
      <c r="AU92" t="s">
        <v>1675</v>
      </c>
      <c r="AV92" t="s">
        <v>1675</v>
      </c>
      <c r="AW92" t="s">
        <v>1675</v>
      </c>
      <c r="AX92" t="s">
        <v>1675</v>
      </c>
      <c r="AY92" t="s">
        <v>1675</v>
      </c>
      <c r="AZ92" t="s">
        <v>1675</v>
      </c>
      <c r="BA92" t="s">
        <v>1675</v>
      </c>
      <c r="BB92" t="s">
        <v>1675</v>
      </c>
      <c r="BC92" t="s">
        <v>1675</v>
      </c>
      <c r="BD92" t="s">
        <v>1675</v>
      </c>
      <c r="BE92" t="s">
        <v>1675</v>
      </c>
      <c r="BF92" t="s">
        <v>1675</v>
      </c>
      <c r="BG92" t="s">
        <v>1675</v>
      </c>
      <c r="BH92" t="s">
        <v>334</v>
      </c>
      <c r="BI92" t="s">
        <v>355</v>
      </c>
      <c r="BJ92" t="s">
        <v>362</v>
      </c>
      <c r="BK92" t="b">
        <f t="shared" si="8"/>
        <v>1</v>
      </c>
      <c r="BL92" t="b">
        <f t="shared" si="9"/>
        <v>0</v>
      </c>
      <c r="BM92" t="s">
        <v>346</v>
      </c>
      <c r="BN92" t="s">
        <v>346</v>
      </c>
      <c r="BO92" t="s">
        <v>346</v>
      </c>
      <c r="BP92" s="33" t="s">
        <v>820</v>
      </c>
      <c r="BQ92" s="33" t="s">
        <v>820</v>
      </c>
      <c r="BR92" s="33" t="s">
        <v>820</v>
      </c>
      <c r="BS92" s="33" t="s">
        <v>820</v>
      </c>
      <c r="BT92" s="33" t="s">
        <v>820</v>
      </c>
      <c r="BU92" s="42" t="s">
        <v>820</v>
      </c>
      <c r="BV92" s="33" t="s">
        <v>820</v>
      </c>
      <c r="BW92" s="33" t="s">
        <v>820</v>
      </c>
      <c r="BX92" t="s">
        <v>1675</v>
      </c>
      <c r="BY92" t="s">
        <v>1675</v>
      </c>
      <c r="BZ92" t="s">
        <v>1675</v>
      </c>
      <c r="CA92" t="s">
        <v>1675</v>
      </c>
      <c r="CB92" t="s">
        <v>1675</v>
      </c>
      <c r="CC92" t="s">
        <v>1675</v>
      </c>
      <c r="CD92" t="s">
        <v>1675</v>
      </c>
      <c r="CE92" t="s">
        <v>1675</v>
      </c>
      <c r="CF92" t="s">
        <v>1675</v>
      </c>
      <c r="CG92" t="s">
        <v>1675</v>
      </c>
      <c r="CH92" t="s">
        <v>1675</v>
      </c>
      <c r="CI92" t="s">
        <v>1675</v>
      </c>
      <c r="CJ92" t="s">
        <v>1675</v>
      </c>
      <c r="CK92" t="s">
        <v>1675</v>
      </c>
      <c r="CL92" t="s">
        <v>1675</v>
      </c>
      <c r="CM92" t="s">
        <v>1675</v>
      </c>
      <c r="CN92" t="s">
        <v>1675</v>
      </c>
      <c r="CO92" t="s">
        <v>1675</v>
      </c>
      <c r="CP92" t="s">
        <v>1675</v>
      </c>
      <c r="CQ92" t="s">
        <v>1675</v>
      </c>
      <c r="CR92" t="s">
        <v>1675</v>
      </c>
      <c r="CS92" t="s">
        <v>1675</v>
      </c>
      <c r="CT92" t="s">
        <v>1675</v>
      </c>
      <c r="CU92" t="s">
        <v>1675</v>
      </c>
      <c r="CV92" t="s">
        <v>1675</v>
      </c>
      <c r="CW92" t="s">
        <v>1675</v>
      </c>
      <c r="CX92" t="s">
        <v>1675</v>
      </c>
      <c r="CY92" t="s">
        <v>1675</v>
      </c>
      <c r="CZ92" t="s">
        <v>1675</v>
      </c>
      <c r="DA92" t="s">
        <v>1675</v>
      </c>
      <c r="DB92" t="s">
        <v>1675</v>
      </c>
      <c r="DC92" t="s">
        <v>1675</v>
      </c>
      <c r="DD92" t="s">
        <v>1675</v>
      </c>
      <c r="DE92" t="s">
        <v>1675</v>
      </c>
      <c r="DF92" t="s">
        <v>1675</v>
      </c>
      <c r="DG92" t="s">
        <v>1675</v>
      </c>
      <c r="DH92" t="s">
        <v>1675</v>
      </c>
      <c r="DI92" t="s">
        <v>1675</v>
      </c>
      <c r="DL92" t="s">
        <v>1675</v>
      </c>
      <c r="DM92" t="s">
        <v>1675</v>
      </c>
    </row>
    <row r="93" spans="1:117" x14ac:dyDescent="0.2">
      <c r="A93" t="s">
        <v>1542</v>
      </c>
      <c r="B93" t="s">
        <v>1512</v>
      </c>
      <c r="C93" t="s">
        <v>1513</v>
      </c>
      <c r="D93" t="s">
        <v>384</v>
      </c>
      <c r="E93" t="s">
        <v>960</v>
      </c>
      <c r="F93" t="s">
        <v>1526</v>
      </c>
      <c r="G93" t="s">
        <v>1704</v>
      </c>
      <c r="H93" t="s">
        <v>1518</v>
      </c>
      <c r="I93" s="13">
        <v>1</v>
      </c>
      <c r="J93" s="13">
        <v>0</v>
      </c>
      <c r="K93" s="13">
        <v>0</v>
      </c>
      <c r="L93" s="13">
        <v>0</v>
      </c>
      <c r="M93" s="13">
        <v>0</v>
      </c>
      <c r="N93" s="13">
        <v>0</v>
      </c>
      <c r="O93" s="13">
        <v>0</v>
      </c>
      <c r="P93" t="s">
        <v>1675</v>
      </c>
      <c r="Q93" t="s">
        <v>440</v>
      </c>
      <c r="R93" t="s">
        <v>342</v>
      </c>
      <c r="S93" s="33" t="s">
        <v>820</v>
      </c>
      <c r="T93" s="33">
        <v>76.92307692307692</v>
      </c>
      <c r="U93" s="33" t="s">
        <v>820</v>
      </c>
      <c r="V93" s="42">
        <v>68.965517241379317</v>
      </c>
      <c r="W93" s="42" t="s">
        <v>820</v>
      </c>
      <c r="X93" s="42" t="s">
        <v>820</v>
      </c>
      <c r="Y93" s="42">
        <v>492.05</v>
      </c>
      <c r="Z93" t="s">
        <v>1675</v>
      </c>
      <c r="AA93" t="s">
        <v>334</v>
      </c>
      <c r="AB93" t="s">
        <v>1675</v>
      </c>
      <c r="AC93" t="s">
        <v>334</v>
      </c>
      <c r="AD93" t="s">
        <v>346</v>
      </c>
      <c r="AE93" t="s">
        <v>334</v>
      </c>
      <c r="AF93" t="s">
        <v>334</v>
      </c>
      <c r="AG93" t="s">
        <v>346</v>
      </c>
      <c r="AH93" t="s">
        <v>1675</v>
      </c>
      <c r="AI93" t="s">
        <v>1675</v>
      </c>
      <c r="AJ93" t="s">
        <v>1675</v>
      </c>
      <c r="AK93" t="s">
        <v>1675</v>
      </c>
      <c r="AL93" t="s">
        <v>1675</v>
      </c>
      <c r="AM93" t="s">
        <v>1675</v>
      </c>
      <c r="AN93" t="s">
        <v>1675</v>
      </c>
      <c r="AO93" t="s">
        <v>1675</v>
      </c>
      <c r="AP93" t="s">
        <v>1675</v>
      </c>
      <c r="AQ93" t="s">
        <v>1675</v>
      </c>
      <c r="AR93" t="s">
        <v>1675</v>
      </c>
      <c r="AS93" t="s">
        <v>1675</v>
      </c>
      <c r="AT93" t="s">
        <v>1675</v>
      </c>
      <c r="AU93" t="s">
        <v>1675</v>
      </c>
      <c r="AV93" t="s">
        <v>1675</v>
      </c>
      <c r="AW93" t="s">
        <v>1675</v>
      </c>
      <c r="AX93" t="s">
        <v>1675</v>
      </c>
      <c r="AY93" t="s">
        <v>1675</v>
      </c>
      <c r="AZ93" t="s">
        <v>1675</v>
      </c>
      <c r="BA93" t="s">
        <v>1675</v>
      </c>
      <c r="BB93" t="s">
        <v>1675</v>
      </c>
      <c r="BC93" t="s">
        <v>1675</v>
      </c>
      <c r="BD93" t="s">
        <v>1675</v>
      </c>
      <c r="BE93" t="s">
        <v>1675</v>
      </c>
      <c r="BF93" t="s">
        <v>1675</v>
      </c>
      <c r="BG93" t="s">
        <v>1675</v>
      </c>
      <c r="BH93" t="s">
        <v>334</v>
      </c>
      <c r="BI93" t="s">
        <v>384</v>
      </c>
      <c r="BJ93" t="s">
        <v>960</v>
      </c>
      <c r="BK93" t="b">
        <f t="shared" si="8"/>
        <v>1</v>
      </c>
      <c r="BL93" t="b">
        <f t="shared" si="9"/>
        <v>1</v>
      </c>
      <c r="BM93" t="s">
        <v>346</v>
      </c>
      <c r="BN93" t="s">
        <v>346</v>
      </c>
      <c r="BO93" t="s">
        <v>334</v>
      </c>
      <c r="BP93" s="33" t="s">
        <v>820</v>
      </c>
      <c r="BQ93" s="33" t="s">
        <v>820</v>
      </c>
      <c r="BR93" s="33" t="s">
        <v>820</v>
      </c>
      <c r="BS93" s="33" t="s">
        <v>820</v>
      </c>
      <c r="BT93" s="33" t="s">
        <v>820</v>
      </c>
      <c r="BU93" s="42" t="s">
        <v>820</v>
      </c>
      <c r="BV93" s="33" t="s">
        <v>820</v>
      </c>
      <c r="BW93" s="33" t="s">
        <v>820</v>
      </c>
      <c r="BX93" t="s">
        <v>1675</v>
      </c>
      <c r="BY93" t="s">
        <v>1675</v>
      </c>
      <c r="BZ93" t="s">
        <v>1675</v>
      </c>
      <c r="CA93" t="s">
        <v>1675</v>
      </c>
      <c r="CB93" t="s">
        <v>1675</v>
      </c>
      <c r="CC93" t="s">
        <v>1675</v>
      </c>
      <c r="CD93" t="s">
        <v>1675</v>
      </c>
      <c r="CE93" t="s">
        <v>1675</v>
      </c>
      <c r="CF93" t="s">
        <v>1675</v>
      </c>
      <c r="CG93" t="s">
        <v>1675</v>
      </c>
      <c r="CH93" t="s">
        <v>1675</v>
      </c>
      <c r="CI93" t="s">
        <v>1675</v>
      </c>
      <c r="CJ93" t="s">
        <v>1675</v>
      </c>
      <c r="CK93" t="s">
        <v>1675</v>
      </c>
      <c r="CL93" t="s">
        <v>1675</v>
      </c>
      <c r="CM93" t="s">
        <v>1675</v>
      </c>
      <c r="CN93" t="s">
        <v>1675</v>
      </c>
      <c r="CO93" t="s">
        <v>1675</v>
      </c>
      <c r="CP93" t="s">
        <v>1675</v>
      </c>
      <c r="CQ93" t="s">
        <v>1675</v>
      </c>
      <c r="CR93" t="s">
        <v>1675</v>
      </c>
      <c r="CS93" t="s">
        <v>1675</v>
      </c>
      <c r="CT93" t="s">
        <v>1675</v>
      </c>
      <c r="CU93" t="s">
        <v>1675</v>
      </c>
      <c r="CV93" t="s">
        <v>1675</v>
      </c>
      <c r="CW93" t="s">
        <v>1675</v>
      </c>
      <c r="CX93" t="s">
        <v>1675</v>
      </c>
      <c r="CY93" t="s">
        <v>1675</v>
      </c>
      <c r="CZ93" t="s">
        <v>1675</v>
      </c>
      <c r="DA93" t="s">
        <v>1675</v>
      </c>
      <c r="DB93" t="s">
        <v>1675</v>
      </c>
      <c r="DC93" t="s">
        <v>1675</v>
      </c>
      <c r="DD93" t="s">
        <v>1675</v>
      </c>
      <c r="DE93" t="s">
        <v>1675</v>
      </c>
      <c r="DF93" t="s">
        <v>1675</v>
      </c>
      <c r="DG93" t="s">
        <v>1675</v>
      </c>
      <c r="DH93" t="s">
        <v>1675</v>
      </c>
      <c r="DI93" t="s">
        <v>1675</v>
      </c>
      <c r="DL93" t="s">
        <v>1675</v>
      </c>
      <c r="DM93" t="s">
        <v>1675</v>
      </c>
    </row>
    <row r="94" spans="1:117" x14ac:dyDescent="0.2">
      <c r="A94" t="s">
        <v>1130</v>
      </c>
      <c r="B94" t="s">
        <v>1027</v>
      </c>
      <c r="C94" t="s">
        <v>1122</v>
      </c>
      <c r="D94" t="s">
        <v>328</v>
      </c>
      <c r="E94" t="s">
        <v>1125</v>
      </c>
      <c r="F94" t="s">
        <v>1151</v>
      </c>
      <c r="G94" t="s">
        <v>1705</v>
      </c>
      <c r="H94" t="s">
        <v>1128</v>
      </c>
      <c r="I94" s="13">
        <v>1</v>
      </c>
      <c r="J94" s="13">
        <v>0</v>
      </c>
      <c r="K94" s="13">
        <v>0</v>
      </c>
      <c r="L94" s="13">
        <v>1</v>
      </c>
      <c r="M94" s="13">
        <v>0</v>
      </c>
      <c r="N94" s="13">
        <v>0</v>
      </c>
      <c r="O94" s="13">
        <v>0</v>
      </c>
      <c r="P94" t="s">
        <v>1675</v>
      </c>
      <c r="Q94" t="s">
        <v>675</v>
      </c>
      <c r="R94" t="s">
        <v>342</v>
      </c>
      <c r="S94" s="42">
        <v>100</v>
      </c>
      <c r="T94" s="33">
        <v>76.92307692307692</v>
      </c>
      <c r="U94" s="33" t="s">
        <v>820</v>
      </c>
      <c r="V94" s="42">
        <v>68.965517241379317</v>
      </c>
      <c r="W94" s="42" t="s">
        <v>820</v>
      </c>
      <c r="X94" s="42" t="s">
        <v>820</v>
      </c>
      <c r="Y94" s="33">
        <v>600</v>
      </c>
      <c r="Z94" t="s">
        <v>334</v>
      </c>
      <c r="AA94" t="s">
        <v>334</v>
      </c>
      <c r="AB94" t="s">
        <v>334</v>
      </c>
      <c r="AC94" t="s">
        <v>334</v>
      </c>
      <c r="AD94" t="s">
        <v>1675</v>
      </c>
      <c r="AE94" t="s">
        <v>1675</v>
      </c>
      <c r="AF94" t="s">
        <v>334</v>
      </c>
      <c r="AG94" t="s">
        <v>346</v>
      </c>
      <c r="AH94" t="s">
        <v>1675</v>
      </c>
      <c r="AI94" t="s">
        <v>1675</v>
      </c>
      <c r="AJ94" t="s">
        <v>1675</v>
      </c>
      <c r="AK94" t="s">
        <v>1675</v>
      </c>
      <c r="AL94" t="s">
        <v>1675</v>
      </c>
      <c r="AM94" t="s">
        <v>1675</v>
      </c>
      <c r="AN94" t="s">
        <v>1675</v>
      </c>
      <c r="AO94" t="s">
        <v>1675</v>
      </c>
      <c r="AP94" t="s">
        <v>1675</v>
      </c>
      <c r="AQ94" t="s">
        <v>1675</v>
      </c>
      <c r="AR94" t="s">
        <v>1675</v>
      </c>
      <c r="AS94" t="s">
        <v>1675</v>
      </c>
      <c r="AT94" t="s">
        <v>1675</v>
      </c>
      <c r="AU94" t="s">
        <v>1675</v>
      </c>
      <c r="AV94" t="s">
        <v>1675</v>
      </c>
      <c r="AW94" t="s">
        <v>1675</v>
      </c>
      <c r="AX94" t="s">
        <v>1675</v>
      </c>
      <c r="AY94" t="s">
        <v>1675</v>
      </c>
      <c r="AZ94" t="s">
        <v>1675</v>
      </c>
      <c r="BA94" t="s">
        <v>1675</v>
      </c>
      <c r="BB94" t="s">
        <v>1675</v>
      </c>
      <c r="BC94" t="s">
        <v>1675</v>
      </c>
      <c r="BD94" t="s">
        <v>1675</v>
      </c>
      <c r="BE94" t="s">
        <v>1675</v>
      </c>
      <c r="BF94" t="s">
        <v>1675</v>
      </c>
      <c r="BG94" t="s">
        <v>1675</v>
      </c>
      <c r="BH94" t="s">
        <v>334</v>
      </c>
      <c r="BI94" t="s">
        <v>328</v>
      </c>
      <c r="BJ94" t="s">
        <v>1125</v>
      </c>
      <c r="BK94" t="b">
        <f t="shared" si="8"/>
        <v>1</v>
      </c>
      <c r="BL94" t="b">
        <f t="shared" si="9"/>
        <v>1</v>
      </c>
      <c r="BM94" t="s">
        <v>334</v>
      </c>
      <c r="BN94" t="s">
        <v>346</v>
      </c>
      <c r="BO94" t="s">
        <v>334</v>
      </c>
      <c r="BP94" s="33" t="s">
        <v>820</v>
      </c>
      <c r="BQ94" s="33" t="s">
        <v>820</v>
      </c>
      <c r="BR94" s="33" t="s">
        <v>820</v>
      </c>
      <c r="BS94" s="44">
        <v>50</v>
      </c>
      <c r="BT94" s="44">
        <v>50</v>
      </c>
      <c r="BU94" s="42" t="s">
        <v>820</v>
      </c>
      <c r="BV94" s="44" t="s">
        <v>820</v>
      </c>
      <c r="BW94" s="44" t="s">
        <v>820</v>
      </c>
      <c r="BX94" t="s">
        <v>1675</v>
      </c>
      <c r="BY94" t="s">
        <v>1675</v>
      </c>
      <c r="BZ94" t="s">
        <v>1675</v>
      </c>
      <c r="CA94" t="s">
        <v>334</v>
      </c>
      <c r="CB94" t="s">
        <v>334</v>
      </c>
      <c r="CC94" t="s">
        <v>1675</v>
      </c>
      <c r="CD94" t="s">
        <v>1675</v>
      </c>
      <c r="CE94" t="s">
        <v>1675</v>
      </c>
      <c r="CF94" t="s">
        <v>346</v>
      </c>
      <c r="CG94" t="s">
        <v>1675</v>
      </c>
      <c r="CH94" t="s">
        <v>1675</v>
      </c>
      <c r="CI94" t="s">
        <v>1675</v>
      </c>
      <c r="CJ94" t="s">
        <v>1675</v>
      </c>
      <c r="CK94" t="s">
        <v>1675</v>
      </c>
      <c r="CL94" t="s">
        <v>1675</v>
      </c>
      <c r="CM94" t="s">
        <v>1675</v>
      </c>
      <c r="CN94" t="s">
        <v>1675</v>
      </c>
      <c r="CO94" t="s">
        <v>1675</v>
      </c>
      <c r="CP94" t="s">
        <v>1675</v>
      </c>
      <c r="CQ94" t="s">
        <v>1675</v>
      </c>
      <c r="CR94" t="s">
        <v>1675</v>
      </c>
      <c r="CS94" t="s">
        <v>1675</v>
      </c>
      <c r="CT94" t="s">
        <v>1675</v>
      </c>
      <c r="CU94" t="s">
        <v>1675</v>
      </c>
      <c r="CV94" t="s">
        <v>1675</v>
      </c>
      <c r="CW94" t="s">
        <v>1675</v>
      </c>
      <c r="CX94" t="s">
        <v>1675</v>
      </c>
      <c r="CY94" t="s">
        <v>1675</v>
      </c>
      <c r="CZ94" t="s">
        <v>1675</v>
      </c>
      <c r="DA94" t="s">
        <v>1675</v>
      </c>
      <c r="DB94" t="s">
        <v>1675</v>
      </c>
      <c r="DC94" t="s">
        <v>1675</v>
      </c>
      <c r="DD94" t="s">
        <v>1675</v>
      </c>
      <c r="DE94" t="s">
        <v>1675</v>
      </c>
      <c r="DF94" t="s">
        <v>1675</v>
      </c>
      <c r="DG94" t="s">
        <v>334</v>
      </c>
      <c r="DH94" t="s">
        <v>328</v>
      </c>
      <c r="DI94" t="s">
        <v>1125</v>
      </c>
      <c r="DJ94" t="b">
        <f>D94=DH94</f>
        <v>1</v>
      </c>
      <c r="DK94" t="b">
        <f>E94=DI94</f>
        <v>1</v>
      </c>
      <c r="DL94" t="s">
        <v>334</v>
      </c>
      <c r="DM94" t="s">
        <v>346</v>
      </c>
    </row>
    <row r="95" spans="1:117" x14ac:dyDescent="0.2">
      <c r="A95" t="s">
        <v>587</v>
      </c>
      <c r="B95" t="s">
        <v>436</v>
      </c>
      <c r="C95" t="s">
        <v>325</v>
      </c>
      <c r="D95" t="s">
        <v>328</v>
      </c>
      <c r="E95" t="s">
        <v>329</v>
      </c>
      <c r="F95" t="s">
        <v>329</v>
      </c>
      <c r="G95" t="s">
        <v>1705</v>
      </c>
      <c r="H95" t="s">
        <v>438</v>
      </c>
      <c r="I95" s="13">
        <v>1</v>
      </c>
      <c r="J95" s="13">
        <v>0</v>
      </c>
      <c r="K95" s="13">
        <v>0</v>
      </c>
      <c r="L95" s="13">
        <v>1</v>
      </c>
      <c r="M95" s="13">
        <v>0</v>
      </c>
      <c r="N95" s="13">
        <v>0</v>
      </c>
      <c r="O95" s="13">
        <v>0</v>
      </c>
      <c r="P95" t="s">
        <v>1675</v>
      </c>
      <c r="Q95" t="s">
        <v>341</v>
      </c>
      <c r="R95" t="s">
        <v>342</v>
      </c>
      <c r="S95" s="33" t="s">
        <v>820</v>
      </c>
      <c r="T95" s="33">
        <v>76.92307692307692</v>
      </c>
      <c r="U95" s="33" t="s">
        <v>820</v>
      </c>
      <c r="V95" s="42">
        <v>68.965517241379317</v>
      </c>
      <c r="W95" s="42" t="s">
        <v>820</v>
      </c>
      <c r="X95" s="42" t="s">
        <v>820</v>
      </c>
      <c r="Y95" s="42">
        <v>416.28595600676823</v>
      </c>
      <c r="Z95" t="s">
        <v>1675</v>
      </c>
      <c r="AA95" t="s">
        <v>334</v>
      </c>
      <c r="AB95" t="s">
        <v>1675</v>
      </c>
      <c r="AC95" t="s">
        <v>334</v>
      </c>
      <c r="AD95" t="s">
        <v>1675</v>
      </c>
      <c r="AE95" t="s">
        <v>1675</v>
      </c>
      <c r="AF95" t="s">
        <v>334</v>
      </c>
      <c r="AG95" t="s">
        <v>346</v>
      </c>
      <c r="AH95" t="s">
        <v>1675</v>
      </c>
      <c r="AI95" t="s">
        <v>1675</v>
      </c>
      <c r="AJ95" t="s">
        <v>1675</v>
      </c>
      <c r="AK95" t="s">
        <v>1675</v>
      </c>
      <c r="AL95" t="s">
        <v>1675</v>
      </c>
      <c r="AM95" t="s">
        <v>1675</v>
      </c>
      <c r="AN95" t="s">
        <v>1675</v>
      </c>
      <c r="AO95" t="s">
        <v>1675</v>
      </c>
      <c r="AP95" t="s">
        <v>1675</v>
      </c>
      <c r="AQ95" t="s">
        <v>1675</v>
      </c>
      <c r="AR95" t="s">
        <v>1675</v>
      </c>
      <c r="AS95" t="s">
        <v>1675</v>
      </c>
      <c r="AT95" t="s">
        <v>1675</v>
      </c>
      <c r="AU95" t="s">
        <v>1675</v>
      </c>
      <c r="AV95" t="s">
        <v>1675</v>
      </c>
      <c r="AW95" t="s">
        <v>1675</v>
      </c>
      <c r="AX95" t="s">
        <v>1675</v>
      </c>
      <c r="AY95" t="s">
        <v>1675</v>
      </c>
      <c r="AZ95" t="s">
        <v>1675</v>
      </c>
      <c r="BA95" t="s">
        <v>1675</v>
      </c>
      <c r="BB95" t="s">
        <v>1675</v>
      </c>
      <c r="BC95" t="s">
        <v>1675</v>
      </c>
      <c r="BD95" t="s">
        <v>1675</v>
      </c>
      <c r="BE95" t="s">
        <v>1675</v>
      </c>
      <c r="BF95" t="s">
        <v>1675</v>
      </c>
      <c r="BG95" t="s">
        <v>1675</v>
      </c>
      <c r="BH95" t="s">
        <v>334</v>
      </c>
      <c r="BI95" t="s">
        <v>328</v>
      </c>
      <c r="BJ95" t="s">
        <v>329</v>
      </c>
      <c r="BK95" t="b">
        <f t="shared" si="8"/>
        <v>1</v>
      </c>
      <c r="BL95" t="b">
        <f t="shared" si="9"/>
        <v>1</v>
      </c>
      <c r="BM95" t="s">
        <v>334</v>
      </c>
      <c r="BN95" t="s">
        <v>334</v>
      </c>
      <c r="BO95" t="s">
        <v>334</v>
      </c>
      <c r="BP95" s="33">
        <v>25</v>
      </c>
      <c r="BQ95" s="33" t="s">
        <v>820</v>
      </c>
      <c r="BR95" s="33" t="s">
        <v>820</v>
      </c>
      <c r="BS95" s="44" t="s">
        <v>820</v>
      </c>
      <c r="BT95" s="44" t="s">
        <v>820</v>
      </c>
      <c r="BU95" s="42" t="s">
        <v>820</v>
      </c>
      <c r="BV95" s="44" t="s">
        <v>820</v>
      </c>
      <c r="BW95" s="44" t="s">
        <v>820</v>
      </c>
      <c r="BX95" t="s">
        <v>334</v>
      </c>
      <c r="BY95" t="s">
        <v>1675</v>
      </c>
      <c r="BZ95" t="s">
        <v>1675</v>
      </c>
      <c r="CA95" t="s">
        <v>1675</v>
      </c>
      <c r="CB95" t="s">
        <v>1675</v>
      </c>
      <c r="CC95" t="s">
        <v>1675</v>
      </c>
      <c r="CD95" t="s">
        <v>1675</v>
      </c>
      <c r="CE95" t="s">
        <v>1675</v>
      </c>
      <c r="CF95" t="s">
        <v>346</v>
      </c>
      <c r="CG95" t="s">
        <v>1675</v>
      </c>
      <c r="CH95" t="s">
        <v>1675</v>
      </c>
      <c r="CI95" t="s">
        <v>1675</v>
      </c>
      <c r="CJ95" t="s">
        <v>1675</v>
      </c>
      <c r="CK95" t="s">
        <v>1675</v>
      </c>
      <c r="CL95" t="s">
        <v>1675</v>
      </c>
      <c r="CM95" t="s">
        <v>1675</v>
      </c>
      <c r="CN95" t="s">
        <v>1675</v>
      </c>
      <c r="CO95" t="s">
        <v>1675</v>
      </c>
      <c r="CP95" t="s">
        <v>1675</v>
      </c>
      <c r="CQ95" t="s">
        <v>1675</v>
      </c>
      <c r="CR95" t="s">
        <v>1675</v>
      </c>
      <c r="CS95" t="s">
        <v>1675</v>
      </c>
      <c r="CT95" t="s">
        <v>1675</v>
      </c>
      <c r="CU95" t="s">
        <v>1675</v>
      </c>
      <c r="CV95" t="s">
        <v>1675</v>
      </c>
      <c r="CW95" t="s">
        <v>1675</v>
      </c>
      <c r="CX95" t="s">
        <v>1675</v>
      </c>
      <c r="CY95" t="s">
        <v>1675</v>
      </c>
      <c r="CZ95" t="s">
        <v>1675</v>
      </c>
      <c r="DA95" t="s">
        <v>1675</v>
      </c>
      <c r="DB95" t="s">
        <v>1675</v>
      </c>
      <c r="DC95" t="s">
        <v>1675</v>
      </c>
      <c r="DD95" t="s">
        <v>1675</v>
      </c>
      <c r="DE95" t="s">
        <v>1675</v>
      </c>
      <c r="DF95" t="s">
        <v>1675</v>
      </c>
      <c r="DG95" t="s">
        <v>334</v>
      </c>
      <c r="DH95" t="s">
        <v>328</v>
      </c>
      <c r="DI95" t="s">
        <v>329</v>
      </c>
      <c r="DJ95" t="b">
        <f>D95=DH95</f>
        <v>1</v>
      </c>
      <c r="DK95" t="b">
        <f>E95=DI95</f>
        <v>1</v>
      </c>
      <c r="DL95" t="s">
        <v>334</v>
      </c>
      <c r="DM95" t="s">
        <v>334</v>
      </c>
    </row>
    <row r="96" spans="1:117" x14ac:dyDescent="0.2">
      <c r="A96" t="s">
        <v>524</v>
      </c>
      <c r="B96" t="s">
        <v>436</v>
      </c>
      <c r="C96" t="s">
        <v>325</v>
      </c>
      <c r="D96" t="s">
        <v>328</v>
      </c>
      <c r="E96" t="s">
        <v>329</v>
      </c>
      <c r="F96" t="s">
        <v>329</v>
      </c>
      <c r="G96" t="s">
        <v>1705</v>
      </c>
      <c r="H96" t="s">
        <v>438</v>
      </c>
      <c r="I96" s="13">
        <v>1</v>
      </c>
      <c r="J96" s="13">
        <v>0</v>
      </c>
      <c r="K96" s="13">
        <v>0</v>
      </c>
      <c r="L96" s="13">
        <v>0</v>
      </c>
      <c r="M96" s="13">
        <v>0</v>
      </c>
      <c r="N96" s="13">
        <v>0</v>
      </c>
      <c r="O96" s="13">
        <v>0</v>
      </c>
      <c r="P96" t="s">
        <v>1675</v>
      </c>
      <c r="Q96" t="s">
        <v>341</v>
      </c>
      <c r="R96" t="s">
        <v>342</v>
      </c>
      <c r="S96" s="33" t="s">
        <v>820</v>
      </c>
      <c r="T96" s="33" t="s">
        <v>820</v>
      </c>
      <c r="U96" s="33" t="s">
        <v>820</v>
      </c>
      <c r="V96" s="33" t="s">
        <v>820</v>
      </c>
      <c r="W96" s="42">
        <v>208.33333333333334</v>
      </c>
      <c r="X96" s="42" t="s">
        <v>820</v>
      </c>
      <c r="Y96" s="33" t="s">
        <v>820</v>
      </c>
      <c r="Z96" t="s">
        <v>1675</v>
      </c>
      <c r="AA96" t="s">
        <v>1675</v>
      </c>
      <c r="AB96" t="s">
        <v>1675</v>
      </c>
      <c r="AC96" t="s">
        <v>1675</v>
      </c>
      <c r="AD96" t="s">
        <v>346</v>
      </c>
      <c r="AE96" t="s">
        <v>1675</v>
      </c>
      <c r="AF96" t="s">
        <v>1675</v>
      </c>
      <c r="AG96" t="s">
        <v>346</v>
      </c>
      <c r="AH96" t="s">
        <v>1675</v>
      </c>
      <c r="AI96" t="s">
        <v>1675</v>
      </c>
      <c r="AJ96" t="s">
        <v>1675</v>
      </c>
      <c r="AK96" t="s">
        <v>1675</v>
      </c>
      <c r="AL96" t="s">
        <v>1675</v>
      </c>
      <c r="AM96" t="s">
        <v>1675</v>
      </c>
      <c r="AN96" t="s">
        <v>1675</v>
      </c>
      <c r="AO96" t="s">
        <v>1675</v>
      </c>
      <c r="AP96" t="s">
        <v>1675</v>
      </c>
      <c r="AQ96" t="s">
        <v>1675</v>
      </c>
      <c r="AR96" t="s">
        <v>1675</v>
      </c>
      <c r="AS96" t="s">
        <v>1675</v>
      </c>
      <c r="AT96" t="s">
        <v>1675</v>
      </c>
      <c r="AU96" t="s">
        <v>1675</v>
      </c>
      <c r="AV96" t="s">
        <v>1675</v>
      </c>
      <c r="AW96" t="s">
        <v>1675</v>
      </c>
      <c r="AX96" t="s">
        <v>1675</v>
      </c>
      <c r="AY96" t="s">
        <v>1675</v>
      </c>
      <c r="AZ96" t="s">
        <v>1675</v>
      </c>
      <c r="BA96" t="s">
        <v>1675</v>
      </c>
      <c r="BB96" t="s">
        <v>1675</v>
      </c>
      <c r="BC96" t="s">
        <v>1675</v>
      </c>
      <c r="BD96" t="s">
        <v>1675</v>
      </c>
      <c r="BE96" t="s">
        <v>1675</v>
      </c>
      <c r="BF96" t="s">
        <v>1675</v>
      </c>
      <c r="BG96" t="s">
        <v>1675</v>
      </c>
      <c r="BH96" t="s">
        <v>334</v>
      </c>
      <c r="BI96" t="s">
        <v>328</v>
      </c>
      <c r="BJ96" t="s">
        <v>329</v>
      </c>
      <c r="BK96" t="b">
        <f t="shared" si="8"/>
        <v>1</v>
      </c>
      <c r="BL96" t="b">
        <f t="shared" si="9"/>
        <v>1</v>
      </c>
      <c r="BM96" t="s">
        <v>346</v>
      </c>
      <c r="BN96" t="s">
        <v>346</v>
      </c>
      <c r="BO96" t="s">
        <v>334</v>
      </c>
      <c r="BP96" s="33" t="s">
        <v>820</v>
      </c>
      <c r="BQ96" s="33" t="s">
        <v>820</v>
      </c>
      <c r="BR96" s="33" t="s">
        <v>820</v>
      </c>
      <c r="BS96" s="44" t="s">
        <v>820</v>
      </c>
      <c r="BT96" s="44" t="s">
        <v>820</v>
      </c>
      <c r="BU96" s="42" t="s">
        <v>820</v>
      </c>
      <c r="BV96" s="44" t="s">
        <v>820</v>
      </c>
      <c r="BW96" s="44" t="s">
        <v>820</v>
      </c>
      <c r="BX96" t="s">
        <v>1675</v>
      </c>
      <c r="BY96" t="s">
        <v>1675</v>
      </c>
      <c r="BZ96" t="s">
        <v>1675</v>
      </c>
      <c r="CA96" t="s">
        <v>1675</v>
      </c>
      <c r="CB96" t="s">
        <v>1675</v>
      </c>
      <c r="CC96" t="s">
        <v>1675</v>
      </c>
      <c r="CD96" t="s">
        <v>1675</v>
      </c>
      <c r="CE96" t="s">
        <v>1675</v>
      </c>
      <c r="CF96" t="s">
        <v>1675</v>
      </c>
      <c r="CG96" t="s">
        <v>1675</v>
      </c>
      <c r="CH96" t="s">
        <v>1675</v>
      </c>
      <c r="CI96" t="s">
        <v>1675</v>
      </c>
      <c r="CJ96" t="s">
        <v>1675</v>
      </c>
      <c r="CK96" t="s">
        <v>1675</v>
      </c>
      <c r="CL96" t="s">
        <v>1675</v>
      </c>
      <c r="CM96" t="s">
        <v>1675</v>
      </c>
      <c r="CN96" t="s">
        <v>1675</v>
      </c>
      <c r="CO96" t="s">
        <v>1675</v>
      </c>
      <c r="CP96" t="s">
        <v>1675</v>
      </c>
      <c r="CQ96" t="s">
        <v>1675</v>
      </c>
      <c r="CR96" t="s">
        <v>1675</v>
      </c>
      <c r="CS96" t="s">
        <v>1675</v>
      </c>
      <c r="CT96" t="s">
        <v>1675</v>
      </c>
      <c r="CU96" t="s">
        <v>1675</v>
      </c>
      <c r="CV96" t="s">
        <v>1675</v>
      </c>
      <c r="CW96" t="s">
        <v>1675</v>
      </c>
      <c r="CX96" t="s">
        <v>1675</v>
      </c>
      <c r="CY96" t="s">
        <v>1675</v>
      </c>
      <c r="CZ96" t="s">
        <v>1675</v>
      </c>
      <c r="DA96" t="s">
        <v>1675</v>
      </c>
      <c r="DB96" t="s">
        <v>1675</v>
      </c>
      <c r="DC96" t="s">
        <v>1675</v>
      </c>
      <c r="DD96" t="s">
        <v>1675</v>
      </c>
      <c r="DE96" t="s">
        <v>1675</v>
      </c>
      <c r="DF96" t="s">
        <v>1675</v>
      </c>
      <c r="DG96" t="s">
        <v>1675</v>
      </c>
      <c r="DH96" t="s">
        <v>1675</v>
      </c>
      <c r="DI96" t="s">
        <v>1675</v>
      </c>
      <c r="DL96" t="s">
        <v>1675</v>
      </c>
      <c r="DM96" t="s">
        <v>1675</v>
      </c>
    </row>
    <row r="97" spans="1:117" x14ac:dyDescent="0.2">
      <c r="A97" t="s">
        <v>657</v>
      </c>
      <c r="B97" t="s">
        <v>436</v>
      </c>
      <c r="C97" t="s">
        <v>618</v>
      </c>
      <c r="D97" t="s">
        <v>355</v>
      </c>
      <c r="E97" t="s">
        <v>621</v>
      </c>
      <c r="F97" t="s">
        <v>623</v>
      </c>
      <c r="G97" t="s">
        <v>1705</v>
      </c>
      <c r="H97" t="s">
        <v>624</v>
      </c>
      <c r="I97" s="13">
        <v>1</v>
      </c>
      <c r="J97" s="13">
        <v>0</v>
      </c>
      <c r="K97" s="13">
        <v>0</v>
      </c>
      <c r="L97" s="13">
        <v>0</v>
      </c>
      <c r="M97" s="13">
        <v>0</v>
      </c>
      <c r="N97" s="13">
        <v>0</v>
      </c>
      <c r="O97" s="13">
        <v>0</v>
      </c>
      <c r="P97" t="s">
        <v>1675</v>
      </c>
      <c r="Q97" t="s">
        <v>642</v>
      </c>
      <c r="R97" t="s">
        <v>457</v>
      </c>
      <c r="S97" s="33" t="s">
        <v>820</v>
      </c>
      <c r="T97" s="33" t="s">
        <v>820</v>
      </c>
      <c r="U97" s="33" t="s">
        <v>820</v>
      </c>
      <c r="V97" s="33" t="s">
        <v>820</v>
      </c>
      <c r="W97" s="42" t="s">
        <v>820</v>
      </c>
      <c r="X97" s="42" t="s">
        <v>820</v>
      </c>
      <c r="Y97" s="33">
        <v>300</v>
      </c>
      <c r="Z97" t="s">
        <v>334</v>
      </c>
      <c r="AA97" t="s">
        <v>334</v>
      </c>
      <c r="AB97" t="s">
        <v>346</v>
      </c>
      <c r="AC97" t="s">
        <v>334</v>
      </c>
      <c r="AD97" t="s">
        <v>346</v>
      </c>
      <c r="AE97" t="s">
        <v>346</v>
      </c>
      <c r="AF97" t="s">
        <v>334</v>
      </c>
      <c r="AG97" t="s">
        <v>346</v>
      </c>
      <c r="AH97" t="s">
        <v>1675</v>
      </c>
      <c r="AI97" t="s">
        <v>1675</v>
      </c>
      <c r="AJ97" t="s">
        <v>1675</v>
      </c>
      <c r="AK97" t="s">
        <v>1675</v>
      </c>
      <c r="AL97" t="s">
        <v>1675</v>
      </c>
      <c r="AM97" t="s">
        <v>1675</v>
      </c>
      <c r="AN97" t="s">
        <v>1675</v>
      </c>
      <c r="AO97" t="s">
        <v>1675</v>
      </c>
      <c r="AP97" t="s">
        <v>1675</v>
      </c>
      <c r="AQ97" t="s">
        <v>1675</v>
      </c>
      <c r="AR97" t="s">
        <v>1675</v>
      </c>
      <c r="AS97" t="s">
        <v>1675</v>
      </c>
      <c r="AT97" t="s">
        <v>1675</v>
      </c>
      <c r="AU97" t="s">
        <v>1675</v>
      </c>
      <c r="AV97" t="s">
        <v>1675</v>
      </c>
      <c r="AW97" t="s">
        <v>1675</v>
      </c>
      <c r="AX97" t="s">
        <v>1675</v>
      </c>
      <c r="AY97" t="s">
        <v>1675</v>
      </c>
      <c r="AZ97" t="s">
        <v>1675</v>
      </c>
      <c r="BA97" t="s">
        <v>1675</v>
      </c>
      <c r="BB97" t="s">
        <v>1675</v>
      </c>
      <c r="BC97" t="s">
        <v>1675</v>
      </c>
      <c r="BD97" t="s">
        <v>1675</v>
      </c>
      <c r="BE97" t="s">
        <v>1675</v>
      </c>
      <c r="BF97" t="s">
        <v>1675</v>
      </c>
      <c r="BG97" t="s">
        <v>1675</v>
      </c>
      <c r="BH97" t="s">
        <v>334</v>
      </c>
      <c r="BI97" t="s">
        <v>355</v>
      </c>
      <c r="BJ97" t="s">
        <v>362</v>
      </c>
      <c r="BK97" t="b">
        <f t="shared" si="8"/>
        <v>1</v>
      </c>
      <c r="BL97" t="b">
        <f t="shared" si="9"/>
        <v>0</v>
      </c>
      <c r="BM97" t="s">
        <v>346</v>
      </c>
      <c r="BN97" t="s">
        <v>346</v>
      </c>
      <c r="BO97" t="s">
        <v>346</v>
      </c>
      <c r="BP97" s="33" t="s">
        <v>820</v>
      </c>
      <c r="BQ97" s="33" t="s">
        <v>820</v>
      </c>
      <c r="BR97" s="33" t="s">
        <v>820</v>
      </c>
      <c r="BS97" s="33" t="s">
        <v>820</v>
      </c>
      <c r="BT97" s="33" t="s">
        <v>820</v>
      </c>
      <c r="BU97" s="42" t="s">
        <v>820</v>
      </c>
      <c r="BV97" s="33" t="s">
        <v>820</v>
      </c>
      <c r="BW97" s="33" t="s">
        <v>820</v>
      </c>
      <c r="BX97" t="s">
        <v>1675</v>
      </c>
      <c r="BY97" t="s">
        <v>1675</v>
      </c>
      <c r="BZ97" t="s">
        <v>1675</v>
      </c>
      <c r="CA97" t="s">
        <v>1675</v>
      </c>
      <c r="CB97" t="s">
        <v>1675</v>
      </c>
      <c r="CC97" t="s">
        <v>1675</v>
      </c>
      <c r="CD97" t="s">
        <v>1675</v>
      </c>
      <c r="CE97" t="s">
        <v>1675</v>
      </c>
      <c r="CF97" t="s">
        <v>1675</v>
      </c>
      <c r="CG97" t="s">
        <v>1675</v>
      </c>
      <c r="CH97" t="s">
        <v>1675</v>
      </c>
      <c r="CI97" t="s">
        <v>1675</v>
      </c>
      <c r="CJ97" t="s">
        <v>1675</v>
      </c>
      <c r="CK97" t="s">
        <v>1675</v>
      </c>
      <c r="CL97" t="s">
        <v>1675</v>
      </c>
      <c r="CM97" t="s">
        <v>1675</v>
      </c>
      <c r="CN97" t="s">
        <v>1675</v>
      </c>
      <c r="CO97" t="s">
        <v>1675</v>
      </c>
      <c r="CP97" t="s">
        <v>1675</v>
      </c>
      <c r="CQ97" t="s">
        <v>1675</v>
      </c>
      <c r="CR97" t="s">
        <v>1675</v>
      </c>
      <c r="CS97" t="s">
        <v>1675</v>
      </c>
      <c r="CT97" t="s">
        <v>1675</v>
      </c>
      <c r="CU97" t="s">
        <v>1675</v>
      </c>
      <c r="CV97" t="s">
        <v>1675</v>
      </c>
      <c r="CW97" t="s">
        <v>1675</v>
      </c>
      <c r="CX97" t="s">
        <v>1675</v>
      </c>
      <c r="CY97" t="s">
        <v>1675</v>
      </c>
      <c r="CZ97" t="s">
        <v>1675</v>
      </c>
      <c r="DA97" t="s">
        <v>1675</v>
      </c>
      <c r="DB97" t="s">
        <v>1675</v>
      </c>
      <c r="DC97" t="s">
        <v>1675</v>
      </c>
      <c r="DD97" t="s">
        <v>1675</v>
      </c>
      <c r="DE97" t="s">
        <v>1675</v>
      </c>
      <c r="DF97" t="s">
        <v>1675</v>
      </c>
      <c r="DG97" t="s">
        <v>1675</v>
      </c>
      <c r="DH97" t="s">
        <v>1675</v>
      </c>
      <c r="DI97" t="s">
        <v>1675</v>
      </c>
      <c r="DL97" t="s">
        <v>1675</v>
      </c>
      <c r="DM97" t="s">
        <v>1675</v>
      </c>
    </row>
    <row r="98" spans="1:117" x14ac:dyDescent="0.2">
      <c r="A98" t="s">
        <v>638</v>
      </c>
      <c r="B98" t="s">
        <v>436</v>
      </c>
      <c r="C98" t="s">
        <v>618</v>
      </c>
      <c r="D98" t="s">
        <v>355</v>
      </c>
      <c r="E98" t="s">
        <v>621</v>
      </c>
      <c r="F98" t="s">
        <v>623</v>
      </c>
      <c r="G98" t="s">
        <v>1705</v>
      </c>
      <c r="H98" t="s">
        <v>624</v>
      </c>
      <c r="I98" s="13">
        <v>1</v>
      </c>
      <c r="J98" s="13">
        <v>0</v>
      </c>
      <c r="K98" s="13">
        <v>0</v>
      </c>
      <c r="L98" s="13">
        <v>0</v>
      </c>
      <c r="M98" s="13">
        <v>0</v>
      </c>
      <c r="N98" s="13">
        <v>0</v>
      </c>
      <c r="O98" s="13">
        <v>0</v>
      </c>
      <c r="P98" t="s">
        <v>1675</v>
      </c>
      <c r="Q98" t="s">
        <v>440</v>
      </c>
      <c r="R98" t="s">
        <v>342</v>
      </c>
      <c r="S98" s="33" t="s">
        <v>820</v>
      </c>
      <c r="T98" s="33" t="s">
        <v>820</v>
      </c>
      <c r="U98" s="33" t="s">
        <v>820</v>
      </c>
      <c r="V98" s="33" t="s">
        <v>820</v>
      </c>
      <c r="W98" s="42" t="s">
        <v>820</v>
      </c>
      <c r="X98" s="42" t="s">
        <v>820</v>
      </c>
      <c r="Y98" s="33">
        <v>300</v>
      </c>
      <c r="Z98" t="s">
        <v>334</v>
      </c>
      <c r="AA98" t="s">
        <v>334</v>
      </c>
      <c r="AB98" t="s">
        <v>346</v>
      </c>
      <c r="AC98" t="s">
        <v>334</v>
      </c>
      <c r="AD98" t="s">
        <v>346</v>
      </c>
      <c r="AE98" t="s">
        <v>1675</v>
      </c>
      <c r="AF98" t="s">
        <v>334</v>
      </c>
      <c r="AG98" t="s">
        <v>346</v>
      </c>
      <c r="AH98" t="s">
        <v>1675</v>
      </c>
      <c r="AI98" t="s">
        <v>1675</v>
      </c>
      <c r="AJ98" t="s">
        <v>1675</v>
      </c>
      <c r="AK98" t="s">
        <v>1675</v>
      </c>
      <c r="AL98" t="s">
        <v>1675</v>
      </c>
      <c r="AM98" t="s">
        <v>1675</v>
      </c>
      <c r="AN98" t="s">
        <v>1675</v>
      </c>
      <c r="AO98" t="s">
        <v>1675</v>
      </c>
      <c r="AP98" t="s">
        <v>1675</v>
      </c>
      <c r="AQ98" t="s">
        <v>1675</v>
      </c>
      <c r="AR98" t="s">
        <v>1675</v>
      </c>
      <c r="AS98" t="s">
        <v>1675</v>
      </c>
      <c r="AT98" t="s">
        <v>1675</v>
      </c>
      <c r="AU98" t="s">
        <v>1675</v>
      </c>
      <c r="AV98" t="s">
        <v>1675</v>
      </c>
      <c r="AW98" t="s">
        <v>1675</v>
      </c>
      <c r="AX98" t="s">
        <v>1675</v>
      </c>
      <c r="AY98" t="s">
        <v>1675</v>
      </c>
      <c r="AZ98" t="s">
        <v>1675</v>
      </c>
      <c r="BA98" t="s">
        <v>1675</v>
      </c>
      <c r="BB98" t="s">
        <v>1675</v>
      </c>
      <c r="BC98" t="s">
        <v>1675</v>
      </c>
      <c r="BD98" t="s">
        <v>1675</v>
      </c>
      <c r="BE98" t="s">
        <v>1675</v>
      </c>
      <c r="BF98" t="s">
        <v>1675</v>
      </c>
      <c r="BG98" t="s">
        <v>1675</v>
      </c>
      <c r="BH98" t="s">
        <v>334</v>
      </c>
      <c r="BI98" t="s">
        <v>355</v>
      </c>
      <c r="BJ98" t="s">
        <v>362</v>
      </c>
      <c r="BK98" t="b">
        <f t="shared" ref="BK98:BK104" si="12">D98=BI98</f>
        <v>1</v>
      </c>
      <c r="BL98" t="b">
        <f t="shared" ref="BL98:BL104" si="13">E98=BJ98</f>
        <v>0</v>
      </c>
      <c r="BM98" t="s">
        <v>346</v>
      </c>
      <c r="BN98" t="s">
        <v>346</v>
      </c>
      <c r="BO98" t="s">
        <v>346</v>
      </c>
      <c r="BP98" s="33" t="s">
        <v>820</v>
      </c>
      <c r="BQ98" s="33" t="s">
        <v>820</v>
      </c>
      <c r="BR98" s="33" t="s">
        <v>820</v>
      </c>
      <c r="BS98" s="33" t="s">
        <v>820</v>
      </c>
      <c r="BT98" s="33" t="s">
        <v>820</v>
      </c>
      <c r="BU98" s="42" t="s">
        <v>820</v>
      </c>
      <c r="BV98" s="33" t="s">
        <v>820</v>
      </c>
      <c r="BW98" s="33" t="s">
        <v>820</v>
      </c>
      <c r="BX98" t="s">
        <v>1675</v>
      </c>
      <c r="BY98" t="s">
        <v>1675</v>
      </c>
      <c r="BZ98" t="s">
        <v>1675</v>
      </c>
      <c r="CA98" t="s">
        <v>1675</v>
      </c>
      <c r="CB98" t="s">
        <v>1675</v>
      </c>
      <c r="CC98" t="s">
        <v>1675</v>
      </c>
      <c r="CD98" t="s">
        <v>1675</v>
      </c>
      <c r="CE98" t="s">
        <v>1675</v>
      </c>
      <c r="CF98" t="s">
        <v>1675</v>
      </c>
      <c r="CG98" t="s">
        <v>1675</v>
      </c>
      <c r="CH98" t="s">
        <v>1675</v>
      </c>
      <c r="CI98" t="s">
        <v>1675</v>
      </c>
      <c r="CJ98" t="s">
        <v>1675</v>
      </c>
      <c r="CK98" t="s">
        <v>1675</v>
      </c>
      <c r="CL98" t="s">
        <v>1675</v>
      </c>
      <c r="CM98" t="s">
        <v>1675</v>
      </c>
      <c r="CN98" t="s">
        <v>1675</v>
      </c>
      <c r="CO98" t="s">
        <v>1675</v>
      </c>
      <c r="CP98" t="s">
        <v>1675</v>
      </c>
      <c r="CQ98" t="s">
        <v>1675</v>
      </c>
      <c r="CR98" t="s">
        <v>1675</v>
      </c>
      <c r="CS98" t="s">
        <v>1675</v>
      </c>
      <c r="CT98" t="s">
        <v>1675</v>
      </c>
      <c r="CU98" t="s">
        <v>1675</v>
      </c>
      <c r="CV98" t="s">
        <v>1675</v>
      </c>
      <c r="CW98" t="s">
        <v>1675</v>
      </c>
      <c r="CX98" t="s">
        <v>1675</v>
      </c>
      <c r="CY98" t="s">
        <v>1675</v>
      </c>
      <c r="CZ98" t="s">
        <v>1675</v>
      </c>
      <c r="DA98" t="s">
        <v>1675</v>
      </c>
      <c r="DB98" t="s">
        <v>1675</v>
      </c>
      <c r="DC98" t="s">
        <v>1675</v>
      </c>
      <c r="DD98" t="s">
        <v>1675</v>
      </c>
      <c r="DE98" t="s">
        <v>1675</v>
      </c>
      <c r="DF98" t="s">
        <v>1675</v>
      </c>
      <c r="DG98" t="s">
        <v>1675</v>
      </c>
      <c r="DH98" t="s">
        <v>1675</v>
      </c>
      <c r="DI98" t="s">
        <v>1675</v>
      </c>
      <c r="DL98" t="s">
        <v>1675</v>
      </c>
      <c r="DM98" t="s">
        <v>1675</v>
      </c>
    </row>
    <row r="99" spans="1:117" x14ac:dyDescent="0.2">
      <c r="A99" t="s">
        <v>653</v>
      </c>
      <c r="B99" t="s">
        <v>436</v>
      </c>
      <c r="C99" t="s">
        <v>618</v>
      </c>
      <c r="D99" t="s">
        <v>355</v>
      </c>
      <c r="E99" t="s">
        <v>621</v>
      </c>
      <c r="F99" t="s">
        <v>623</v>
      </c>
      <c r="G99" t="s">
        <v>1705</v>
      </c>
      <c r="H99" t="s">
        <v>624</v>
      </c>
      <c r="I99" s="13">
        <v>1</v>
      </c>
      <c r="J99" s="13">
        <v>0</v>
      </c>
      <c r="K99" s="13">
        <v>0</v>
      </c>
      <c r="L99" s="13">
        <v>0</v>
      </c>
      <c r="M99" s="13">
        <v>0</v>
      </c>
      <c r="N99" s="13">
        <v>0</v>
      </c>
      <c r="O99" s="13">
        <v>0</v>
      </c>
      <c r="P99" t="s">
        <v>1675</v>
      </c>
      <c r="Q99" t="s">
        <v>642</v>
      </c>
      <c r="R99" t="s">
        <v>642</v>
      </c>
      <c r="S99" s="33" t="s">
        <v>820</v>
      </c>
      <c r="T99" s="33" t="s">
        <v>820</v>
      </c>
      <c r="U99" s="33" t="s">
        <v>820</v>
      </c>
      <c r="V99" s="33" t="s">
        <v>820</v>
      </c>
      <c r="W99" s="42" t="s">
        <v>820</v>
      </c>
      <c r="X99" s="42" t="s">
        <v>820</v>
      </c>
      <c r="Y99" s="33" t="s">
        <v>820</v>
      </c>
      <c r="Z99" t="s">
        <v>334</v>
      </c>
      <c r="AA99" t="s">
        <v>334</v>
      </c>
      <c r="AB99" t="s">
        <v>346</v>
      </c>
      <c r="AC99" t="s">
        <v>334</v>
      </c>
      <c r="AD99" t="s">
        <v>346</v>
      </c>
      <c r="AE99" t="s">
        <v>346</v>
      </c>
      <c r="AF99" t="s">
        <v>334</v>
      </c>
      <c r="AG99" t="s">
        <v>346</v>
      </c>
      <c r="AH99" t="s">
        <v>1675</v>
      </c>
      <c r="AI99" t="s">
        <v>1675</v>
      </c>
      <c r="AJ99" t="s">
        <v>1675</v>
      </c>
      <c r="AK99" t="s">
        <v>1675</v>
      </c>
      <c r="AL99" t="s">
        <v>1675</v>
      </c>
      <c r="AM99" t="s">
        <v>1675</v>
      </c>
      <c r="AN99" t="s">
        <v>1675</v>
      </c>
      <c r="AO99" t="s">
        <v>1675</v>
      </c>
      <c r="AP99" t="s">
        <v>1675</v>
      </c>
      <c r="AQ99" t="s">
        <v>1675</v>
      </c>
      <c r="AR99" t="s">
        <v>1675</v>
      </c>
      <c r="AS99" t="s">
        <v>1675</v>
      </c>
      <c r="AT99" t="s">
        <v>1675</v>
      </c>
      <c r="AU99" t="s">
        <v>1675</v>
      </c>
      <c r="AV99" t="s">
        <v>1675</v>
      </c>
      <c r="AW99" t="s">
        <v>1675</v>
      </c>
      <c r="AX99" t="s">
        <v>1675</v>
      </c>
      <c r="AY99" t="s">
        <v>1675</v>
      </c>
      <c r="AZ99" t="s">
        <v>1675</v>
      </c>
      <c r="BA99" t="s">
        <v>1675</v>
      </c>
      <c r="BB99" t="s">
        <v>1675</v>
      </c>
      <c r="BC99" t="s">
        <v>1675</v>
      </c>
      <c r="BD99" t="s">
        <v>1675</v>
      </c>
      <c r="BE99" t="s">
        <v>1675</v>
      </c>
      <c r="BF99" t="s">
        <v>1675</v>
      </c>
      <c r="BG99" t="s">
        <v>1675</v>
      </c>
      <c r="BH99" t="s">
        <v>334</v>
      </c>
      <c r="BI99" t="s">
        <v>355</v>
      </c>
      <c r="BJ99" t="s">
        <v>621</v>
      </c>
      <c r="BK99" t="b">
        <f t="shared" si="12"/>
        <v>1</v>
      </c>
      <c r="BL99" t="b">
        <f t="shared" si="13"/>
        <v>1</v>
      </c>
      <c r="BM99" t="s">
        <v>346</v>
      </c>
      <c r="BN99" t="s">
        <v>346</v>
      </c>
      <c r="BO99" t="s">
        <v>346</v>
      </c>
      <c r="BP99" s="33" t="s">
        <v>820</v>
      </c>
      <c r="BQ99" s="33" t="s">
        <v>820</v>
      </c>
      <c r="BR99" s="33" t="s">
        <v>820</v>
      </c>
      <c r="BS99" s="33" t="s">
        <v>820</v>
      </c>
      <c r="BT99" s="33" t="s">
        <v>820</v>
      </c>
      <c r="BU99" s="42" t="s">
        <v>820</v>
      </c>
      <c r="BV99" s="33" t="s">
        <v>820</v>
      </c>
      <c r="BW99" s="33" t="s">
        <v>820</v>
      </c>
      <c r="BX99" t="s">
        <v>1675</v>
      </c>
      <c r="BY99" t="s">
        <v>1675</v>
      </c>
      <c r="BZ99" t="s">
        <v>1675</v>
      </c>
      <c r="CA99" t="s">
        <v>1675</v>
      </c>
      <c r="CB99" t="s">
        <v>1675</v>
      </c>
      <c r="CC99" t="s">
        <v>1675</v>
      </c>
      <c r="CD99" t="s">
        <v>1675</v>
      </c>
      <c r="CE99" t="s">
        <v>1675</v>
      </c>
      <c r="CF99" t="s">
        <v>1675</v>
      </c>
      <c r="CG99" t="s">
        <v>1675</v>
      </c>
      <c r="CH99" t="s">
        <v>1675</v>
      </c>
      <c r="CI99" t="s">
        <v>1675</v>
      </c>
      <c r="CJ99" t="s">
        <v>1675</v>
      </c>
      <c r="CK99" t="s">
        <v>1675</v>
      </c>
      <c r="CL99" t="s">
        <v>1675</v>
      </c>
      <c r="CM99" t="s">
        <v>1675</v>
      </c>
      <c r="CN99" t="s">
        <v>1675</v>
      </c>
      <c r="CO99" t="s">
        <v>1675</v>
      </c>
      <c r="CP99" t="s">
        <v>1675</v>
      </c>
      <c r="CQ99" t="s">
        <v>1675</v>
      </c>
      <c r="CR99" t="s">
        <v>1675</v>
      </c>
      <c r="CS99" t="s">
        <v>1675</v>
      </c>
      <c r="CT99" t="s">
        <v>1675</v>
      </c>
      <c r="CU99" t="s">
        <v>1675</v>
      </c>
      <c r="CV99" t="s">
        <v>1675</v>
      </c>
      <c r="CW99" t="s">
        <v>1675</v>
      </c>
      <c r="CX99" t="s">
        <v>1675</v>
      </c>
      <c r="CY99" t="s">
        <v>1675</v>
      </c>
      <c r="CZ99" t="s">
        <v>1675</v>
      </c>
      <c r="DA99" t="s">
        <v>1675</v>
      </c>
      <c r="DB99" t="s">
        <v>1675</v>
      </c>
      <c r="DC99" t="s">
        <v>1675</v>
      </c>
      <c r="DD99" t="s">
        <v>1675</v>
      </c>
      <c r="DE99" t="s">
        <v>1675</v>
      </c>
      <c r="DF99" t="s">
        <v>1675</v>
      </c>
      <c r="DG99" t="s">
        <v>1675</v>
      </c>
      <c r="DH99" t="s">
        <v>1675</v>
      </c>
      <c r="DI99" t="s">
        <v>1675</v>
      </c>
      <c r="DL99" t="s">
        <v>1675</v>
      </c>
      <c r="DM99" t="s">
        <v>1675</v>
      </c>
    </row>
    <row r="100" spans="1:117" x14ac:dyDescent="0.2">
      <c r="A100" t="s">
        <v>546</v>
      </c>
      <c r="B100" t="s">
        <v>436</v>
      </c>
      <c r="C100" t="s">
        <v>325</v>
      </c>
      <c r="D100" t="s">
        <v>328</v>
      </c>
      <c r="E100" t="s">
        <v>329</v>
      </c>
      <c r="F100" t="s">
        <v>329</v>
      </c>
      <c r="G100" t="s">
        <v>1705</v>
      </c>
      <c r="H100" t="s">
        <v>438</v>
      </c>
      <c r="I100" s="13">
        <v>1</v>
      </c>
      <c r="J100" s="13">
        <v>0</v>
      </c>
      <c r="K100" s="13">
        <v>0</v>
      </c>
      <c r="L100" s="13">
        <v>1</v>
      </c>
      <c r="M100" s="13">
        <v>0</v>
      </c>
      <c r="N100" s="13">
        <v>0</v>
      </c>
      <c r="O100" s="13">
        <v>0</v>
      </c>
      <c r="P100" t="s">
        <v>1675</v>
      </c>
      <c r="Q100" t="s">
        <v>341</v>
      </c>
      <c r="R100" t="s">
        <v>342</v>
      </c>
      <c r="S100" s="33" t="s">
        <v>820</v>
      </c>
      <c r="T100" s="33" t="s">
        <v>820</v>
      </c>
      <c r="U100" s="33" t="s">
        <v>820</v>
      </c>
      <c r="V100" s="33" t="s">
        <v>820</v>
      </c>
      <c r="W100" s="42" t="s">
        <v>820</v>
      </c>
      <c r="X100" s="42" t="s">
        <v>820</v>
      </c>
      <c r="Y100" s="42">
        <v>448.30795262267344</v>
      </c>
      <c r="Z100" t="s">
        <v>1675</v>
      </c>
      <c r="AA100" t="s">
        <v>1675</v>
      </c>
      <c r="AB100" t="s">
        <v>1675</v>
      </c>
      <c r="AC100" t="s">
        <v>1675</v>
      </c>
      <c r="AD100" t="s">
        <v>1675</v>
      </c>
      <c r="AE100" t="s">
        <v>1675</v>
      </c>
      <c r="AF100" t="s">
        <v>334</v>
      </c>
      <c r="AG100" t="s">
        <v>346</v>
      </c>
      <c r="AH100" t="s">
        <v>1675</v>
      </c>
      <c r="AI100" t="s">
        <v>1675</v>
      </c>
      <c r="AJ100" t="s">
        <v>1675</v>
      </c>
      <c r="AK100" t="s">
        <v>1675</v>
      </c>
      <c r="AL100" t="s">
        <v>1675</v>
      </c>
      <c r="AM100" t="s">
        <v>1675</v>
      </c>
      <c r="AN100" t="s">
        <v>1675</v>
      </c>
      <c r="AO100" t="s">
        <v>1675</v>
      </c>
      <c r="AP100" t="s">
        <v>1675</v>
      </c>
      <c r="AQ100" t="s">
        <v>1675</v>
      </c>
      <c r="AR100" t="s">
        <v>1675</v>
      </c>
      <c r="AS100" t="s">
        <v>1675</v>
      </c>
      <c r="AT100" t="s">
        <v>1675</v>
      </c>
      <c r="AU100" t="s">
        <v>1675</v>
      </c>
      <c r="AV100" t="s">
        <v>1675</v>
      </c>
      <c r="AW100" t="s">
        <v>1675</v>
      </c>
      <c r="AX100" t="s">
        <v>1675</v>
      </c>
      <c r="AY100" t="s">
        <v>1675</v>
      </c>
      <c r="AZ100" t="s">
        <v>1675</v>
      </c>
      <c r="BA100" t="s">
        <v>1675</v>
      </c>
      <c r="BB100" t="s">
        <v>1675</v>
      </c>
      <c r="BC100" t="s">
        <v>1675</v>
      </c>
      <c r="BD100" t="s">
        <v>1675</v>
      </c>
      <c r="BE100" t="s">
        <v>1675</v>
      </c>
      <c r="BF100" t="s">
        <v>1675</v>
      </c>
      <c r="BG100" t="s">
        <v>1675</v>
      </c>
      <c r="BH100" t="s">
        <v>334</v>
      </c>
      <c r="BI100" t="s">
        <v>328</v>
      </c>
      <c r="BJ100" t="s">
        <v>329</v>
      </c>
      <c r="BK100" t="b">
        <f t="shared" si="12"/>
        <v>1</v>
      </c>
      <c r="BL100" t="b">
        <f t="shared" si="13"/>
        <v>1</v>
      </c>
      <c r="BM100" t="s">
        <v>334</v>
      </c>
      <c r="BN100" t="s">
        <v>334</v>
      </c>
      <c r="BO100" t="s">
        <v>545</v>
      </c>
      <c r="BP100" s="33" t="s">
        <v>820</v>
      </c>
      <c r="BQ100" s="33" t="s">
        <v>820</v>
      </c>
      <c r="BR100" s="33" t="s">
        <v>820</v>
      </c>
      <c r="BS100" s="44" t="s">
        <v>820</v>
      </c>
      <c r="BT100" s="44" t="s">
        <v>820</v>
      </c>
      <c r="BU100" s="42" t="s">
        <v>820</v>
      </c>
      <c r="BV100" s="44" t="s">
        <v>820</v>
      </c>
      <c r="BW100" s="44" t="s">
        <v>820</v>
      </c>
      <c r="BX100" t="s">
        <v>1675</v>
      </c>
      <c r="BY100" t="s">
        <v>1675</v>
      </c>
      <c r="BZ100" t="s">
        <v>1675</v>
      </c>
      <c r="CA100" t="s">
        <v>1675</v>
      </c>
      <c r="CB100" t="s">
        <v>1675</v>
      </c>
      <c r="CC100" t="s">
        <v>1675</v>
      </c>
      <c r="CD100" t="s">
        <v>1675</v>
      </c>
      <c r="CE100" t="s">
        <v>1675</v>
      </c>
      <c r="CF100" t="s">
        <v>1675</v>
      </c>
      <c r="CG100" t="s">
        <v>1675</v>
      </c>
      <c r="CH100" t="s">
        <v>1675</v>
      </c>
      <c r="CI100" t="s">
        <v>1675</v>
      </c>
      <c r="CJ100" t="s">
        <v>1675</v>
      </c>
      <c r="CK100" t="s">
        <v>1675</v>
      </c>
      <c r="CL100" t="s">
        <v>1675</v>
      </c>
      <c r="CM100" t="s">
        <v>1675</v>
      </c>
      <c r="CN100" t="s">
        <v>1675</v>
      </c>
      <c r="CO100" t="s">
        <v>1675</v>
      </c>
      <c r="CP100" t="s">
        <v>1675</v>
      </c>
      <c r="CQ100" t="s">
        <v>1675</v>
      </c>
      <c r="CR100" t="s">
        <v>1675</v>
      </c>
      <c r="CS100" t="s">
        <v>1675</v>
      </c>
      <c r="CT100" t="s">
        <v>1675</v>
      </c>
      <c r="CU100" t="s">
        <v>1675</v>
      </c>
      <c r="CV100" t="s">
        <v>1675</v>
      </c>
      <c r="CW100" t="s">
        <v>1675</v>
      </c>
      <c r="CX100" t="s">
        <v>1675</v>
      </c>
      <c r="CY100" t="s">
        <v>1675</v>
      </c>
      <c r="CZ100" t="s">
        <v>1675</v>
      </c>
      <c r="DA100" t="s">
        <v>1675</v>
      </c>
      <c r="DB100" t="s">
        <v>1675</v>
      </c>
      <c r="DC100" t="s">
        <v>1675</v>
      </c>
      <c r="DD100" t="s">
        <v>1675</v>
      </c>
      <c r="DE100" t="s">
        <v>1675</v>
      </c>
      <c r="DF100" t="s">
        <v>1675</v>
      </c>
      <c r="DG100" t="s">
        <v>1675</v>
      </c>
      <c r="DH100" t="s">
        <v>1675</v>
      </c>
      <c r="DI100" t="s">
        <v>1675</v>
      </c>
      <c r="DL100" t="s">
        <v>1675</v>
      </c>
      <c r="DM100" t="s">
        <v>1675</v>
      </c>
    </row>
    <row r="101" spans="1:117" x14ac:dyDescent="0.2">
      <c r="A101" t="s">
        <v>541</v>
      </c>
      <c r="B101" t="s">
        <v>436</v>
      </c>
      <c r="C101" t="s">
        <v>325</v>
      </c>
      <c r="D101" t="s">
        <v>328</v>
      </c>
      <c r="E101" t="s">
        <v>329</v>
      </c>
      <c r="F101" t="s">
        <v>329</v>
      </c>
      <c r="G101" t="s">
        <v>1705</v>
      </c>
      <c r="H101" t="s">
        <v>438</v>
      </c>
      <c r="I101" s="13">
        <v>1</v>
      </c>
      <c r="J101" s="13">
        <v>0</v>
      </c>
      <c r="K101" s="13">
        <v>0</v>
      </c>
      <c r="L101" s="13">
        <v>1</v>
      </c>
      <c r="M101" s="13">
        <v>0</v>
      </c>
      <c r="N101" s="13">
        <v>0</v>
      </c>
      <c r="O101" s="13">
        <v>0</v>
      </c>
      <c r="P101" t="s">
        <v>1675</v>
      </c>
      <c r="Q101" t="s">
        <v>341</v>
      </c>
      <c r="R101" t="s">
        <v>342</v>
      </c>
      <c r="S101" s="33" t="s">
        <v>820</v>
      </c>
      <c r="T101" s="33" t="s">
        <v>820</v>
      </c>
      <c r="U101" s="33" t="s">
        <v>820</v>
      </c>
      <c r="V101" s="33" t="s">
        <v>820</v>
      </c>
      <c r="W101" s="42" t="s">
        <v>820</v>
      </c>
      <c r="X101" s="42" t="s">
        <v>820</v>
      </c>
      <c r="Y101" s="42">
        <v>384.26395939086302</v>
      </c>
      <c r="Z101" t="s">
        <v>1675</v>
      </c>
      <c r="AA101" t="s">
        <v>1675</v>
      </c>
      <c r="AB101" t="s">
        <v>1675</v>
      </c>
      <c r="AC101" t="s">
        <v>1675</v>
      </c>
      <c r="AD101" t="s">
        <v>346</v>
      </c>
      <c r="AE101" t="s">
        <v>1675</v>
      </c>
      <c r="AF101" t="s">
        <v>334</v>
      </c>
      <c r="AG101" t="s">
        <v>346</v>
      </c>
      <c r="AH101" t="s">
        <v>1675</v>
      </c>
      <c r="AI101" t="s">
        <v>1675</v>
      </c>
      <c r="AJ101" t="s">
        <v>1675</v>
      </c>
      <c r="AK101" t="s">
        <v>1675</v>
      </c>
      <c r="AL101" t="s">
        <v>1675</v>
      </c>
      <c r="AM101" t="s">
        <v>1675</v>
      </c>
      <c r="AN101" t="s">
        <v>1675</v>
      </c>
      <c r="AO101" t="s">
        <v>1675</v>
      </c>
      <c r="AP101" t="s">
        <v>1675</v>
      </c>
      <c r="AQ101" t="s">
        <v>1675</v>
      </c>
      <c r="AR101" t="s">
        <v>1675</v>
      </c>
      <c r="AS101" t="s">
        <v>1675</v>
      </c>
      <c r="AT101" t="s">
        <v>1675</v>
      </c>
      <c r="AU101" t="s">
        <v>1675</v>
      </c>
      <c r="AV101" t="s">
        <v>1675</v>
      </c>
      <c r="AW101" t="s">
        <v>1675</v>
      </c>
      <c r="AX101" t="s">
        <v>1675</v>
      </c>
      <c r="AY101" t="s">
        <v>1675</v>
      </c>
      <c r="AZ101" t="s">
        <v>1675</v>
      </c>
      <c r="BA101" t="s">
        <v>1675</v>
      </c>
      <c r="BB101" t="s">
        <v>1675</v>
      </c>
      <c r="BC101" t="s">
        <v>1675</v>
      </c>
      <c r="BD101" t="s">
        <v>1675</v>
      </c>
      <c r="BE101" t="s">
        <v>1675</v>
      </c>
      <c r="BF101" t="s">
        <v>1675</v>
      </c>
      <c r="BG101" t="s">
        <v>1675</v>
      </c>
      <c r="BH101" t="s">
        <v>334</v>
      </c>
      <c r="BI101" t="s">
        <v>328</v>
      </c>
      <c r="BJ101" t="s">
        <v>329</v>
      </c>
      <c r="BK101" t="b">
        <f t="shared" si="12"/>
        <v>1</v>
      </c>
      <c r="BL101" t="b">
        <f t="shared" si="13"/>
        <v>1</v>
      </c>
      <c r="BM101" t="s">
        <v>334</v>
      </c>
      <c r="BN101" t="s">
        <v>346</v>
      </c>
      <c r="BO101" t="s">
        <v>334</v>
      </c>
      <c r="BP101" s="33">
        <v>25</v>
      </c>
      <c r="BQ101" s="33" t="s">
        <v>820</v>
      </c>
      <c r="BR101" s="33" t="s">
        <v>820</v>
      </c>
      <c r="BS101" s="44" t="s">
        <v>820</v>
      </c>
      <c r="BT101" s="44" t="s">
        <v>820</v>
      </c>
      <c r="BU101" s="42" t="s">
        <v>820</v>
      </c>
      <c r="BV101" s="44" t="s">
        <v>820</v>
      </c>
      <c r="BW101" s="44" t="s">
        <v>820</v>
      </c>
      <c r="BX101" t="s">
        <v>334</v>
      </c>
      <c r="BY101" t="s">
        <v>1675</v>
      </c>
      <c r="BZ101" t="s">
        <v>1675</v>
      </c>
      <c r="CA101" t="s">
        <v>1675</v>
      </c>
      <c r="CB101" t="s">
        <v>1675</v>
      </c>
      <c r="CC101" t="s">
        <v>1675</v>
      </c>
      <c r="CD101" t="s">
        <v>1675</v>
      </c>
      <c r="CE101" t="s">
        <v>1675</v>
      </c>
      <c r="CF101" t="s">
        <v>346</v>
      </c>
      <c r="CG101" t="s">
        <v>1675</v>
      </c>
      <c r="CH101" t="s">
        <v>1675</v>
      </c>
      <c r="CI101" t="s">
        <v>1675</v>
      </c>
      <c r="CJ101" t="s">
        <v>1675</v>
      </c>
      <c r="CK101" t="s">
        <v>1675</v>
      </c>
      <c r="CL101" t="s">
        <v>1675</v>
      </c>
      <c r="CM101" t="s">
        <v>1675</v>
      </c>
      <c r="CN101" t="s">
        <v>1675</v>
      </c>
      <c r="CO101" t="s">
        <v>1675</v>
      </c>
      <c r="CP101" t="s">
        <v>1675</v>
      </c>
      <c r="CQ101" t="s">
        <v>1675</v>
      </c>
      <c r="CR101" t="s">
        <v>1675</v>
      </c>
      <c r="CS101" t="s">
        <v>1675</v>
      </c>
      <c r="CT101" t="s">
        <v>1675</v>
      </c>
      <c r="CU101" t="s">
        <v>1675</v>
      </c>
      <c r="CV101" t="s">
        <v>1675</v>
      </c>
      <c r="CW101" t="s">
        <v>1675</v>
      </c>
      <c r="CX101" t="s">
        <v>1675</v>
      </c>
      <c r="CY101" t="s">
        <v>1675</v>
      </c>
      <c r="CZ101" t="s">
        <v>1675</v>
      </c>
      <c r="DA101" t="s">
        <v>1675</v>
      </c>
      <c r="DB101" t="s">
        <v>1675</v>
      </c>
      <c r="DC101" t="s">
        <v>1675</v>
      </c>
      <c r="DD101" t="s">
        <v>1675</v>
      </c>
      <c r="DE101" t="s">
        <v>1675</v>
      </c>
      <c r="DF101" t="s">
        <v>1675</v>
      </c>
      <c r="DG101" t="s">
        <v>334</v>
      </c>
      <c r="DH101" t="s">
        <v>328</v>
      </c>
      <c r="DI101" t="s">
        <v>329</v>
      </c>
      <c r="DJ101" t="b">
        <f>D101=DH101</f>
        <v>1</v>
      </c>
      <c r="DK101" t="b">
        <f>E101=DI101</f>
        <v>1</v>
      </c>
      <c r="DL101" t="s">
        <v>334</v>
      </c>
      <c r="DM101" t="s">
        <v>346</v>
      </c>
    </row>
    <row r="102" spans="1:117" x14ac:dyDescent="0.2">
      <c r="A102" t="s">
        <v>1567</v>
      </c>
      <c r="B102" t="s">
        <v>1551</v>
      </c>
      <c r="C102" t="s">
        <v>1218</v>
      </c>
      <c r="D102" t="s">
        <v>1220</v>
      </c>
      <c r="E102" t="s">
        <v>1230</v>
      </c>
      <c r="F102" t="s">
        <v>1230</v>
      </c>
      <c r="G102" t="s">
        <v>1704</v>
      </c>
      <c r="H102" t="s">
        <v>1239</v>
      </c>
      <c r="I102" s="13">
        <v>1</v>
      </c>
      <c r="J102" s="13">
        <v>0</v>
      </c>
      <c r="K102" s="13">
        <v>0</v>
      </c>
      <c r="L102" s="13">
        <v>0</v>
      </c>
      <c r="M102" s="13">
        <v>0</v>
      </c>
      <c r="N102" s="13">
        <v>0</v>
      </c>
      <c r="O102" s="13">
        <v>0</v>
      </c>
      <c r="P102" t="s">
        <v>1675</v>
      </c>
      <c r="Q102" t="s">
        <v>642</v>
      </c>
      <c r="R102" t="s">
        <v>342</v>
      </c>
      <c r="S102" s="33" t="s">
        <v>820</v>
      </c>
      <c r="T102" s="33" t="s">
        <v>820</v>
      </c>
      <c r="U102" s="33" t="s">
        <v>820</v>
      </c>
      <c r="V102" s="33" t="s">
        <v>820</v>
      </c>
      <c r="W102" s="42" t="s">
        <v>820</v>
      </c>
      <c r="X102" s="42" t="s">
        <v>820</v>
      </c>
      <c r="Y102" s="33">
        <v>600</v>
      </c>
      <c r="Z102" t="s">
        <v>346</v>
      </c>
      <c r="AA102" t="s">
        <v>334</v>
      </c>
      <c r="AB102" t="s">
        <v>334</v>
      </c>
      <c r="AC102" t="s">
        <v>334</v>
      </c>
      <c r="AD102" t="s">
        <v>334</v>
      </c>
      <c r="AE102" t="s">
        <v>1675</v>
      </c>
      <c r="AF102" t="s">
        <v>334</v>
      </c>
      <c r="AG102" t="s">
        <v>346</v>
      </c>
      <c r="AH102" t="s">
        <v>1675</v>
      </c>
      <c r="AI102" t="s">
        <v>1675</v>
      </c>
      <c r="AJ102" t="s">
        <v>1675</v>
      </c>
      <c r="AK102" t="s">
        <v>1675</v>
      </c>
      <c r="AL102" t="s">
        <v>1675</v>
      </c>
      <c r="AM102" t="s">
        <v>1675</v>
      </c>
      <c r="AN102" t="s">
        <v>1675</v>
      </c>
      <c r="AO102" t="s">
        <v>1675</v>
      </c>
      <c r="AP102" t="s">
        <v>1675</v>
      </c>
      <c r="AQ102" t="s">
        <v>1675</v>
      </c>
      <c r="AR102" t="s">
        <v>1675</v>
      </c>
      <c r="AS102" t="s">
        <v>1675</v>
      </c>
      <c r="AT102" t="s">
        <v>1675</v>
      </c>
      <c r="AU102" t="s">
        <v>1675</v>
      </c>
      <c r="AV102" t="s">
        <v>1675</v>
      </c>
      <c r="AW102" t="s">
        <v>1675</v>
      </c>
      <c r="AX102" t="s">
        <v>1675</v>
      </c>
      <c r="AY102" t="s">
        <v>1675</v>
      </c>
      <c r="AZ102" t="s">
        <v>1675</v>
      </c>
      <c r="BA102" t="s">
        <v>1675</v>
      </c>
      <c r="BB102" t="s">
        <v>1675</v>
      </c>
      <c r="BC102" t="s">
        <v>1675</v>
      </c>
      <c r="BD102" t="s">
        <v>1675</v>
      </c>
      <c r="BE102" t="s">
        <v>1675</v>
      </c>
      <c r="BF102" t="s">
        <v>1675</v>
      </c>
      <c r="BG102" t="s">
        <v>1675</v>
      </c>
      <c r="BH102" t="s">
        <v>334</v>
      </c>
      <c r="BI102" t="s">
        <v>384</v>
      </c>
      <c r="BJ102" t="s">
        <v>385</v>
      </c>
      <c r="BK102" t="b">
        <f t="shared" si="12"/>
        <v>0</v>
      </c>
      <c r="BL102" t="b">
        <f t="shared" si="13"/>
        <v>0</v>
      </c>
      <c r="BM102" t="s">
        <v>334</v>
      </c>
      <c r="BN102" t="s">
        <v>334</v>
      </c>
      <c r="BO102" t="s">
        <v>346</v>
      </c>
      <c r="BP102" s="33" t="s">
        <v>820</v>
      </c>
      <c r="BQ102" s="33" t="s">
        <v>820</v>
      </c>
      <c r="BR102" s="33" t="s">
        <v>820</v>
      </c>
      <c r="BS102" s="33" t="s">
        <v>820</v>
      </c>
      <c r="BT102" s="33" t="s">
        <v>820</v>
      </c>
      <c r="BU102" s="42" t="s">
        <v>820</v>
      </c>
      <c r="BV102" s="33" t="s">
        <v>820</v>
      </c>
      <c r="BW102" s="33" t="s">
        <v>820</v>
      </c>
      <c r="BX102" t="s">
        <v>1675</v>
      </c>
      <c r="BY102" t="s">
        <v>1675</v>
      </c>
      <c r="BZ102" t="s">
        <v>1675</v>
      </c>
      <c r="CA102" t="s">
        <v>1675</v>
      </c>
      <c r="CB102" t="s">
        <v>1675</v>
      </c>
      <c r="CC102" t="s">
        <v>1675</v>
      </c>
      <c r="CD102" t="s">
        <v>1675</v>
      </c>
      <c r="CE102" t="s">
        <v>1675</v>
      </c>
      <c r="CF102" t="s">
        <v>1675</v>
      </c>
      <c r="CG102" t="s">
        <v>1675</v>
      </c>
      <c r="CH102" t="s">
        <v>1675</v>
      </c>
      <c r="CI102" t="s">
        <v>1675</v>
      </c>
      <c r="CJ102" t="s">
        <v>1675</v>
      </c>
      <c r="CK102" t="s">
        <v>1675</v>
      </c>
      <c r="CL102" t="s">
        <v>1675</v>
      </c>
      <c r="CM102" t="s">
        <v>1675</v>
      </c>
      <c r="CN102" t="s">
        <v>1675</v>
      </c>
      <c r="CO102" t="s">
        <v>1675</v>
      </c>
      <c r="CP102" t="s">
        <v>1675</v>
      </c>
      <c r="CQ102" t="s">
        <v>1675</v>
      </c>
      <c r="CR102" t="s">
        <v>1675</v>
      </c>
      <c r="CS102" t="s">
        <v>1675</v>
      </c>
      <c r="CT102" t="s">
        <v>1675</v>
      </c>
      <c r="CU102" t="s">
        <v>1675</v>
      </c>
      <c r="CV102" t="s">
        <v>1675</v>
      </c>
      <c r="CW102" t="s">
        <v>1675</v>
      </c>
      <c r="CX102" t="s">
        <v>1675</v>
      </c>
      <c r="CY102" t="s">
        <v>1675</v>
      </c>
      <c r="CZ102" t="s">
        <v>1675</v>
      </c>
      <c r="DA102" t="s">
        <v>1675</v>
      </c>
      <c r="DB102" t="s">
        <v>1675</v>
      </c>
      <c r="DC102" t="s">
        <v>1675</v>
      </c>
      <c r="DD102" t="s">
        <v>1675</v>
      </c>
      <c r="DE102" t="s">
        <v>1675</v>
      </c>
      <c r="DF102" t="s">
        <v>1675</v>
      </c>
      <c r="DG102" t="s">
        <v>1675</v>
      </c>
      <c r="DH102" t="s">
        <v>1675</v>
      </c>
      <c r="DI102" t="s">
        <v>1675</v>
      </c>
      <c r="DL102" t="s">
        <v>1675</v>
      </c>
      <c r="DM102" t="s">
        <v>1675</v>
      </c>
    </row>
    <row r="103" spans="1:117" x14ac:dyDescent="0.2">
      <c r="A103" t="s">
        <v>1303</v>
      </c>
      <c r="B103" t="s">
        <v>1027</v>
      </c>
      <c r="C103" t="s">
        <v>1218</v>
      </c>
      <c r="D103" t="s">
        <v>1220</v>
      </c>
      <c r="E103" t="s">
        <v>1221</v>
      </c>
      <c r="F103" t="s">
        <v>1221</v>
      </c>
      <c r="G103" t="s">
        <v>1705</v>
      </c>
      <c r="H103" t="s">
        <v>1224</v>
      </c>
      <c r="I103" s="13">
        <v>1</v>
      </c>
      <c r="J103" s="13">
        <v>0</v>
      </c>
      <c r="K103" s="13">
        <v>0</v>
      </c>
      <c r="L103" s="13">
        <v>0</v>
      </c>
      <c r="M103" s="13">
        <v>0</v>
      </c>
      <c r="N103" s="13">
        <v>0</v>
      </c>
      <c r="O103" s="13">
        <v>0</v>
      </c>
      <c r="P103" t="s">
        <v>1675</v>
      </c>
      <c r="Q103" t="s">
        <v>341</v>
      </c>
      <c r="R103" t="s">
        <v>457</v>
      </c>
      <c r="S103" s="33" t="s">
        <v>820</v>
      </c>
      <c r="T103" s="33" t="s">
        <v>820</v>
      </c>
      <c r="U103" s="33" t="s">
        <v>820</v>
      </c>
      <c r="V103" s="33" t="s">
        <v>820</v>
      </c>
      <c r="W103" s="42" t="s">
        <v>820</v>
      </c>
      <c r="X103" s="42" t="s">
        <v>820</v>
      </c>
      <c r="Y103" s="33">
        <v>600</v>
      </c>
      <c r="Z103" t="s">
        <v>334</v>
      </c>
      <c r="AA103" t="s">
        <v>334</v>
      </c>
      <c r="AB103" t="s">
        <v>1675</v>
      </c>
      <c r="AC103" t="s">
        <v>334</v>
      </c>
      <c r="AD103" t="s">
        <v>1675</v>
      </c>
      <c r="AE103" t="s">
        <v>1675</v>
      </c>
      <c r="AF103" t="s">
        <v>334</v>
      </c>
      <c r="AG103" t="s">
        <v>346</v>
      </c>
      <c r="AH103" t="s">
        <v>1675</v>
      </c>
      <c r="AI103" t="s">
        <v>1675</v>
      </c>
      <c r="AJ103" t="s">
        <v>1675</v>
      </c>
      <c r="AK103" t="s">
        <v>1675</v>
      </c>
      <c r="AL103" t="s">
        <v>1675</v>
      </c>
      <c r="AM103" t="s">
        <v>1675</v>
      </c>
      <c r="AN103" t="s">
        <v>1675</v>
      </c>
      <c r="AO103" t="s">
        <v>1675</v>
      </c>
      <c r="AP103" t="s">
        <v>1675</v>
      </c>
      <c r="AQ103" t="s">
        <v>1675</v>
      </c>
      <c r="AR103" t="s">
        <v>1675</v>
      </c>
      <c r="AS103" t="s">
        <v>1675</v>
      </c>
      <c r="AT103" t="s">
        <v>1675</v>
      </c>
      <c r="AU103" t="s">
        <v>1675</v>
      </c>
      <c r="AV103" t="s">
        <v>1675</v>
      </c>
      <c r="AW103" t="s">
        <v>1675</v>
      </c>
      <c r="AX103" t="s">
        <v>1675</v>
      </c>
      <c r="AY103" t="s">
        <v>1675</v>
      </c>
      <c r="AZ103" t="s">
        <v>1675</v>
      </c>
      <c r="BA103" t="s">
        <v>1675</v>
      </c>
      <c r="BB103" t="s">
        <v>1675</v>
      </c>
      <c r="BC103" t="s">
        <v>1675</v>
      </c>
      <c r="BD103" t="s">
        <v>1675</v>
      </c>
      <c r="BE103" t="s">
        <v>1675</v>
      </c>
      <c r="BF103" t="s">
        <v>1675</v>
      </c>
      <c r="BG103" t="s">
        <v>1675</v>
      </c>
      <c r="BH103" t="s">
        <v>334</v>
      </c>
      <c r="BI103" t="s">
        <v>384</v>
      </c>
      <c r="BJ103" t="s">
        <v>385</v>
      </c>
      <c r="BK103" t="b">
        <f t="shared" si="12"/>
        <v>0</v>
      </c>
      <c r="BL103" t="b">
        <f t="shared" si="13"/>
        <v>0</v>
      </c>
      <c r="BM103" t="s">
        <v>334</v>
      </c>
      <c r="BN103" t="s">
        <v>334</v>
      </c>
      <c r="BO103" t="s">
        <v>334</v>
      </c>
      <c r="BP103" s="33" t="s">
        <v>820</v>
      </c>
      <c r="BQ103" s="33" t="s">
        <v>820</v>
      </c>
      <c r="BR103" s="33" t="s">
        <v>820</v>
      </c>
      <c r="BS103" s="33" t="s">
        <v>820</v>
      </c>
      <c r="BT103" s="33" t="s">
        <v>820</v>
      </c>
      <c r="BU103" s="42" t="s">
        <v>820</v>
      </c>
      <c r="BV103" s="33" t="s">
        <v>820</v>
      </c>
      <c r="BW103" s="33" t="s">
        <v>820</v>
      </c>
      <c r="BX103" t="s">
        <v>1675</v>
      </c>
      <c r="BY103" t="s">
        <v>1675</v>
      </c>
      <c r="BZ103" t="s">
        <v>1675</v>
      </c>
      <c r="CA103" t="s">
        <v>1675</v>
      </c>
      <c r="CB103" t="s">
        <v>1675</v>
      </c>
      <c r="CC103" t="s">
        <v>1675</v>
      </c>
      <c r="CD103" t="s">
        <v>1675</v>
      </c>
      <c r="CE103" t="s">
        <v>1675</v>
      </c>
      <c r="CF103" t="s">
        <v>1675</v>
      </c>
      <c r="CG103" t="s">
        <v>1675</v>
      </c>
      <c r="CH103" t="s">
        <v>1675</v>
      </c>
      <c r="CI103" t="s">
        <v>1675</v>
      </c>
      <c r="CJ103" t="s">
        <v>1675</v>
      </c>
      <c r="CK103" t="s">
        <v>1675</v>
      </c>
      <c r="CL103" t="s">
        <v>1675</v>
      </c>
      <c r="CM103" t="s">
        <v>1675</v>
      </c>
      <c r="CN103" t="s">
        <v>1675</v>
      </c>
      <c r="CO103" t="s">
        <v>1675</v>
      </c>
      <c r="CP103" t="s">
        <v>1675</v>
      </c>
      <c r="CQ103" t="s">
        <v>1675</v>
      </c>
      <c r="CR103" t="s">
        <v>1675</v>
      </c>
      <c r="CS103" t="s">
        <v>1675</v>
      </c>
      <c r="CT103" t="s">
        <v>1675</v>
      </c>
      <c r="CU103" t="s">
        <v>1675</v>
      </c>
      <c r="CV103" t="s">
        <v>1675</v>
      </c>
      <c r="CW103" t="s">
        <v>1675</v>
      </c>
      <c r="CX103" t="s">
        <v>1675</v>
      </c>
      <c r="CY103" t="s">
        <v>1675</v>
      </c>
      <c r="CZ103" t="s">
        <v>1675</v>
      </c>
      <c r="DA103" t="s">
        <v>1675</v>
      </c>
      <c r="DB103" t="s">
        <v>1675</v>
      </c>
      <c r="DC103" t="s">
        <v>1675</v>
      </c>
      <c r="DD103" t="s">
        <v>1675</v>
      </c>
      <c r="DE103" t="s">
        <v>1675</v>
      </c>
      <c r="DF103" t="s">
        <v>1675</v>
      </c>
      <c r="DG103" t="s">
        <v>1675</v>
      </c>
      <c r="DH103" t="s">
        <v>1675</v>
      </c>
      <c r="DI103" t="s">
        <v>1675</v>
      </c>
      <c r="DL103" t="s">
        <v>1675</v>
      </c>
      <c r="DM103" t="s">
        <v>1675</v>
      </c>
    </row>
    <row r="104" spans="1:117" x14ac:dyDescent="0.2">
      <c r="A104" t="s">
        <v>1425</v>
      </c>
      <c r="B104" t="s">
        <v>1353</v>
      </c>
      <c r="C104" t="s">
        <v>1368</v>
      </c>
      <c r="D104" t="s">
        <v>1371</v>
      </c>
      <c r="E104" t="s">
        <v>1372</v>
      </c>
      <c r="F104" t="s">
        <v>1372</v>
      </c>
      <c r="G104" t="s">
        <v>1705</v>
      </c>
      <c r="H104" t="s">
        <v>1606</v>
      </c>
      <c r="I104" s="13">
        <v>1</v>
      </c>
      <c r="J104" s="13">
        <v>0</v>
      </c>
      <c r="K104" s="13">
        <v>0</v>
      </c>
      <c r="L104" s="13">
        <v>0</v>
      </c>
      <c r="M104" s="13">
        <v>0</v>
      </c>
      <c r="N104" s="13">
        <v>0</v>
      </c>
      <c r="O104" s="13">
        <v>0</v>
      </c>
      <c r="P104" t="s">
        <v>1675</v>
      </c>
      <c r="Q104" t="s">
        <v>341</v>
      </c>
      <c r="R104" t="s">
        <v>342</v>
      </c>
      <c r="S104" s="33" t="s">
        <v>820</v>
      </c>
      <c r="T104" s="33" t="s">
        <v>820</v>
      </c>
      <c r="U104" s="42">
        <v>43.478260869565219</v>
      </c>
      <c r="V104" s="33" t="s">
        <v>820</v>
      </c>
      <c r="W104" s="42" t="s">
        <v>820</v>
      </c>
      <c r="X104" s="42">
        <v>312.5</v>
      </c>
      <c r="Y104" s="42" t="s">
        <v>820</v>
      </c>
      <c r="Z104" t="s">
        <v>1675</v>
      </c>
      <c r="AA104" t="s">
        <v>545</v>
      </c>
      <c r="AB104" t="s">
        <v>334</v>
      </c>
      <c r="AC104" t="s">
        <v>1675</v>
      </c>
      <c r="AD104" t="s">
        <v>1675</v>
      </c>
      <c r="AE104" t="s">
        <v>346</v>
      </c>
      <c r="AF104" t="s">
        <v>1675</v>
      </c>
      <c r="AG104" t="s">
        <v>545</v>
      </c>
      <c r="AH104" t="s">
        <v>1675</v>
      </c>
      <c r="AI104" t="s">
        <v>1675</v>
      </c>
      <c r="AJ104" t="s">
        <v>1675</v>
      </c>
      <c r="AK104" t="s">
        <v>1675</v>
      </c>
      <c r="AL104" t="s">
        <v>1675</v>
      </c>
      <c r="AM104" t="s">
        <v>1675</v>
      </c>
      <c r="AN104" t="s">
        <v>1675</v>
      </c>
      <c r="AO104" t="s">
        <v>1675</v>
      </c>
      <c r="AP104" t="s">
        <v>1675</v>
      </c>
      <c r="AQ104" t="s">
        <v>1675</v>
      </c>
      <c r="AR104" t="s">
        <v>1675</v>
      </c>
      <c r="AS104" t="s">
        <v>1675</v>
      </c>
      <c r="AT104" t="s">
        <v>1675</v>
      </c>
      <c r="AU104" t="s">
        <v>1675</v>
      </c>
      <c r="AV104" t="s">
        <v>1675</v>
      </c>
      <c r="AW104" t="s">
        <v>1675</v>
      </c>
      <c r="AX104" t="s">
        <v>1675</v>
      </c>
      <c r="AY104" t="s">
        <v>1675</v>
      </c>
      <c r="AZ104" t="s">
        <v>1675</v>
      </c>
      <c r="BA104" t="s">
        <v>1675</v>
      </c>
      <c r="BB104" t="s">
        <v>1675</v>
      </c>
      <c r="BC104" t="s">
        <v>1675</v>
      </c>
      <c r="BD104" t="s">
        <v>1675</v>
      </c>
      <c r="BE104" t="s">
        <v>1675</v>
      </c>
      <c r="BF104" t="s">
        <v>1675</v>
      </c>
      <c r="BG104" t="s">
        <v>1675</v>
      </c>
      <c r="BH104" t="s">
        <v>334</v>
      </c>
      <c r="BI104" t="s">
        <v>1371</v>
      </c>
      <c r="BJ104" t="s">
        <v>1372</v>
      </c>
      <c r="BK104" t="b">
        <f t="shared" si="12"/>
        <v>1</v>
      </c>
      <c r="BL104" t="b">
        <f t="shared" si="13"/>
        <v>1</v>
      </c>
      <c r="BM104" t="s">
        <v>346</v>
      </c>
      <c r="BN104" t="s">
        <v>334</v>
      </c>
      <c r="BO104" t="s">
        <v>334</v>
      </c>
      <c r="BP104" s="33" t="s">
        <v>820</v>
      </c>
      <c r="BQ104" s="44">
        <v>25</v>
      </c>
      <c r="BR104" s="42">
        <v>42.5</v>
      </c>
      <c r="BS104" s="44">
        <v>50</v>
      </c>
      <c r="BT104" s="44">
        <v>75</v>
      </c>
      <c r="BU104" s="42" t="s">
        <v>820</v>
      </c>
      <c r="BV104" s="44" t="s">
        <v>820</v>
      </c>
      <c r="BW104" s="33">
        <v>25</v>
      </c>
      <c r="BX104" t="s">
        <v>545</v>
      </c>
      <c r="BY104" t="s">
        <v>334</v>
      </c>
      <c r="BZ104" t="s">
        <v>346</v>
      </c>
      <c r="CA104" t="s">
        <v>545</v>
      </c>
      <c r="CB104" t="s">
        <v>545</v>
      </c>
      <c r="CC104" t="s">
        <v>1675</v>
      </c>
      <c r="CD104" t="s">
        <v>1675</v>
      </c>
      <c r="CE104" t="s">
        <v>334</v>
      </c>
      <c r="CF104" t="s">
        <v>346</v>
      </c>
      <c r="CG104" t="s">
        <v>1675</v>
      </c>
      <c r="CH104" t="s">
        <v>1675</v>
      </c>
      <c r="CI104" t="s">
        <v>1675</v>
      </c>
      <c r="CJ104" t="s">
        <v>1675</v>
      </c>
      <c r="CK104" t="s">
        <v>1675</v>
      </c>
      <c r="CL104" t="s">
        <v>1675</v>
      </c>
      <c r="CM104" t="s">
        <v>1675</v>
      </c>
      <c r="CN104" t="s">
        <v>1675</v>
      </c>
      <c r="CO104" t="s">
        <v>1675</v>
      </c>
      <c r="CP104" t="s">
        <v>1675</v>
      </c>
      <c r="CQ104" t="s">
        <v>1675</v>
      </c>
      <c r="CR104" t="s">
        <v>1675</v>
      </c>
      <c r="CS104" t="s">
        <v>1675</v>
      </c>
      <c r="CT104" t="s">
        <v>1675</v>
      </c>
      <c r="CU104" t="s">
        <v>1675</v>
      </c>
      <c r="CV104" t="s">
        <v>1675</v>
      </c>
      <c r="CW104" t="s">
        <v>1675</v>
      </c>
      <c r="CX104" t="s">
        <v>1675</v>
      </c>
      <c r="CY104" t="s">
        <v>1675</v>
      </c>
      <c r="CZ104" t="s">
        <v>1675</v>
      </c>
      <c r="DA104" t="s">
        <v>1675</v>
      </c>
      <c r="DB104" t="s">
        <v>1675</v>
      </c>
      <c r="DC104" t="s">
        <v>1675</v>
      </c>
      <c r="DD104" t="s">
        <v>1675</v>
      </c>
      <c r="DE104" t="s">
        <v>1675</v>
      </c>
      <c r="DF104" t="s">
        <v>1675</v>
      </c>
      <c r="DG104" t="s">
        <v>334</v>
      </c>
      <c r="DH104" t="s">
        <v>1371</v>
      </c>
      <c r="DI104" t="s">
        <v>1372</v>
      </c>
      <c r="DJ104" t="b">
        <f>D104=DH104</f>
        <v>1</v>
      </c>
      <c r="DK104" t="b">
        <f>E104=DI104</f>
        <v>1</v>
      </c>
      <c r="DL104" t="s">
        <v>346</v>
      </c>
      <c r="DM104" t="s">
        <v>334</v>
      </c>
    </row>
    <row r="105" spans="1:117" x14ac:dyDescent="0.2">
      <c r="A105" t="s">
        <v>1575</v>
      </c>
      <c r="B105" t="s">
        <v>1027</v>
      </c>
      <c r="C105" t="s">
        <v>1218</v>
      </c>
      <c r="D105" t="s">
        <v>1220</v>
      </c>
      <c r="E105" t="s">
        <v>1230</v>
      </c>
      <c r="F105" t="s">
        <v>1230</v>
      </c>
      <c r="G105" t="s">
        <v>1704</v>
      </c>
      <c r="H105" t="s">
        <v>1571</v>
      </c>
      <c r="I105" s="13">
        <v>1</v>
      </c>
      <c r="J105" s="13">
        <v>0</v>
      </c>
      <c r="K105" s="13">
        <v>0</v>
      </c>
      <c r="L105" s="13">
        <v>0</v>
      </c>
      <c r="M105" s="13">
        <v>0</v>
      </c>
      <c r="N105" s="13">
        <v>0</v>
      </c>
      <c r="O105" s="13">
        <v>0</v>
      </c>
      <c r="P105" t="s">
        <v>1675</v>
      </c>
      <c r="Q105" t="s">
        <v>642</v>
      </c>
      <c r="R105" t="s">
        <v>342</v>
      </c>
      <c r="S105" s="33" t="s">
        <v>820</v>
      </c>
      <c r="T105" s="33" t="s">
        <v>820</v>
      </c>
      <c r="U105" s="33" t="s">
        <v>820</v>
      </c>
      <c r="V105" s="33" t="s">
        <v>820</v>
      </c>
      <c r="W105" s="42" t="s">
        <v>820</v>
      </c>
      <c r="X105" s="42" t="s">
        <v>820</v>
      </c>
      <c r="Y105" s="33" t="s">
        <v>820</v>
      </c>
      <c r="Z105" t="s">
        <v>1675</v>
      </c>
      <c r="AC105" t="s">
        <v>1675</v>
      </c>
      <c r="AD105" t="s">
        <v>1675</v>
      </c>
      <c r="AE105" t="s">
        <v>1675</v>
      </c>
      <c r="AF105" t="s">
        <v>1675</v>
      </c>
      <c r="AG105" t="s">
        <v>1675</v>
      </c>
      <c r="AH105" t="s">
        <v>1675</v>
      </c>
      <c r="AI105" t="s">
        <v>1675</v>
      </c>
      <c r="AJ105" t="s">
        <v>1675</v>
      </c>
      <c r="AK105" t="s">
        <v>1675</v>
      </c>
      <c r="AL105" t="s">
        <v>1675</v>
      </c>
      <c r="AM105" t="s">
        <v>1675</v>
      </c>
      <c r="AN105" t="s">
        <v>1675</v>
      </c>
      <c r="AO105" t="s">
        <v>1675</v>
      </c>
      <c r="AP105" t="s">
        <v>1675</v>
      </c>
      <c r="AQ105" t="s">
        <v>1675</v>
      </c>
      <c r="AR105" t="s">
        <v>1675</v>
      </c>
      <c r="AS105" t="s">
        <v>1675</v>
      </c>
      <c r="AT105" t="s">
        <v>1675</v>
      </c>
      <c r="AU105" t="s">
        <v>1675</v>
      </c>
      <c r="AV105" t="s">
        <v>1675</v>
      </c>
      <c r="AW105" t="s">
        <v>1675</v>
      </c>
      <c r="AX105" t="s">
        <v>1675</v>
      </c>
      <c r="AY105" t="s">
        <v>1675</v>
      </c>
      <c r="AZ105" t="s">
        <v>1675</v>
      </c>
      <c r="BA105" t="s">
        <v>1675</v>
      </c>
      <c r="BB105" t="s">
        <v>1675</v>
      </c>
      <c r="BC105" t="s">
        <v>1675</v>
      </c>
      <c r="BD105" t="s">
        <v>1675</v>
      </c>
      <c r="BE105" t="s">
        <v>1675</v>
      </c>
      <c r="BF105" t="s">
        <v>1675</v>
      </c>
      <c r="BG105" t="s">
        <v>1675</v>
      </c>
      <c r="BH105" t="s">
        <v>1675</v>
      </c>
      <c r="BI105" t="s">
        <v>1675</v>
      </c>
      <c r="BJ105" t="s">
        <v>1675</v>
      </c>
      <c r="BM105" t="s">
        <v>1675</v>
      </c>
      <c r="BN105" t="s">
        <v>1675</v>
      </c>
      <c r="BO105" t="s">
        <v>1675</v>
      </c>
      <c r="BP105" s="33" t="s">
        <v>820</v>
      </c>
      <c r="BQ105" s="33" t="s">
        <v>820</v>
      </c>
      <c r="BR105" s="33">
        <v>250</v>
      </c>
      <c r="BS105" s="33">
        <v>35</v>
      </c>
      <c r="BT105" s="44">
        <v>75</v>
      </c>
      <c r="BU105" s="42" t="s">
        <v>820</v>
      </c>
      <c r="BV105" s="33">
        <v>150</v>
      </c>
      <c r="BW105" s="33">
        <v>25</v>
      </c>
      <c r="BX105" t="s">
        <v>1675</v>
      </c>
      <c r="BY105" t="s">
        <v>334</v>
      </c>
      <c r="BZ105" t="s">
        <v>334</v>
      </c>
      <c r="CA105" t="s">
        <v>334</v>
      </c>
      <c r="CB105" t="s">
        <v>334</v>
      </c>
      <c r="CC105" t="s">
        <v>1675</v>
      </c>
      <c r="CD105" t="s">
        <v>334</v>
      </c>
      <c r="CE105" t="s">
        <v>334</v>
      </c>
      <c r="CF105" t="s">
        <v>346</v>
      </c>
      <c r="CG105" t="s">
        <v>1675</v>
      </c>
      <c r="CH105" t="s">
        <v>1675</v>
      </c>
      <c r="CI105" t="s">
        <v>1675</v>
      </c>
      <c r="CJ105" t="s">
        <v>1675</v>
      </c>
      <c r="CK105" t="s">
        <v>1675</v>
      </c>
      <c r="CL105" t="s">
        <v>1675</v>
      </c>
      <c r="CM105" t="s">
        <v>1675</v>
      </c>
      <c r="CN105" t="s">
        <v>1675</v>
      </c>
      <c r="CO105" t="s">
        <v>1675</v>
      </c>
      <c r="CP105" t="s">
        <v>1675</v>
      </c>
      <c r="CQ105" t="s">
        <v>1675</v>
      </c>
      <c r="CR105" t="s">
        <v>1675</v>
      </c>
      <c r="CS105" t="s">
        <v>1675</v>
      </c>
      <c r="CT105" t="s">
        <v>1675</v>
      </c>
      <c r="CU105" t="s">
        <v>1675</v>
      </c>
      <c r="CV105" t="s">
        <v>1675</v>
      </c>
      <c r="CW105" t="s">
        <v>1675</v>
      </c>
      <c r="CX105" t="s">
        <v>1675</v>
      </c>
      <c r="CY105" t="s">
        <v>1675</v>
      </c>
      <c r="CZ105" t="s">
        <v>1675</v>
      </c>
      <c r="DA105" t="s">
        <v>1675</v>
      </c>
      <c r="DB105" t="s">
        <v>1675</v>
      </c>
      <c r="DC105" t="s">
        <v>1675</v>
      </c>
      <c r="DD105" t="s">
        <v>1675</v>
      </c>
      <c r="DE105" t="s">
        <v>1675</v>
      </c>
      <c r="DF105" t="s">
        <v>1675</v>
      </c>
      <c r="DG105" t="s">
        <v>346</v>
      </c>
      <c r="DH105" t="s">
        <v>1675</v>
      </c>
      <c r="DI105" t="s">
        <v>1675</v>
      </c>
      <c r="DL105" t="s">
        <v>346</v>
      </c>
      <c r="DM105" t="s">
        <v>334</v>
      </c>
    </row>
    <row r="106" spans="1:117" x14ac:dyDescent="0.2">
      <c r="A106" t="s">
        <v>756</v>
      </c>
      <c r="B106" t="s">
        <v>740</v>
      </c>
      <c r="C106" t="s">
        <v>325</v>
      </c>
      <c r="D106" t="s">
        <v>328</v>
      </c>
      <c r="E106" t="s">
        <v>329</v>
      </c>
      <c r="F106" t="s">
        <v>1634</v>
      </c>
      <c r="G106" t="s">
        <v>1705</v>
      </c>
      <c r="H106" t="s">
        <v>753</v>
      </c>
      <c r="I106" s="13">
        <v>1</v>
      </c>
      <c r="J106" s="13">
        <v>0</v>
      </c>
      <c r="K106" s="13">
        <v>0</v>
      </c>
      <c r="L106" s="13">
        <v>1</v>
      </c>
      <c r="M106" s="13">
        <v>0</v>
      </c>
      <c r="N106" s="13">
        <v>0</v>
      </c>
      <c r="O106" s="13">
        <v>0</v>
      </c>
      <c r="P106" t="s">
        <v>1675</v>
      </c>
      <c r="Q106" t="s">
        <v>341</v>
      </c>
      <c r="R106" t="s">
        <v>342</v>
      </c>
      <c r="S106" s="33" t="s">
        <v>820</v>
      </c>
      <c r="T106" s="33" t="s">
        <v>820</v>
      </c>
      <c r="U106" s="33" t="s">
        <v>820</v>
      </c>
      <c r="V106" s="33" t="s">
        <v>820</v>
      </c>
      <c r="W106" s="42" t="s">
        <v>820</v>
      </c>
      <c r="X106" s="42" t="s">
        <v>820</v>
      </c>
      <c r="Y106" s="33" t="s">
        <v>820</v>
      </c>
      <c r="Z106" t="s">
        <v>1675</v>
      </c>
      <c r="AA106" t="s">
        <v>1675</v>
      </c>
      <c r="AB106" t="s">
        <v>1675</v>
      </c>
      <c r="AC106" t="s">
        <v>1675</v>
      </c>
      <c r="AD106" t="s">
        <v>1675</v>
      </c>
      <c r="AE106" t="s">
        <v>1675</v>
      </c>
      <c r="AF106" t="s">
        <v>1675</v>
      </c>
      <c r="AG106" t="s">
        <v>1675</v>
      </c>
      <c r="AH106" t="s">
        <v>1675</v>
      </c>
      <c r="AI106" t="s">
        <v>1675</v>
      </c>
      <c r="AJ106" t="s">
        <v>1675</v>
      </c>
      <c r="AK106" t="s">
        <v>1675</v>
      </c>
      <c r="AL106" t="s">
        <v>1675</v>
      </c>
      <c r="AM106" t="s">
        <v>1675</v>
      </c>
      <c r="AN106" t="s">
        <v>1675</v>
      </c>
      <c r="AO106" t="s">
        <v>1675</v>
      </c>
      <c r="AP106" t="s">
        <v>1675</v>
      </c>
      <c r="AQ106" t="s">
        <v>1675</v>
      </c>
      <c r="AR106" t="s">
        <v>1675</v>
      </c>
      <c r="AS106" t="s">
        <v>1675</v>
      </c>
      <c r="AT106" t="s">
        <v>1675</v>
      </c>
      <c r="AU106" t="s">
        <v>1675</v>
      </c>
      <c r="AV106" t="s">
        <v>1675</v>
      </c>
      <c r="AW106" t="s">
        <v>1675</v>
      </c>
      <c r="AX106" t="s">
        <v>1675</v>
      </c>
      <c r="AY106" t="s">
        <v>1675</v>
      </c>
      <c r="AZ106" t="s">
        <v>1675</v>
      </c>
      <c r="BA106" t="s">
        <v>1675</v>
      </c>
      <c r="BB106" t="s">
        <v>1675</v>
      </c>
      <c r="BC106" t="s">
        <v>1675</v>
      </c>
      <c r="BD106" t="s">
        <v>1675</v>
      </c>
      <c r="BE106" t="s">
        <v>1675</v>
      </c>
      <c r="BF106" t="s">
        <v>1675</v>
      </c>
      <c r="BG106" t="s">
        <v>1675</v>
      </c>
      <c r="BH106" t="s">
        <v>1675</v>
      </c>
      <c r="BI106" t="s">
        <v>1675</v>
      </c>
      <c r="BJ106" t="s">
        <v>1675</v>
      </c>
      <c r="BM106" t="s">
        <v>1675</v>
      </c>
      <c r="BN106" t="s">
        <v>1675</v>
      </c>
      <c r="BO106" t="s">
        <v>1675</v>
      </c>
      <c r="BP106" s="33" t="s">
        <v>820</v>
      </c>
      <c r="BQ106" s="44">
        <v>20</v>
      </c>
      <c r="BR106" s="33">
        <v>125</v>
      </c>
      <c r="BS106" s="44">
        <v>50</v>
      </c>
      <c r="BT106" s="44">
        <v>75</v>
      </c>
      <c r="BU106" s="42" t="s">
        <v>820</v>
      </c>
      <c r="BV106" s="33" t="s">
        <v>820</v>
      </c>
      <c r="BW106" s="33">
        <v>25</v>
      </c>
      <c r="BX106" t="s">
        <v>1675</v>
      </c>
      <c r="BY106" t="s">
        <v>334</v>
      </c>
      <c r="BZ106" t="s">
        <v>334</v>
      </c>
      <c r="CA106" t="s">
        <v>334</v>
      </c>
      <c r="CB106" t="s">
        <v>334</v>
      </c>
      <c r="CC106" t="s">
        <v>1675</v>
      </c>
      <c r="CD106" t="s">
        <v>1675</v>
      </c>
      <c r="CE106" t="s">
        <v>334</v>
      </c>
      <c r="CF106" t="s">
        <v>346</v>
      </c>
      <c r="CG106" t="s">
        <v>1675</v>
      </c>
      <c r="CH106" t="s">
        <v>1675</v>
      </c>
      <c r="CI106" t="s">
        <v>1675</v>
      </c>
      <c r="CJ106" t="s">
        <v>1675</v>
      </c>
      <c r="CK106" t="s">
        <v>1675</v>
      </c>
      <c r="CL106" t="s">
        <v>1675</v>
      </c>
      <c r="CM106" t="s">
        <v>1675</v>
      </c>
      <c r="CN106" t="s">
        <v>1675</v>
      </c>
      <c r="CO106" t="s">
        <v>1675</v>
      </c>
      <c r="CP106" t="s">
        <v>1675</v>
      </c>
      <c r="CQ106" t="s">
        <v>1675</v>
      </c>
      <c r="CR106" t="s">
        <v>1675</v>
      </c>
      <c r="CS106" t="s">
        <v>1675</v>
      </c>
      <c r="CT106" t="s">
        <v>1675</v>
      </c>
      <c r="CU106" t="s">
        <v>1675</v>
      </c>
      <c r="CV106" t="s">
        <v>1675</v>
      </c>
      <c r="CW106" t="s">
        <v>1675</v>
      </c>
      <c r="CX106" t="s">
        <v>1675</v>
      </c>
      <c r="CY106" t="s">
        <v>1675</v>
      </c>
      <c r="CZ106" t="s">
        <v>1675</v>
      </c>
      <c r="DA106" t="s">
        <v>1675</v>
      </c>
      <c r="DB106" t="s">
        <v>1675</v>
      </c>
      <c r="DC106" t="s">
        <v>1675</v>
      </c>
      <c r="DD106" t="s">
        <v>1675</v>
      </c>
      <c r="DE106" t="s">
        <v>1675</v>
      </c>
      <c r="DF106" t="s">
        <v>1675</v>
      </c>
      <c r="DG106" t="s">
        <v>334</v>
      </c>
      <c r="DH106" t="s">
        <v>384</v>
      </c>
      <c r="DI106" t="s">
        <v>755</v>
      </c>
      <c r="DJ106" t="b">
        <f t="shared" ref="DJ106:DJ121" si="14">D106=DH106</f>
        <v>0</v>
      </c>
      <c r="DK106" t="b">
        <f t="shared" ref="DK106:DK121" si="15">E106=DI106</f>
        <v>0</v>
      </c>
      <c r="DL106" t="s">
        <v>334</v>
      </c>
      <c r="DM106" t="s">
        <v>334</v>
      </c>
    </row>
    <row r="107" spans="1:117" x14ac:dyDescent="0.2">
      <c r="A107" t="s">
        <v>681</v>
      </c>
      <c r="B107" t="s">
        <v>436</v>
      </c>
      <c r="C107" t="s">
        <v>618</v>
      </c>
      <c r="D107" t="s">
        <v>355</v>
      </c>
      <c r="E107" t="s">
        <v>621</v>
      </c>
      <c r="F107" t="s">
        <v>623</v>
      </c>
      <c r="G107" t="s">
        <v>1705</v>
      </c>
      <c r="H107" t="s">
        <v>624</v>
      </c>
      <c r="I107" s="13">
        <v>1</v>
      </c>
      <c r="J107" s="13">
        <v>0</v>
      </c>
      <c r="K107" s="13">
        <v>0</v>
      </c>
      <c r="L107" s="13">
        <v>0</v>
      </c>
      <c r="M107" s="13">
        <v>0</v>
      </c>
      <c r="N107" s="13">
        <v>0</v>
      </c>
      <c r="O107" s="13">
        <v>0</v>
      </c>
      <c r="P107" t="s">
        <v>1675</v>
      </c>
      <c r="Q107" t="s">
        <v>675</v>
      </c>
      <c r="R107" t="s">
        <v>342</v>
      </c>
      <c r="S107" s="33" t="s">
        <v>820</v>
      </c>
      <c r="T107" s="33" t="s">
        <v>820</v>
      </c>
      <c r="U107" s="33" t="s">
        <v>820</v>
      </c>
      <c r="V107" s="33" t="s">
        <v>820</v>
      </c>
      <c r="W107" s="42" t="s">
        <v>820</v>
      </c>
      <c r="X107" s="42" t="s">
        <v>820</v>
      </c>
      <c r="Y107" s="33" t="s">
        <v>820</v>
      </c>
      <c r="Z107" t="s">
        <v>1675</v>
      </c>
      <c r="AA107" t="s">
        <v>1675</v>
      </c>
      <c r="AB107" t="s">
        <v>1675</v>
      </c>
      <c r="AC107" t="s">
        <v>1675</v>
      </c>
      <c r="AD107" t="s">
        <v>1675</v>
      </c>
      <c r="AE107" t="s">
        <v>1675</v>
      </c>
      <c r="AF107" t="s">
        <v>1675</v>
      </c>
      <c r="AG107" t="s">
        <v>1675</v>
      </c>
      <c r="AH107" t="s">
        <v>1675</v>
      </c>
      <c r="AI107" t="s">
        <v>1675</v>
      </c>
      <c r="AJ107" t="s">
        <v>1675</v>
      </c>
      <c r="AK107" t="s">
        <v>1675</v>
      </c>
      <c r="AL107" t="s">
        <v>1675</v>
      </c>
      <c r="AM107" t="s">
        <v>1675</v>
      </c>
      <c r="AN107" t="s">
        <v>1675</v>
      </c>
      <c r="AO107" t="s">
        <v>1675</v>
      </c>
      <c r="AP107" t="s">
        <v>1675</v>
      </c>
      <c r="AQ107" t="s">
        <v>1675</v>
      </c>
      <c r="AR107" t="s">
        <v>1675</v>
      </c>
      <c r="AS107" t="s">
        <v>1675</v>
      </c>
      <c r="AT107" t="s">
        <v>1675</v>
      </c>
      <c r="AU107" t="s">
        <v>1675</v>
      </c>
      <c r="AV107" t="s">
        <v>1675</v>
      </c>
      <c r="AW107" t="s">
        <v>1675</v>
      </c>
      <c r="AX107" t="s">
        <v>1675</v>
      </c>
      <c r="AY107" t="s">
        <v>1675</v>
      </c>
      <c r="AZ107" t="s">
        <v>1675</v>
      </c>
      <c r="BA107" t="s">
        <v>1675</v>
      </c>
      <c r="BB107" t="s">
        <v>1675</v>
      </c>
      <c r="BC107" t="s">
        <v>1675</v>
      </c>
      <c r="BD107" t="s">
        <v>1675</v>
      </c>
      <c r="BE107" t="s">
        <v>1675</v>
      </c>
      <c r="BF107" t="s">
        <v>1675</v>
      </c>
      <c r="BG107" t="s">
        <v>1675</v>
      </c>
      <c r="BH107" t="s">
        <v>1675</v>
      </c>
      <c r="BI107" t="s">
        <v>1675</v>
      </c>
      <c r="BJ107" t="s">
        <v>1675</v>
      </c>
      <c r="BM107" t="s">
        <v>1675</v>
      </c>
      <c r="BN107" t="s">
        <v>1675</v>
      </c>
      <c r="BO107" t="s">
        <v>1675</v>
      </c>
      <c r="BP107" s="33">
        <v>25</v>
      </c>
      <c r="BQ107" s="44">
        <v>25</v>
      </c>
      <c r="BR107" s="33">
        <v>100</v>
      </c>
      <c r="BS107" s="44">
        <v>75</v>
      </c>
      <c r="BT107" s="44" t="s">
        <v>820</v>
      </c>
      <c r="BU107" s="42">
        <v>236.5625</v>
      </c>
      <c r="BV107" s="33">
        <v>50</v>
      </c>
      <c r="BW107" s="33">
        <v>20</v>
      </c>
      <c r="BX107" t="s">
        <v>545</v>
      </c>
      <c r="BY107" t="s">
        <v>545</v>
      </c>
      <c r="BZ107" t="s">
        <v>545</v>
      </c>
      <c r="CA107" t="s">
        <v>545</v>
      </c>
      <c r="CB107" t="s">
        <v>545</v>
      </c>
      <c r="CC107" t="s">
        <v>545</v>
      </c>
      <c r="CD107" t="s">
        <v>545</v>
      </c>
      <c r="CE107" t="s">
        <v>545</v>
      </c>
      <c r="CF107" t="s">
        <v>334</v>
      </c>
      <c r="CG107" s="13">
        <v>1</v>
      </c>
      <c r="CH107" s="13">
        <v>0</v>
      </c>
      <c r="CI107" s="13">
        <v>0</v>
      </c>
      <c r="CJ107" s="13">
        <v>0</v>
      </c>
      <c r="CK107" s="13">
        <v>0</v>
      </c>
      <c r="CL107" s="13">
        <v>0</v>
      </c>
      <c r="CM107" s="13">
        <v>0</v>
      </c>
      <c r="CN107" s="13">
        <v>0</v>
      </c>
      <c r="CO107" s="13">
        <v>0</v>
      </c>
      <c r="CP107" s="13">
        <v>0</v>
      </c>
      <c r="CQ107" s="13">
        <v>0</v>
      </c>
      <c r="CR107" s="13">
        <v>0</v>
      </c>
      <c r="CS107" s="13">
        <v>0</v>
      </c>
      <c r="CT107" s="13">
        <v>0</v>
      </c>
      <c r="CU107" s="13">
        <v>0</v>
      </c>
      <c r="CV107" s="13">
        <v>0</v>
      </c>
      <c r="CW107" t="s">
        <v>1675</v>
      </c>
      <c r="CX107" s="13">
        <v>1</v>
      </c>
      <c r="CY107" s="13">
        <v>0</v>
      </c>
      <c r="CZ107" s="13">
        <v>0</v>
      </c>
      <c r="DA107" s="13">
        <v>0</v>
      </c>
      <c r="DB107" s="13">
        <v>0</v>
      </c>
      <c r="DC107" s="13">
        <v>0</v>
      </c>
      <c r="DD107" s="13">
        <v>0</v>
      </c>
      <c r="DE107" s="13">
        <v>0</v>
      </c>
      <c r="DF107" s="13">
        <v>0</v>
      </c>
      <c r="DG107" t="s">
        <v>334</v>
      </c>
      <c r="DH107" t="s">
        <v>355</v>
      </c>
      <c r="DI107" t="s">
        <v>362</v>
      </c>
      <c r="DJ107" t="b">
        <f t="shared" si="14"/>
        <v>1</v>
      </c>
      <c r="DK107" t="b">
        <f t="shared" si="15"/>
        <v>0</v>
      </c>
      <c r="DL107" t="s">
        <v>334</v>
      </c>
      <c r="DM107" t="s">
        <v>346</v>
      </c>
    </row>
    <row r="108" spans="1:117" x14ac:dyDescent="0.2">
      <c r="A108" t="s">
        <v>697</v>
      </c>
      <c r="B108" t="s">
        <v>685</v>
      </c>
      <c r="C108" t="s">
        <v>618</v>
      </c>
      <c r="D108" t="s">
        <v>355</v>
      </c>
      <c r="E108" t="s">
        <v>621</v>
      </c>
      <c r="F108" t="s">
        <v>623</v>
      </c>
      <c r="G108" t="s">
        <v>1705</v>
      </c>
      <c r="H108" t="s">
        <v>624</v>
      </c>
      <c r="I108" s="13">
        <v>1</v>
      </c>
      <c r="J108" s="13">
        <v>0</v>
      </c>
      <c r="K108" s="13">
        <v>0</v>
      </c>
      <c r="L108" s="13">
        <v>0</v>
      </c>
      <c r="M108" s="13">
        <v>0</v>
      </c>
      <c r="N108" s="13">
        <v>0</v>
      </c>
      <c r="O108" s="13">
        <v>0</v>
      </c>
      <c r="P108" t="s">
        <v>1675</v>
      </c>
      <c r="Q108" t="s">
        <v>341</v>
      </c>
      <c r="R108" t="s">
        <v>342</v>
      </c>
      <c r="S108" s="33" t="s">
        <v>820</v>
      </c>
      <c r="T108" s="33" t="s">
        <v>820</v>
      </c>
      <c r="U108" s="33" t="s">
        <v>820</v>
      </c>
      <c r="V108" s="33" t="s">
        <v>820</v>
      </c>
      <c r="W108" s="42" t="s">
        <v>820</v>
      </c>
      <c r="X108" s="42" t="s">
        <v>820</v>
      </c>
      <c r="Y108" s="33" t="s">
        <v>820</v>
      </c>
      <c r="Z108" t="s">
        <v>1675</v>
      </c>
      <c r="AA108" t="s">
        <v>1675</v>
      </c>
      <c r="AB108" t="s">
        <v>1675</v>
      </c>
      <c r="AC108" t="s">
        <v>1675</v>
      </c>
      <c r="AD108" t="s">
        <v>1675</v>
      </c>
      <c r="AE108" t="s">
        <v>1675</v>
      </c>
      <c r="AF108" t="s">
        <v>1675</v>
      </c>
      <c r="AG108" t="s">
        <v>1675</v>
      </c>
      <c r="AH108" t="s">
        <v>1675</v>
      </c>
      <c r="AI108" t="s">
        <v>1675</v>
      </c>
      <c r="AJ108" t="s">
        <v>1675</v>
      </c>
      <c r="AK108" t="s">
        <v>1675</v>
      </c>
      <c r="AL108" t="s">
        <v>1675</v>
      </c>
      <c r="AM108" t="s">
        <v>1675</v>
      </c>
      <c r="AN108" t="s">
        <v>1675</v>
      </c>
      <c r="AO108" t="s">
        <v>1675</v>
      </c>
      <c r="AP108" t="s">
        <v>1675</v>
      </c>
      <c r="AQ108" t="s">
        <v>1675</v>
      </c>
      <c r="AR108" t="s">
        <v>1675</v>
      </c>
      <c r="AS108" t="s">
        <v>1675</v>
      </c>
      <c r="AT108" t="s">
        <v>1675</v>
      </c>
      <c r="AU108" t="s">
        <v>1675</v>
      </c>
      <c r="AV108" t="s">
        <v>1675</v>
      </c>
      <c r="AW108" t="s">
        <v>1675</v>
      </c>
      <c r="AX108" t="s">
        <v>1675</v>
      </c>
      <c r="AY108" t="s">
        <v>1675</v>
      </c>
      <c r="AZ108" t="s">
        <v>1675</v>
      </c>
      <c r="BA108" t="s">
        <v>1675</v>
      </c>
      <c r="BB108" t="s">
        <v>1675</v>
      </c>
      <c r="BC108" t="s">
        <v>1675</v>
      </c>
      <c r="BD108" t="s">
        <v>1675</v>
      </c>
      <c r="BE108" t="s">
        <v>1675</v>
      </c>
      <c r="BF108" t="s">
        <v>1675</v>
      </c>
      <c r="BG108" t="s">
        <v>1675</v>
      </c>
      <c r="BH108" t="s">
        <v>1675</v>
      </c>
      <c r="BI108" t="s">
        <v>1675</v>
      </c>
      <c r="BJ108" t="s">
        <v>1675</v>
      </c>
      <c r="BM108" t="s">
        <v>1675</v>
      </c>
      <c r="BN108" t="s">
        <v>1675</v>
      </c>
      <c r="BO108" t="s">
        <v>1675</v>
      </c>
      <c r="BP108" s="33">
        <v>20</v>
      </c>
      <c r="BQ108" s="44">
        <v>25</v>
      </c>
      <c r="BR108" s="33">
        <v>100</v>
      </c>
      <c r="BS108" s="44">
        <v>50</v>
      </c>
      <c r="BT108" s="44">
        <v>75</v>
      </c>
      <c r="BU108" s="42">
        <v>473.125</v>
      </c>
      <c r="BV108" s="33">
        <v>50</v>
      </c>
      <c r="BW108" s="33">
        <v>25</v>
      </c>
      <c r="BX108" t="s">
        <v>545</v>
      </c>
      <c r="BY108" t="s">
        <v>334</v>
      </c>
      <c r="BZ108" t="s">
        <v>545</v>
      </c>
      <c r="CA108" t="s">
        <v>545</v>
      </c>
      <c r="CB108" t="s">
        <v>545</v>
      </c>
      <c r="CC108" t="s">
        <v>545</v>
      </c>
      <c r="CD108" t="s">
        <v>545</v>
      </c>
      <c r="CE108" t="s">
        <v>545</v>
      </c>
      <c r="CF108" t="s">
        <v>334</v>
      </c>
      <c r="CG108" s="13">
        <v>1</v>
      </c>
      <c r="CH108" s="13">
        <v>0</v>
      </c>
      <c r="CI108" s="13">
        <v>0</v>
      </c>
      <c r="CJ108" s="13">
        <v>0</v>
      </c>
      <c r="CK108" s="13">
        <v>0</v>
      </c>
      <c r="CL108" s="13">
        <v>0</v>
      </c>
      <c r="CM108" s="13">
        <v>0</v>
      </c>
      <c r="CN108" s="13">
        <v>0</v>
      </c>
      <c r="CO108" s="13">
        <v>0</v>
      </c>
      <c r="CP108" s="13">
        <v>0</v>
      </c>
      <c r="CQ108" s="13">
        <v>0</v>
      </c>
      <c r="CR108" s="13">
        <v>0</v>
      </c>
      <c r="CS108" s="13">
        <v>0</v>
      </c>
      <c r="CT108" s="13">
        <v>0</v>
      </c>
      <c r="CU108" s="13">
        <v>0</v>
      </c>
      <c r="CV108" s="13">
        <v>0</v>
      </c>
      <c r="CW108" t="s">
        <v>1675</v>
      </c>
      <c r="CX108" s="13">
        <v>1</v>
      </c>
      <c r="CY108" s="13">
        <v>0</v>
      </c>
      <c r="CZ108" s="13">
        <v>0</v>
      </c>
      <c r="DA108" s="13">
        <v>0</v>
      </c>
      <c r="DB108" s="13">
        <v>0</v>
      </c>
      <c r="DC108" s="13">
        <v>0</v>
      </c>
      <c r="DD108" s="13">
        <v>0</v>
      </c>
      <c r="DE108" s="13">
        <v>0</v>
      </c>
      <c r="DF108" s="13">
        <v>0</v>
      </c>
      <c r="DG108" t="s">
        <v>334</v>
      </c>
      <c r="DH108" t="s">
        <v>355</v>
      </c>
      <c r="DI108" t="s">
        <v>621</v>
      </c>
      <c r="DJ108" t="b">
        <f t="shared" si="14"/>
        <v>1</v>
      </c>
      <c r="DK108" t="b">
        <f t="shared" si="15"/>
        <v>1</v>
      </c>
      <c r="DL108" t="s">
        <v>346</v>
      </c>
      <c r="DM108" t="s">
        <v>346</v>
      </c>
    </row>
    <row r="109" spans="1:117" x14ac:dyDescent="0.2">
      <c r="A109" t="s">
        <v>720</v>
      </c>
      <c r="B109" t="s">
        <v>436</v>
      </c>
      <c r="C109" t="s">
        <v>618</v>
      </c>
      <c r="D109" t="s">
        <v>355</v>
      </c>
      <c r="E109" t="s">
        <v>621</v>
      </c>
      <c r="F109" t="s">
        <v>623</v>
      </c>
      <c r="G109" t="s">
        <v>1705</v>
      </c>
      <c r="H109" t="s">
        <v>624</v>
      </c>
      <c r="I109" s="13">
        <v>1</v>
      </c>
      <c r="J109" s="13">
        <v>0</v>
      </c>
      <c r="K109" s="13">
        <v>0</v>
      </c>
      <c r="L109" s="13">
        <v>1</v>
      </c>
      <c r="M109" s="13">
        <v>0</v>
      </c>
      <c r="N109" s="13">
        <v>0</v>
      </c>
      <c r="O109" s="13">
        <v>0</v>
      </c>
      <c r="P109" t="s">
        <v>1675</v>
      </c>
      <c r="Q109" t="s">
        <v>341</v>
      </c>
      <c r="R109" t="s">
        <v>457</v>
      </c>
      <c r="S109" s="33" t="s">
        <v>820</v>
      </c>
      <c r="T109" s="33" t="s">
        <v>820</v>
      </c>
      <c r="U109" s="33" t="s">
        <v>820</v>
      </c>
      <c r="V109" s="33" t="s">
        <v>820</v>
      </c>
      <c r="W109" s="42" t="s">
        <v>820</v>
      </c>
      <c r="X109" s="42" t="s">
        <v>820</v>
      </c>
      <c r="Y109" s="33" t="s">
        <v>820</v>
      </c>
      <c r="Z109" t="s">
        <v>1675</v>
      </c>
      <c r="AA109" t="s">
        <v>1675</v>
      </c>
      <c r="AB109" t="s">
        <v>1675</v>
      </c>
      <c r="AC109" t="s">
        <v>1675</v>
      </c>
      <c r="AD109" t="s">
        <v>1675</v>
      </c>
      <c r="AE109" t="s">
        <v>1675</v>
      </c>
      <c r="AF109" t="s">
        <v>1675</v>
      </c>
      <c r="AG109" t="s">
        <v>1675</v>
      </c>
      <c r="AH109" t="s">
        <v>1675</v>
      </c>
      <c r="AI109" t="s">
        <v>1675</v>
      </c>
      <c r="AJ109" t="s">
        <v>1675</v>
      </c>
      <c r="AK109" t="s">
        <v>1675</v>
      </c>
      <c r="AL109" t="s">
        <v>1675</v>
      </c>
      <c r="AM109" t="s">
        <v>1675</v>
      </c>
      <c r="AN109" t="s">
        <v>1675</v>
      </c>
      <c r="AO109" t="s">
        <v>1675</v>
      </c>
      <c r="AP109" t="s">
        <v>1675</v>
      </c>
      <c r="AQ109" t="s">
        <v>1675</v>
      </c>
      <c r="AR109" t="s">
        <v>1675</v>
      </c>
      <c r="AS109" t="s">
        <v>1675</v>
      </c>
      <c r="AT109" t="s">
        <v>1675</v>
      </c>
      <c r="AU109" t="s">
        <v>1675</v>
      </c>
      <c r="AV109" t="s">
        <v>1675</v>
      </c>
      <c r="AW109" t="s">
        <v>1675</v>
      </c>
      <c r="AX109" t="s">
        <v>1675</v>
      </c>
      <c r="AY109" t="s">
        <v>1675</v>
      </c>
      <c r="AZ109" t="s">
        <v>1675</v>
      </c>
      <c r="BA109" t="s">
        <v>1675</v>
      </c>
      <c r="BB109" t="s">
        <v>1675</v>
      </c>
      <c r="BC109" t="s">
        <v>1675</v>
      </c>
      <c r="BD109" t="s">
        <v>1675</v>
      </c>
      <c r="BE109" t="s">
        <v>1675</v>
      </c>
      <c r="BF109" t="s">
        <v>1675</v>
      </c>
      <c r="BG109" t="s">
        <v>1675</v>
      </c>
      <c r="BH109" t="s">
        <v>1675</v>
      </c>
      <c r="BI109" t="s">
        <v>1675</v>
      </c>
      <c r="BJ109" t="s">
        <v>1675</v>
      </c>
      <c r="BM109" t="s">
        <v>1675</v>
      </c>
      <c r="BN109" t="s">
        <v>1675</v>
      </c>
      <c r="BO109" t="s">
        <v>1675</v>
      </c>
      <c r="BP109" s="33">
        <v>20</v>
      </c>
      <c r="BQ109" s="44">
        <v>25</v>
      </c>
      <c r="BR109" s="33">
        <v>100</v>
      </c>
      <c r="BS109" s="44">
        <v>30</v>
      </c>
      <c r="BT109" s="44">
        <v>100</v>
      </c>
      <c r="BU109" s="42" t="s">
        <v>820</v>
      </c>
      <c r="BV109" s="33">
        <v>50</v>
      </c>
      <c r="BW109" s="33">
        <v>20</v>
      </c>
      <c r="BX109" t="s">
        <v>334</v>
      </c>
      <c r="BY109" t="s">
        <v>334</v>
      </c>
      <c r="BZ109" t="s">
        <v>334</v>
      </c>
      <c r="CA109" t="s">
        <v>334</v>
      </c>
      <c r="CB109" t="s">
        <v>334</v>
      </c>
      <c r="CC109" t="s">
        <v>1675</v>
      </c>
      <c r="CD109" t="s">
        <v>334</v>
      </c>
      <c r="CE109" t="s">
        <v>334</v>
      </c>
      <c r="CF109" t="s">
        <v>346</v>
      </c>
      <c r="CG109" t="s">
        <v>1675</v>
      </c>
      <c r="CH109" t="s">
        <v>1675</v>
      </c>
      <c r="CI109" t="s">
        <v>1675</v>
      </c>
      <c r="CJ109" t="s">
        <v>1675</v>
      </c>
      <c r="CK109" t="s">
        <v>1675</v>
      </c>
      <c r="CL109" t="s">
        <v>1675</v>
      </c>
      <c r="CM109" t="s">
        <v>1675</v>
      </c>
      <c r="CN109" t="s">
        <v>1675</v>
      </c>
      <c r="CO109" t="s">
        <v>1675</v>
      </c>
      <c r="CP109" t="s">
        <v>1675</v>
      </c>
      <c r="CQ109" t="s">
        <v>1675</v>
      </c>
      <c r="CR109" t="s">
        <v>1675</v>
      </c>
      <c r="CS109" t="s">
        <v>1675</v>
      </c>
      <c r="CT109" t="s">
        <v>1675</v>
      </c>
      <c r="CU109" t="s">
        <v>1675</v>
      </c>
      <c r="CV109" t="s">
        <v>1675</v>
      </c>
      <c r="CW109" t="s">
        <v>1675</v>
      </c>
      <c r="CX109" t="s">
        <v>1675</v>
      </c>
      <c r="CY109" t="s">
        <v>1675</v>
      </c>
      <c r="CZ109" t="s">
        <v>1675</v>
      </c>
      <c r="DA109" t="s">
        <v>1675</v>
      </c>
      <c r="DB109" t="s">
        <v>1675</v>
      </c>
      <c r="DC109" t="s">
        <v>1675</v>
      </c>
      <c r="DD109" t="s">
        <v>1675</v>
      </c>
      <c r="DE109" t="s">
        <v>1675</v>
      </c>
      <c r="DF109" t="s">
        <v>1675</v>
      </c>
      <c r="DG109" t="s">
        <v>334</v>
      </c>
      <c r="DH109" t="s">
        <v>355</v>
      </c>
      <c r="DI109" t="s">
        <v>362</v>
      </c>
      <c r="DJ109" t="b">
        <f t="shared" si="14"/>
        <v>1</v>
      </c>
      <c r="DK109" t="b">
        <f t="shared" si="15"/>
        <v>0</v>
      </c>
      <c r="DL109" t="s">
        <v>346</v>
      </c>
      <c r="DM109" t="s">
        <v>346</v>
      </c>
    </row>
    <row r="110" spans="1:117" x14ac:dyDescent="0.2">
      <c r="A110" t="s">
        <v>736</v>
      </c>
      <c r="B110" t="s">
        <v>436</v>
      </c>
      <c r="C110" t="s">
        <v>618</v>
      </c>
      <c r="D110" t="s">
        <v>355</v>
      </c>
      <c r="E110" t="s">
        <v>621</v>
      </c>
      <c r="F110" t="s">
        <v>623</v>
      </c>
      <c r="G110" t="s">
        <v>1705</v>
      </c>
      <c r="H110" t="s">
        <v>624</v>
      </c>
      <c r="I110" s="13">
        <v>1</v>
      </c>
      <c r="J110" s="13">
        <v>0</v>
      </c>
      <c r="K110" s="13">
        <v>0</v>
      </c>
      <c r="L110" s="13">
        <v>1</v>
      </c>
      <c r="M110" s="13">
        <v>0</v>
      </c>
      <c r="N110" s="13">
        <v>0</v>
      </c>
      <c r="O110" s="13">
        <v>0</v>
      </c>
      <c r="P110" t="s">
        <v>1675</v>
      </c>
      <c r="Q110" t="s">
        <v>341</v>
      </c>
      <c r="R110" t="s">
        <v>457</v>
      </c>
      <c r="S110" s="33" t="s">
        <v>820</v>
      </c>
      <c r="T110" s="33" t="s">
        <v>820</v>
      </c>
      <c r="U110" s="33" t="s">
        <v>820</v>
      </c>
      <c r="V110" s="33" t="s">
        <v>820</v>
      </c>
      <c r="W110" s="42" t="s">
        <v>820</v>
      </c>
      <c r="X110" s="42" t="s">
        <v>820</v>
      </c>
      <c r="Y110" s="33" t="s">
        <v>820</v>
      </c>
      <c r="Z110" t="s">
        <v>1675</v>
      </c>
      <c r="AA110" t="s">
        <v>1675</v>
      </c>
      <c r="AB110" t="s">
        <v>1675</v>
      </c>
      <c r="AC110" t="s">
        <v>1675</v>
      </c>
      <c r="AD110" t="s">
        <v>1675</v>
      </c>
      <c r="AE110" t="s">
        <v>1675</v>
      </c>
      <c r="AF110" t="s">
        <v>1675</v>
      </c>
      <c r="AG110" t="s">
        <v>1675</v>
      </c>
      <c r="AH110" t="s">
        <v>1675</v>
      </c>
      <c r="AI110" t="s">
        <v>1675</v>
      </c>
      <c r="AJ110" t="s">
        <v>1675</v>
      </c>
      <c r="AK110" t="s">
        <v>1675</v>
      </c>
      <c r="AL110" t="s">
        <v>1675</v>
      </c>
      <c r="AM110" t="s">
        <v>1675</v>
      </c>
      <c r="AN110" t="s">
        <v>1675</v>
      </c>
      <c r="AO110" t="s">
        <v>1675</v>
      </c>
      <c r="AP110" t="s">
        <v>1675</v>
      </c>
      <c r="AQ110" t="s">
        <v>1675</v>
      </c>
      <c r="AR110" t="s">
        <v>1675</v>
      </c>
      <c r="AS110" t="s">
        <v>1675</v>
      </c>
      <c r="AT110" t="s">
        <v>1675</v>
      </c>
      <c r="AU110" t="s">
        <v>1675</v>
      </c>
      <c r="AV110" t="s">
        <v>1675</v>
      </c>
      <c r="AW110" t="s">
        <v>1675</v>
      </c>
      <c r="AX110" t="s">
        <v>1675</v>
      </c>
      <c r="AY110" t="s">
        <v>1675</v>
      </c>
      <c r="AZ110" t="s">
        <v>1675</v>
      </c>
      <c r="BA110" t="s">
        <v>1675</v>
      </c>
      <c r="BB110" t="s">
        <v>1675</v>
      </c>
      <c r="BC110" t="s">
        <v>1675</v>
      </c>
      <c r="BD110" t="s">
        <v>1675</v>
      </c>
      <c r="BE110" t="s">
        <v>1675</v>
      </c>
      <c r="BF110" t="s">
        <v>1675</v>
      </c>
      <c r="BG110" t="s">
        <v>1675</v>
      </c>
      <c r="BH110" t="s">
        <v>1675</v>
      </c>
      <c r="BI110" t="s">
        <v>1675</v>
      </c>
      <c r="BJ110" t="s">
        <v>1675</v>
      </c>
      <c r="BM110" t="s">
        <v>1675</v>
      </c>
      <c r="BN110" t="s">
        <v>1675</v>
      </c>
      <c r="BO110" t="s">
        <v>1675</v>
      </c>
      <c r="BP110" s="33">
        <v>20</v>
      </c>
      <c r="BQ110" s="44">
        <v>25</v>
      </c>
      <c r="BR110" s="33">
        <v>100</v>
      </c>
      <c r="BS110" s="44">
        <v>50</v>
      </c>
      <c r="BT110" s="44">
        <v>75</v>
      </c>
      <c r="BU110" s="42">
        <v>10</v>
      </c>
      <c r="BV110" s="33">
        <v>100</v>
      </c>
      <c r="BW110" s="33">
        <v>50</v>
      </c>
      <c r="BX110" t="s">
        <v>334</v>
      </c>
      <c r="BY110" t="s">
        <v>334</v>
      </c>
      <c r="BZ110" t="s">
        <v>334</v>
      </c>
      <c r="CA110" t="s">
        <v>334</v>
      </c>
      <c r="CB110" t="s">
        <v>334</v>
      </c>
      <c r="CC110" t="s">
        <v>346</v>
      </c>
      <c r="CD110" t="s">
        <v>334</v>
      </c>
      <c r="CE110" t="s">
        <v>334</v>
      </c>
      <c r="CF110" t="s">
        <v>334</v>
      </c>
      <c r="CG110" s="13">
        <v>1</v>
      </c>
      <c r="CH110" s="13">
        <v>0</v>
      </c>
      <c r="CI110" s="13">
        <v>0</v>
      </c>
      <c r="CJ110" s="13">
        <v>0</v>
      </c>
      <c r="CK110" s="13">
        <v>0</v>
      </c>
      <c r="CL110" s="13">
        <v>0</v>
      </c>
      <c r="CM110" s="13">
        <v>0</v>
      </c>
      <c r="CN110" s="13">
        <v>0</v>
      </c>
      <c r="CO110" s="13">
        <v>0</v>
      </c>
      <c r="CP110" s="13">
        <v>0</v>
      </c>
      <c r="CQ110" s="13">
        <v>0</v>
      </c>
      <c r="CR110" s="13">
        <v>0</v>
      </c>
      <c r="CS110" s="13">
        <v>0</v>
      </c>
      <c r="CT110" s="13">
        <v>0</v>
      </c>
      <c r="CU110" s="13">
        <v>0</v>
      </c>
      <c r="CV110" s="13">
        <v>0</v>
      </c>
      <c r="CW110" t="s">
        <v>1675</v>
      </c>
      <c r="CX110" s="13">
        <v>1</v>
      </c>
      <c r="CY110" s="13">
        <v>1</v>
      </c>
      <c r="CZ110" s="13">
        <v>1</v>
      </c>
      <c r="DA110" s="13">
        <v>1</v>
      </c>
      <c r="DB110" s="13">
        <v>0</v>
      </c>
      <c r="DC110" s="13">
        <v>0</v>
      </c>
      <c r="DD110" s="13">
        <v>0</v>
      </c>
      <c r="DE110" s="13">
        <v>1</v>
      </c>
      <c r="DF110" s="13">
        <v>0</v>
      </c>
      <c r="DG110" t="s">
        <v>334</v>
      </c>
      <c r="DH110" t="s">
        <v>355</v>
      </c>
      <c r="DI110" t="s">
        <v>362</v>
      </c>
      <c r="DJ110" t="b">
        <f t="shared" si="14"/>
        <v>1</v>
      </c>
      <c r="DK110" t="b">
        <f t="shared" si="15"/>
        <v>0</v>
      </c>
      <c r="DL110" t="s">
        <v>346</v>
      </c>
      <c r="DM110" t="s">
        <v>334</v>
      </c>
    </row>
    <row r="111" spans="1:117" x14ac:dyDescent="0.2">
      <c r="A111" t="s">
        <v>748</v>
      </c>
      <c r="B111" t="s">
        <v>740</v>
      </c>
      <c r="C111" t="s">
        <v>618</v>
      </c>
      <c r="D111" t="s">
        <v>355</v>
      </c>
      <c r="E111" t="s">
        <v>621</v>
      </c>
      <c r="F111" t="s">
        <v>623</v>
      </c>
      <c r="G111" t="s">
        <v>1705</v>
      </c>
      <c r="H111" t="s">
        <v>624</v>
      </c>
      <c r="I111" s="13">
        <v>1</v>
      </c>
      <c r="J111" s="13">
        <v>0</v>
      </c>
      <c r="K111" s="13">
        <v>0</v>
      </c>
      <c r="L111" s="13">
        <v>1</v>
      </c>
      <c r="M111" s="13">
        <v>0</v>
      </c>
      <c r="N111" s="13">
        <v>0</v>
      </c>
      <c r="O111" s="13">
        <v>0</v>
      </c>
      <c r="P111" t="s">
        <v>1675</v>
      </c>
      <c r="Q111" t="s">
        <v>341</v>
      </c>
      <c r="R111" t="s">
        <v>457</v>
      </c>
      <c r="S111" s="33" t="s">
        <v>820</v>
      </c>
      <c r="T111" s="33" t="s">
        <v>820</v>
      </c>
      <c r="U111" s="33" t="s">
        <v>820</v>
      </c>
      <c r="V111" s="33" t="s">
        <v>820</v>
      </c>
      <c r="W111" s="42" t="s">
        <v>820</v>
      </c>
      <c r="X111" s="42" t="s">
        <v>820</v>
      </c>
      <c r="Y111" s="33" t="s">
        <v>820</v>
      </c>
      <c r="Z111" t="s">
        <v>1675</v>
      </c>
      <c r="AA111" t="s">
        <v>1675</v>
      </c>
      <c r="AB111" t="s">
        <v>1675</v>
      </c>
      <c r="AC111" t="s">
        <v>1675</v>
      </c>
      <c r="AD111" t="s">
        <v>1675</v>
      </c>
      <c r="AE111" t="s">
        <v>1675</v>
      </c>
      <c r="AF111" t="s">
        <v>1675</v>
      </c>
      <c r="AG111" t="s">
        <v>1675</v>
      </c>
      <c r="AH111" t="s">
        <v>1675</v>
      </c>
      <c r="AI111" t="s">
        <v>1675</v>
      </c>
      <c r="AJ111" t="s">
        <v>1675</v>
      </c>
      <c r="AK111" t="s">
        <v>1675</v>
      </c>
      <c r="AL111" t="s">
        <v>1675</v>
      </c>
      <c r="AM111" t="s">
        <v>1675</v>
      </c>
      <c r="AN111" t="s">
        <v>1675</v>
      </c>
      <c r="AO111" t="s">
        <v>1675</v>
      </c>
      <c r="AP111" t="s">
        <v>1675</v>
      </c>
      <c r="AQ111" t="s">
        <v>1675</v>
      </c>
      <c r="AR111" t="s">
        <v>1675</v>
      </c>
      <c r="AS111" t="s">
        <v>1675</v>
      </c>
      <c r="AT111" t="s">
        <v>1675</v>
      </c>
      <c r="AU111" t="s">
        <v>1675</v>
      </c>
      <c r="AV111" t="s">
        <v>1675</v>
      </c>
      <c r="AW111" t="s">
        <v>1675</v>
      </c>
      <c r="AX111" t="s">
        <v>1675</v>
      </c>
      <c r="AY111" t="s">
        <v>1675</v>
      </c>
      <c r="AZ111" t="s">
        <v>1675</v>
      </c>
      <c r="BA111" t="s">
        <v>1675</v>
      </c>
      <c r="BB111" t="s">
        <v>1675</v>
      </c>
      <c r="BC111" t="s">
        <v>1675</v>
      </c>
      <c r="BD111" t="s">
        <v>1675</v>
      </c>
      <c r="BE111" t="s">
        <v>1675</v>
      </c>
      <c r="BF111" t="s">
        <v>1675</v>
      </c>
      <c r="BG111" t="s">
        <v>1675</v>
      </c>
      <c r="BH111" t="s">
        <v>1675</v>
      </c>
      <c r="BI111" t="s">
        <v>1675</v>
      </c>
      <c r="BJ111" t="s">
        <v>1675</v>
      </c>
      <c r="BM111" t="s">
        <v>1675</v>
      </c>
      <c r="BN111" t="s">
        <v>1675</v>
      </c>
      <c r="BO111" t="s">
        <v>1675</v>
      </c>
      <c r="BP111" s="33">
        <v>20</v>
      </c>
      <c r="BQ111" s="44">
        <v>25</v>
      </c>
      <c r="BR111" s="33">
        <v>100</v>
      </c>
      <c r="BS111" s="44">
        <v>50</v>
      </c>
      <c r="BT111" s="44">
        <v>100</v>
      </c>
      <c r="BU111" s="42" t="s">
        <v>820</v>
      </c>
      <c r="BV111" s="33" t="s">
        <v>820</v>
      </c>
      <c r="BW111" s="33">
        <v>50</v>
      </c>
      <c r="BX111" t="s">
        <v>334</v>
      </c>
      <c r="BY111" t="s">
        <v>334</v>
      </c>
      <c r="BZ111" t="s">
        <v>334</v>
      </c>
      <c r="CA111" t="s">
        <v>334</v>
      </c>
      <c r="CB111" t="s">
        <v>334</v>
      </c>
      <c r="CC111" t="s">
        <v>1675</v>
      </c>
      <c r="CD111" t="s">
        <v>1675</v>
      </c>
      <c r="CE111" t="s">
        <v>334</v>
      </c>
      <c r="CF111" t="s">
        <v>334</v>
      </c>
      <c r="CG111" s="13">
        <v>1</v>
      </c>
      <c r="CH111" s="13">
        <v>0</v>
      </c>
      <c r="CI111" s="13">
        <v>1</v>
      </c>
      <c r="CJ111" s="13">
        <v>0</v>
      </c>
      <c r="CK111" s="13">
        <v>0</v>
      </c>
      <c r="CL111" s="13">
        <v>0</v>
      </c>
      <c r="CM111" s="13">
        <v>0</v>
      </c>
      <c r="CN111" s="13">
        <v>0</v>
      </c>
      <c r="CO111" s="13">
        <v>0</v>
      </c>
      <c r="CP111" s="13">
        <v>0</v>
      </c>
      <c r="CQ111" s="13">
        <v>0</v>
      </c>
      <c r="CR111" s="13">
        <v>0</v>
      </c>
      <c r="CS111" s="13">
        <v>0</v>
      </c>
      <c r="CT111" s="13">
        <v>0</v>
      </c>
      <c r="CU111" s="13">
        <v>0</v>
      </c>
      <c r="CV111" s="13">
        <v>0</v>
      </c>
      <c r="CW111" t="s">
        <v>1675</v>
      </c>
      <c r="CX111" s="13">
        <v>1</v>
      </c>
      <c r="CY111" s="13">
        <v>1</v>
      </c>
      <c r="CZ111" s="13">
        <v>1</v>
      </c>
      <c r="DA111" s="13">
        <v>1</v>
      </c>
      <c r="DB111" s="13">
        <v>1</v>
      </c>
      <c r="DC111" s="13">
        <v>0</v>
      </c>
      <c r="DD111" s="13">
        <v>0</v>
      </c>
      <c r="DE111" s="13">
        <v>1</v>
      </c>
      <c r="DF111" s="13">
        <v>0</v>
      </c>
      <c r="DG111" t="s">
        <v>334</v>
      </c>
      <c r="DH111" t="s">
        <v>355</v>
      </c>
      <c r="DI111" t="s">
        <v>362</v>
      </c>
      <c r="DJ111" t="b">
        <f t="shared" si="14"/>
        <v>1</v>
      </c>
      <c r="DK111" t="b">
        <f t="shared" si="15"/>
        <v>0</v>
      </c>
      <c r="DL111" t="s">
        <v>346</v>
      </c>
      <c r="DM111" t="s">
        <v>346</v>
      </c>
    </row>
    <row r="112" spans="1:117" x14ac:dyDescent="0.2">
      <c r="A112" t="s">
        <v>509</v>
      </c>
      <c r="B112" t="s">
        <v>436</v>
      </c>
      <c r="C112" t="s">
        <v>325</v>
      </c>
      <c r="D112" t="s">
        <v>328</v>
      </c>
      <c r="E112" t="s">
        <v>329</v>
      </c>
      <c r="F112" t="s">
        <v>329</v>
      </c>
      <c r="G112" t="s">
        <v>1705</v>
      </c>
      <c r="H112" t="s">
        <v>438</v>
      </c>
      <c r="I112" s="13">
        <v>1</v>
      </c>
      <c r="J112" s="13">
        <v>0</v>
      </c>
      <c r="K112" s="13">
        <v>0</v>
      </c>
      <c r="L112" s="13">
        <v>0</v>
      </c>
      <c r="M112" s="13">
        <v>0</v>
      </c>
      <c r="N112" s="13">
        <v>0</v>
      </c>
      <c r="O112" s="13">
        <v>0</v>
      </c>
      <c r="P112" t="s">
        <v>1675</v>
      </c>
      <c r="Q112" t="s">
        <v>341</v>
      </c>
      <c r="R112" t="s">
        <v>457</v>
      </c>
      <c r="S112" s="33" t="s">
        <v>820</v>
      </c>
      <c r="T112" s="33" t="s">
        <v>820</v>
      </c>
      <c r="U112" s="33" t="s">
        <v>820</v>
      </c>
      <c r="V112" s="33" t="s">
        <v>820</v>
      </c>
      <c r="W112" s="42" t="s">
        <v>820</v>
      </c>
      <c r="X112" s="42" t="s">
        <v>820</v>
      </c>
      <c r="Y112" s="33" t="s">
        <v>820</v>
      </c>
      <c r="Z112" t="s">
        <v>1675</v>
      </c>
      <c r="AA112" t="s">
        <v>1675</v>
      </c>
      <c r="AB112" t="s">
        <v>1675</v>
      </c>
      <c r="AC112" t="s">
        <v>1675</v>
      </c>
      <c r="AD112" t="s">
        <v>1675</v>
      </c>
      <c r="AE112" t="s">
        <v>1675</v>
      </c>
      <c r="AF112" t="s">
        <v>1675</v>
      </c>
      <c r="AG112" t="s">
        <v>1675</v>
      </c>
      <c r="AH112" t="s">
        <v>1675</v>
      </c>
      <c r="AI112" t="s">
        <v>1675</v>
      </c>
      <c r="AJ112" t="s">
        <v>1675</v>
      </c>
      <c r="AK112" t="s">
        <v>1675</v>
      </c>
      <c r="AL112" t="s">
        <v>1675</v>
      </c>
      <c r="AM112" t="s">
        <v>1675</v>
      </c>
      <c r="AN112" t="s">
        <v>1675</v>
      </c>
      <c r="AO112" t="s">
        <v>1675</v>
      </c>
      <c r="AP112" t="s">
        <v>1675</v>
      </c>
      <c r="AQ112" t="s">
        <v>1675</v>
      </c>
      <c r="AR112" t="s">
        <v>1675</v>
      </c>
      <c r="AS112" t="s">
        <v>1675</v>
      </c>
      <c r="AT112" t="s">
        <v>1675</v>
      </c>
      <c r="AU112" t="s">
        <v>1675</v>
      </c>
      <c r="AV112" t="s">
        <v>1675</v>
      </c>
      <c r="AW112" t="s">
        <v>1675</v>
      </c>
      <c r="AX112" t="s">
        <v>1675</v>
      </c>
      <c r="AY112" t="s">
        <v>1675</v>
      </c>
      <c r="AZ112" t="s">
        <v>1675</v>
      </c>
      <c r="BA112" t="s">
        <v>1675</v>
      </c>
      <c r="BB112" t="s">
        <v>1675</v>
      </c>
      <c r="BC112" t="s">
        <v>1675</v>
      </c>
      <c r="BD112" t="s">
        <v>1675</v>
      </c>
      <c r="BE112" t="s">
        <v>1675</v>
      </c>
      <c r="BF112" t="s">
        <v>1675</v>
      </c>
      <c r="BG112" t="s">
        <v>1675</v>
      </c>
      <c r="BH112" t="s">
        <v>1675</v>
      </c>
      <c r="BI112" t="s">
        <v>1675</v>
      </c>
      <c r="BJ112" t="s">
        <v>1675</v>
      </c>
      <c r="BM112" t="s">
        <v>1675</v>
      </c>
      <c r="BN112" t="s">
        <v>1675</v>
      </c>
      <c r="BO112" t="s">
        <v>1675</v>
      </c>
      <c r="BP112" s="33" t="s">
        <v>820</v>
      </c>
      <c r="BQ112" s="44">
        <v>25</v>
      </c>
      <c r="BR112" s="33">
        <v>100</v>
      </c>
      <c r="BS112" s="44">
        <v>40</v>
      </c>
      <c r="BT112" s="44">
        <v>75</v>
      </c>
      <c r="BU112" s="42" t="s">
        <v>820</v>
      </c>
      <c r="BV112" s="33" t="s">
        <v>820</v>
      </c>
      <c r="BW112" s="33">
        <v>25</v>
      </c>
      <c r="BX112" t="s">
        <v>1675</v>
      </c>
      <c r="BY112" t="s">
        <v>334</v>
      </c>
      <c r="BZ112" t="s">
        <v>334</v>
      </c>
      <c r="CA112" t="s">
        <v>334</v>
      </c>
      <c r="CB112" t="s">
        <v>334</v>
      </c>
      <c r="CC112" t="s">
        <v>1675</v>
      </c>
      <c r="CD112" t="s">
        <v>1675</v>
      </c>
      <c r="CE112" t="s">
        <v>334</v>
      </c>
      <c r="CF112" t="s">
        <v>334</v>
      </c>
      <c r="CG112" s="13">
        <v>1</v>
      </c>
      <c r="CH112" s="13">
        <v>0</v>
      </c>
      <c r="CI112" s="13">
        <v>1</v>
      </c>
      <c r="CJ112" s="13">
        <v>1</v>
      </c>
      <c r="CK112" s="13">
        <v>0</v>
      </c>
      <c r="CL112" s="13">
        <v>0</v>
      </c>
      <c r="CM112" s="13">
        <v>0</v>
      </c>
      <c r="CN112" s="13">
        <v>0</v>
      </c>
      <c r="CO112" s="13">
        <v>0</v>
      </c>
      <c r="CP112" s="13">
        <v>0</v>
      </c>
      <c r="CQ112" s="13">
        <v>0</v>
      </c>
      <c r="CR112" s="13">
        <v>0</v>
      </c>
      <c r="CS112" s="13">
        <v>0</v>
      </c>
      <c r="CT112" s="13">
        <v>0</v>
      </c>
      <c r="CU112" s="13">
        <v>0</v>
      </c>
      <c r="CV112" s="13">
        <v>0</v>
      </c>
      <c r="CW112" t="s">
        <v>1675</v>
      </c>
      <c r="CX112" s="13">
        <v>0</v>
      </c>
      <c r="CY112" s="13">
        <v>1</v>
      </c>
      <c r="CZ112" s="13">
        <v>1</v>
      </c>
      <c r="DA112" s="13">
        <v>1</v>
      </c>
      <c r="DB112" s="13">
        <v>1</v>
      </c>
      <c r="DC112" s="13">
        <v>0</v>
      </c>
      <c r="DD112" s="13">
        <v>0</v>
      </c>
      <c r="DE112" s="13">
        <v>1</v>
      </c>
      <c r="DF112" s="13">
        <v>0</v>
      </c>
      <c r="DG112" t="s">
        <v>334</v>
      </c>
      <c r="DH112" t="s">
        <v>384</v>
      </c>
      <c r="DI112" t="s">
        <v>385</v>
      </c>
      <c r="DJ112" t="b">
        <f t="shared" si="14"/>
        <v>0</v>
      </c>
      <c r="DK112" t="b">
        <f t="shared" si="15"/>
        <v>0</v>
      </c>
      <c r="DL112" t="s">
        <v>346</v>
      </c>
      <c r="DM112" t="s">
        <v>334</v>
      </c>
    </row>
    <row r="113" spans="1:117" x14ac:dyDescent="0.2">
      <c r="A113" t="s">
        <v>502</v>
      </c>
      <c r="B113" t="s">
        <v>436</v>
      </c>
      <c r="C113" t="s">
        <v>325</v>
      </c>
      <c r="D113" t="s">
        <v>328</v>
      </c>
      <c r="E113" t="s">
        <v>329</v>
      </c>
      <c r="F113" t="s">
        <v>329</v>
      </c>
      <c r="G113" t="s">
        <v>1705</v>
      </c>
      <c r="H113" t="s">
        <v>438</v>
      </c>
      <c r="I113" s="13">
        <v>1</v>
      </c>
      <c r="J113" s="13">
        <v>0</v>
      </c>
      <c r="K113" s="13">
        <v>0</v>
      </c>
      <c r="L113" s="13">
        <v>0</v>
      </c>
      <c r="M113" s="13">
        <v>0</v>
      </c>
      <c r="N113" s="13">
        <v>0</v>
      </c>
      <c r="O113" s="13">
        <v>0</v>
      </c>
      <c r="P113" t="s">
        <v>1675</v>
      </c>
      <c r="Q113" t="s">
        <v>341</v>
      </c>
      <c r="R113" t="s">
        <v>457</v>
      </c>
      <c r="S113" s="33" t="s">
        <v>820</v>
      </c>
      <c r="T113" s="33" t="s">
        <v>820</v>
      </c>
      <c r="U113" s="33" t="s">
        <v>820</v>
      </c>
      <c r="V113" s="33" t="s">
        <v>820</v>
      </c>
      <c r="W113" s="42" t="s">
        <v>820</v>
      </c>
      <c r="X113" s="42" t="s">
        <v>820</v>
      </c>
      <c r="Y113" s="33" t="s">
        <v>820</v>
      </c>
      <c r="Z113" t="s">
        <v>1675</v>
      </c>
      <c r="AA113" t="s">
        <v>1675</v>
      </c>
      <c r="AB113" t="s">
        <v>1675</v>
      </c>
      <c r="AC113" t="s">
        <v>1675</v>
      </c>
      <c r="AD113" t="s">
        <v>1675</v>
      </c>
      <c r="AE113" t="s">
        <v>1675</v>
      </c>
      <c r="AF113" t="s">
        <v>1675</v>
      </c>
      <c r="AG113" t="s">
        <v>1675</v>
      </c>
      <c r="AH113" t="s">
        <v>1675</v>
      </c>
      <c r="AI113" t="s">
        <v>1675</v>
      </c>
      <c r="AJ113" t="s">
        <v>1675</v>
      </c>
      <c r="AK113" t="s">
        <v>1675</v>
      </c>
      <c r="AL113" t="s">
        <v>1675</v>
      </c>
      <c r="AM113" t="s">
        <v>1675</v>
      </c>
      <c r="AN113" t="s">
        <v>1675</v>
      </c>
      <c r="AO113" t="s">
        <v>1675</v>
      </c>
      <c r="AP113" t="s">
        <v>1675</v>
      </c>
      <c r="AQ113" t="s">
        <v>1675</v>
      </c>
      <c r="AR113" t="s">
        <v>1675</v>
      </c>
      <c r="AS113" t="s">
        <v>1675</v>
      </c>
      <c r="AT113" t="s">
        <v>1675</v>
      </c>
      <c r="AU113" t="s">
        <v>1675</v>
      </c>
      <c r="AV113" t="s">
        <v>1675</v>
      </c>
      <c r="AW113" t="s">
        <v>1675</v>
      </c>
      <c r="AX113" t="s">
        <v>1675</v>
      </c>
      <c r="AY113" t="s">
        <v>1675</v>
      </c>
      <c r="AZ113" t="s">
        <v>1675</v>
      </c>
      <c r="BA113" t="s">
        <v>1675</v>
      </c>
      <c r="BB113" t="s">
        <v>1675</v>
      </c>
      <c r="BC113" t="s">
        <v>1675</v>
      </c>
      <c r="BD113" t="s">
        <v>1675</v>
      </c>
      <c r="BE113" t="s">
        <v>1675</v>
      </c>
      <c r="BF113" t="s">
        <v>1675</v>
      </c>
      <c r="BG113" t="s">
        <v>1675</v>
      </c>
      <c r="BH113" t="s">
        <v>1675</v>
      </c>
      <c r="BI113" t="s">
        <v>1675</v>
      </c>
      <c r="BJ113" t="s">
        <v>1675</v>
      </c>
      <c r="BM113" t="s">
        <v>1675</v>
      </c>
      <c r="BN113" t="s">
        <v>1675</v>
      </c>
      <c r="BO113" t="s">
        <v>1675</v>
      </c>
      <c r="BP113" s="33" t="s">
        <v>820</v>
      </c>
      <c r="BQ113" s="44">
        <v>25</v>
      </c>
      <c r="BR113" s="33">
        <v>100</v>
      </c>
      <c r="BS113" s="44">
        <v>50</v>
      </c>
      <c r="BT113" s="44">
        <v>75</v>
      </c>
      <c r="BU113" s="42" t="s">
        <v>820</v>
      </c>
      <c r="BV113" s="33" t="s">
        <v>820</v>
      </c>
      <c r="BW113" s="33">
        <v>25</v>
      </c>
      <c r="BX113" t="s">
        <v>1675</v>
      </c>
      <c r="BY113" t="s">
        <v>334</v>
      </c>
      <c r="BZ113" t="s">
        <v>334</v>
      </c>
      <c r="CA113" t="s">
        <v>334</v>
      </c>
      <c r="CB113" t="s">
        <v>334</v>
      </c>
      <c r="CC113" t="s">
        <v>1675</v>
      </c>
      <c r="CD113" t="s">
        <v>1675</v>
      </c>
      <c r="CE113" t="s">
        <v>334</v>
      </c>
      <c r="CF113" t="s">
        <v>346</v>
      </c>
      <c r="CG113" t="s">
        <v>1675</v>
      </c>
      <c r="CH113" t="s">
        <v>1675</v>
      </c>
      <c r="CI113" t="s">
        <v>1675</v>
      </c>
      <c r="CJ113" t="s">
        <v>1675</v>
      </c>
      <c r="CK113" t="s">
        <v>1675</v>
      </c>
      <c r="CL113" t="s">
        <v>1675</v>
      </c>
      <c r="CM113" t="s">
        <v>1675</v>
      </c>
      <c r="CN113" t="s">
        <v>1675</v>
      </c>
      <c r="CO113" t="s">
        <v>1675</v>
      </c>
      <c r="CP113" t="s">
        <v>1675</v>
      </c>
      <c r="CQ113" t="s">
        <v>1675</v>
      </c>
      <c r="CR113" t="s">
        <v>1675</v>
      </c>
      <c r="CS113" t="s">
        <v>1675</v>
      </c>
      <c r="CT113" t="s">
        <v>1675</v>
      </c>
      <c r="CU113" t="s">
        <v>1675</v>
      </c>
      <c r="CV113" t="s">
        <v>1675</v>
      </c>
      <c r="CW113" t="s">
        <v>1675</v>
      </c>
      <c r="CX113" t="s">
        <v>1675</v>
      </c>
      <c r="CY113" t="s">
        <v>1675</v>
      </c>
      <c r="CZ113" t="s">
        <v>1675</v>
      </c>
      <c r="DA113" t="s">
        <v>1675</v>
      </c>
      <c r="DB113" t="s">
        <v>1675</v>
      </c>
      <c r="DC113" t="s">
        <v>1675</v>
      </c>
      <c r="DD113" t="s">
        <v>1675</v>
      </c>
      <c r="DE113" t="s">
        <v>1675</v>
      </c>
      <c r="DF113" t="s">
        <v>1675</v>
      </c>
      <c r="DG113" t="s">
        <v>334</v>
      </c>
      <c r="DH113" t="s">
        <v>384</v>
      </c>
      <c r="DI113" t="s">
        <v>385</v>
      </c>
      <c r="DJ113" t="b">
        <f t="shared" si="14"/>
        <v>0</v>
      </c>
      <c r="DK113" t="b">
        <f t="shared" si="15"/>
        <v>0</v>
      </c>
      <c r="DL113" t="s">
        <v>346</v>
      </c>
      <c r="DM113" t="s">
        <v>334</v>
      </c>
    </row>
    <row r="114" spans="1:117" x14ac:dyDescent="0.2">
      <c r="A114" t="s">
        <v>742</v>
      </c>
      <c r="B114" t="s">
        <v>740</v>
      </c>
      <c r="C114" t="s">
        <v>618</v>
      </c>
      <c r="D114" t="s">
        <v>355</v>
      </c>
      <c r="E114" t="s">
        <v>621</v>
      </c>
      <c r="F114" t="s">
        <v>623</v>
      </c>
      <c r="G114" t="s">
        <v>1705</v>
      </c>
      <c r="H114" t="s">
        <v>624</v>
      </c>
      <c r="I114" s="13">
        <v>1</v>
      </c>
      <c r="J114" s="13">
        <v>0</v>
      </c>
      <c r="K114" s="13">
        <v>0</v>
      </c>
      <c r="L114" s="13">
        <v>1</v>
      </c>
      <c r="M114" s="13">
        <v>0</v>
      </c>
      <c r="N114" s="13">
        <v>0</v>
      </c>
      <c r="O114" s="13">
        <v>0</v>
      </c>
      <c r="P114" t="s">
        <v>1675</v>
      </c>
      <c r="Q114" t="s">
        <v>341</v>
      </c>
      <c r="R114" t="s">
        <v>457</v>
      </c>
      <c r="S114" s="33" t="s">
        <v>820</v>
      </c>
      <c r="T114" s="33" t="s">
        <v>820</v>
      </c>
      <c r="U114" s="33" t="s">
        <v>820</v>
      </c>
      <c r="V114" s="33" t="s">
        <v>820</v>
      </c>
      <c r="W114" s="42" t="s">
        <v>820</v>
      </c>
      <c r="X114" s="42" t="s">
        <v>820</v>
      </c>
      <c r="Y114" s="33" t="s">
        <v>820</v>
      </c>
      <c r="Z114" t="s">
        <v>1675</v>
      </c>
      <c r="AA114" t="s">
        <v>1675</v>
      </c>
      <c r="AB114" t="s">
        <v>1675</v>
      </c>
      <c r="AC114" t="s">
        <v>1675</v>
      </c>
      <c r="AD114" t="s">
        <v>1675</v>
      </c>
      <c r="AE114" t="s">
        <v>1675</v>
      </c>
      <c r="AF114" t="s">
        <v>1675</v>
      </c>
      <c r="AG114" t="s">
        <v>1675</v>
      </c>
      <c r="AH114" t="s">
        <v>1675</v>
      </c>
      <c r="AI114" t="s">
        <v>1675</v>
      </c>
      <c r="AJ114" t="s">
        <v>1675</v>
      </c>
      <c r="AK114" t="s">
        <v>1675</v>
      </c>
      <c r="AL114" t="s">
        <v>1675</v>
      </c>
      <c r="AM114" t="s">
        <v>1675</v>
      </c>
      <c r="AN114" t="s">
        <v>1675</v>
      </c>
      <c r="AO114" t="s">
        <v>1675</v>
      </c>
      <c r="AP114" t="s">
        <v>1675</v>
      </c>
      <c r="AQ114" t="s">
        <v>1675</v>
      </c>
      <c r="AR114" t="s">
        <v>1675</v>
      </c>
      <c r="AS114" t="s">
        <v>1675</v>
      </c>
      <c r="AT114" t="s">
        <v>1675</v>
      </c>
      <c r="AU114" t="s">
        <v>1675</v>
      </c>
      <c r="AV114" t="s">
        <v>1675</v>
      </c>
      <c r="AW114" t="s">
        <v>1675</v>
      </c>
      <c r="AX114" t="s">
        <v>1675</v>
      </c>
      <c r="AY114" t="s">
        <v>1675</v>
      </c>
      <c r="AZ114" t="s">
        <v>1675</v>
      </c>
      <c r="BA114" t="s">
        <v>1675</v>
      </c>
      <c r="BB114" t="s">
        <v>1675</v>
      </c>
      <c r="BC114" t="s">
        <v>1675</v>
      </c>
      <c r="BD114" t="s">
        <v>1675</v>
      </c>
      <c r="BE114" t="s">
        <v>1675</v>
      </c>
      <c r="BF114" t="s">
        <v>1675</v>
      </c>
      <c r="BG114" t="s">
        <v>1675</v>
      </c>
      <c r="BH114" t="s">
        <v>1675</v>
      </c>
      <c r="BI114" t="s">
        <v>1675</v>
      </c>
      <c r="BJ114" t="s">
        <v>1675</v>
      </c>
      <c r="BM114" t="s">
        <v>1675</v>
      </c>
      <c r="BN114" t="s">
        <v>1675</v>
      </c>
      <c r="BO114" t="s">
        <v>1675</v>
      </c>
      <c r="BP114" s="33">
        <v>28</v>
      </c>
      <c r="BQ114" s="44">
        <v>20</v>
      </c>
      <c r="BR114" s="33">
        <v>100</v>
      </c>
      <c r="BS114" s="44">
        <v>60</v>
      </c>
      <c r="BT114" s="44">
        <v>50</v>
      </c>
      <c r="BU114" s="42">
        <v>10</v>
      </c>
      <c r="BV114" s="33">
        <v>100</v>
      </c>
      <c r="BW114" s="33">
        <v>25</v>
      </c>
      <c r="BX114" t="s">
        <v>334</v>
      </c>
      <c r="BY114" t="s">
        <v>334</v>
      </c>
      <c r="BZ114" t="s">
        <v>334</v>
      </c>
      <c r="CA114" t="s">
        <v>334</v>
      </c>
      <c r="CB114" t="s">
        <v>334</v>
      </c>
      <c r="CC114" t="s">
        <v>346</v>
      </c>
      <c r="CD114" t="s">
        <v>334</v>
      </c>
      <c r="CE114" t="s">
        <v>334</v>
      </c>
      <c r="CF114" t="s">
        <v>346</v>
      </c>
      <c r="CG114" t="s">
        <v>1675</v>
      </c>
      <c r="CH114" t="s">
        <v>1675</v>
      </c>
      <c r="CI114" t="s">
        <v>1675</v>
      </c>
      <c r="CJ114" t="s">
        <v>1675</v>
      </c>
      <c r="CK114" t="s">
        <v>1675</v>
      </c>
      <c r="CL114" t="s">
        <v>1675</v>
      </c>
      <c r="CM114" t="s">
        <v>1675</v>
      </c>
      <c r="CN114" t="s">
        <v>1675</v>
      </c>
      <c r="CO114" t="s">
        <v>1675</v>
      </c>
      <c r="CP114" t="s">
        <v>1675</v>
      </c>
      <c r="CQ114" t="s">
        <v>1675</v>
      </c>
      <c r="CR114" t="s">
        <v>1675</v>
      </c>
      <c r="CS114" t="s">
        <v>1675</v>
      </c>
      <c r="CT114" t="s">
        <v>1675</v>
      </c>
      <c r="CU114" t="s">
        <v>1675</v>
      </c>
      <c r="CV114" t="s">
        <v>1675</v>
      </c>
      <c r="CW114" t="s">
        <v>1675</v>
      </c>
      <c r="CX114" t="s">
        <v>1675</v>
      </c>
      <c r="CY114" t="s">
        <v>1675</v>
      </c>
      <c r="CZ114" t="s">
        <v>1675</v>
      </c>
      <c r="DA114" t="s">
        <v>1675</v>
      </c>
      <c r="DB114" t="s">
        <v>1675</v>
      </c>
      <c r="DC114" t="s">
        <v>1675</v>
      </c>
      <c r="DD114" t="s">
        <v>1675</v>
      </c>
      <c r="DE114" t="s">
        <v>1675</v>
      </c>
      <c r="DF114" t="s">
        <v>1675</v>
      </c>
      <c r="DG114" t="s">
        <v>334</v>
      </c>
      <c r="DH114" t="s">
        <v>384</v>
      </c>
      <c r="DI114" t="s">
        <v>741</v>
      </c>
      <c r="DJ114" t="b">
        <f t="shared" si="14"/>
        <v>0</v>
      </c>
      <c r="DK114" t="b">
        <f t="shared" si="15"/>
        <v>0</v>
      </c>
      <c r="DL114" t="s">
        <v>346</v>
      </c>
      <c r="DM114" t="s">
        <v>334</v>
      </c>
    </row>
    <row r="115" spans="1:117" x14ac:dyDescent="0.2">
      <c r="A115" t="s">
        <v>907</v>
      </c>
      <c r="B115" t="s">
        <v>773</v>
      </c>
      <c r="C115" t="s">
        <v>760</v>
      </c>
      <c r="D115" t="s">
        <v>384</v>
      </c>
      <c r="E115" t="s">
        <v>763</v>
      </c>
      <c r="F115" t="s">
        <v>765</v>
      </c>
      <c r="G115" t="s">
        <v>1704</v>
      </c>
      <c r="H115" t="s">
        <v>774</v>
      </c>
      <c r="I115" s="13">
        <v>1</v>
      </c>
      <c r="J115" s="13">
        <v>0</v>
      </c>
      <c r="K115" s="13">
        <v>0</v>
      </c>
      <c r="L115" s="13">
        <v>0</v>
      </c>
      <c r="M115" s="13">
        <v>0</v>
      </c>
      <c r="N115" s="13">
        <v>0</v>
      </c>
      <c r="O115" s="13">
        <v>0</v>
      </c>
      <c r="P115" t="s">
        <v>1675</v>
      </c>
      <c r="Q115" t="s">
        <v>440</v>
      </c>
      <c r="R115" t="s">
        <v>457</v>
      </c>
      <c r="S115" s="33" t="s">
        <v>820</v>
      </c>
      <c r="T115" s="33" t="s">
        <v>820</v>
      </c>
      <c r="U115" s="33" t="s">
        <v>820</v>
      </c>
      <c r="V115" s="33" t="s">
        <v>820</v>
      </c>
      <c r="W115" s="42" t="s">
        <v>820</v>
      </c>
      <c r="X115" s="42" t="s">
        <v>820</v>
      </c>
      <c r="Y115" s="33" t="s">
        <v>820</v>
      </c>
      <c r="Z115" t="s">
        <v>1675</v>
      </c>
      <c r="AA115" t="s">
        <v>1675</v>
      </c>
      <c r="AB115" t="s">
        <v>1675</v>
      </c>
      <c r="AC115" t="s">
        <v>1675</v>
      </c>
      <c r="AD115" t="s">
        <v>1675</v>
      </c>
      <c r="AE115" t="s">
        <v>1675</v>
      </c>
      <c r="AF115" t="s">
        <v>1675</v>
      </c>
      <c r="AG115" t="s">
        <v>1675</v>
      </c>
      <c r="AH115" t="s">
        <v>1675</v>
      </c>
      <c r="AI115" t="s">
        <v>1675</v>
      </c>
      <c r="AJ115" t="s">
        <v>1675</v>
      </c>
      <c r="AK115" t="s">
        <v>1675</v>
      </c>
      <c r="AL115" t="s">
        <v>1675</v>
      </c>
      <c r="AM115" t="s">
        <v>1675</v>
      </c>
      <c r="AN115" t="s">
        <v>1675</v>
      </c>
      <c r="AO115" t="s">
        <v>1675</v>
      </c>
      <c r="AP115" t="s">
        <v>1675</v>
      </c>
      <c r="AQ115" t="s">
        <v>1675</v>
      </c>
      <c r="AR115" t="s">
        <v>1675</v>
      </c>
      <c r="AS115" t="s">
        <v>1675</v>
      </c>
      <c r="AT115" t="s">
        <v>1675</v>
      </c>
      <c r="AU115" t="s">
        <v>1675</v>
      </c>
      <c r="AV115" t="s">
        <v>1675</v>
      </c>
      <c r="AW115" t="s">
        <v>1675</v>
      </c>
      <c r="AX115" t="s">
        <v>1675</v>
      </c>
      <c r="AY115" t="s">
        <v>1675</v>
      </c>
      <c r="AZ115" t="s">
        <v>1675</v>
      </c>
      <c r="BA115" t="s">
        <v>1675</v>
      </c>
      <c r="BB115" t="s">
        <v>1675</v>
      </c>
      <c r="BC115" t="s">
        <v>1675</v>
      </c>
      <c r="BD115" t="s">
        <v>1675</v>
      </c>
      <c r="BE115" t="s">
        <v>1675</v>
      </c>
      <c r="BF115" t="s">
        <v>1675</v>
      </c>
      <c r="BG115" t="s">
        <v>1675</v>
      </c>
      <c r="BH115" t="s">
        <v>1675</v>
      </c>
      <c r="BI115" t="s">
        <v>1675</v>
      </c>
      <c r="BJ115" t="s">
        <v>1675</v>
      </c>
      <c r="BM115" t="s">
        <v>1675</v>
      </c>
      <c r="BN115" t="s">
        <v>1675</v>
      </c>
      <c r="BO115" t="s">
        <v>1675</v>
      </c>
      <c r="BP115" s="33" t="s">
        <v>820</v>
      </c>
      <c r="BQ115" s="44">
        <v>15</v>
      </c>
      <c r="BR115" s="33">
        <v>100</v>
      </c>
      <c r="BS115" s="44">
        <v>20</v>
      </c>
      <c r="BT115" s="44">
        <v>60</v>
      </c>
      <c r="BU115" s="42">
        <v>801.90677966101703</v>
      </c>
      <c r="BV115" s="33" t="s">
        <v>820</v>
      </c>
      <c r="BW115" s="33">
        <v>25</v>
      </c>
      <c r="BX115" t="s">
        <v>1675</v>
      </c>
      <c r="BY115" t="s">
        <v>334</v>
      </c>
      <c r="BZ115" t="s">
        <v>334</v>
      </c>
      <c r="CA115" t="s">
        <v>334</v>
      </c>
      <c r="CB115" t="s">
        <v>334</v>
      </c>
      <c r="CC115" t="s">
        <v>346</v>
      </c>
      <c r="CD115" t="s">
        <v>1675</v>
      </c>
      <c r="CE115" t="s">
        <v>334</v>
      </c>
      <c r="CF115" t="s">
        <v>346</v>
      </c>
      <c r="CG115" t="s">
        <v>1675</v>
      </c>
      <c r="CH115" t="s">
        <v>1675</v>
      </c>
      <c r="CI115" t="s">
        <v>1675</v>
      </c>
      <c r="CJ115" t="s">
        <v>1675</v>
      </c>
      <c r="CK115" t="s">
        <v>1675</v>
      </c>
      <c r="CL115" t="s">
        <v>1675</v>
      </c>
      <c r="CM115" t="s">
        <v>1675</v>
      </c>
      <c r="CN115" t="s">
        <v>1675</v>
      </c>
      <c r="CO115" t="s">
        <v>1675</v>
      </c>
      <c r="CP115" t="s">
        <v>1675</v>
      </c>
      <c r="CQ115" t="s">
        <v>1675</v>
      </c>
      <c r="CR115" t="s">
        <v>1675</v>
      </c>
      <c r="CS115" t="s">
        <v>1675</v>
      </c>
      <c r="CT115" t="s">
        <v>1675</v>
      </c>
      <c r="CU115" t="s">
        <v>1675</v>
      </c>
      <c r="CV115" t="s">
        <v>1675</v>
      </c>
      <c r="CW115" t="s">
        <v>1675</v>
      </c>
      <c r="CX115" t="s">
        <v>1675</v>
      </c>
      <c r="CY115" t="s">
        <v>1675</v>
      </c>
      <c r="CZ115" t="s">
        <v>1675</v>
      </c>
      <c r="DA115" t="s">
        <v>1675</v>
      </c>
      <c r="DB115" t="s">
        <v>1675</v>
      </c>
      <c r="DC115" t="s">
        <v>1675</v>
      </c>
      <c r="DD115" t="s">
        <v>1675</v>
      </c>
      <c r="DE115" t="s">
        <v>1675</v>
      </c>
      <c r="DF115" t="s">
        <v>1675</v>
      </c>
      <c r="DG115" t="s">
        <v>334</v>
      </c>
      <c r="DH115" t="s">
        <v>384</v>
      </c>
      <c r="DI115" t="s">
        <v>763</v>
      </c>
      <c r="DJ115" t="b">
        <f t="shared" si="14"/>
        <v>1</v>
      </c>
      <c r="DK115" t="b">
        <f t="shared" si="15"/>
        <v>1</v>
      </c>
      <c r="DL115" t="s">
        <v>346</v>
      </c>
      <c r="DM115" t="s">
        <v>346</v>
      </c>
    </row>
    <row r="116" spans="1:117" x14ac:dyDescent="0.2">
      <c r="A116" t="s">
        <v>1308</v>
      </c>
      <c r="B116" t="s">
        <v>1027</v>
      </c>
      <c r="C116" t="s">
        <v>1218</v>
      </c>
      <c r="D116" t="s">
        <v>1220</v>
      </c>
      <c r="E116" t="s">
        <v>1221</v>
      </c>
      <c r="F116" t="s">
        <v>1221</v>
      </c>
      <c r="G116" t="s">
        <v>1705</v>
      </c>
      <c r="H116" t="s">
        <v>1224</v>
      </c>
      <c r="I116" s="13">
        <v>1</v>
      </c>
      <c r="J116" s="13">
        <v>0</v>
      </c>
      <c r="K116" s="13">
        <v>0</v>
      </c>
      <c r="L116" s="13">
        <v>0</v>
      </c>
      <c r="M116" s="13">
        <v>0</v>
      </c>
      <c r="N116" s="13">
        <v>0</v>
      </c>
      <c r="O116" s="13">
        <v>0</v>
      </c>
      <c r="P116" t="s">
        <v>1675</v>
      </c>
      <c r="Q116" t="s">
        <v>675</v>
      </c>
      <c r="R116" t="s">
        <v>342</v>
      </c>
      <c r="S116" s="33" t="s">
        <v>820</v>
      </c>
      <c r="T116" s="33" t="s">
        <v>820</v>
      </c>
      <c r="U116" s="33" t="s">
        <v>820</v>
      </c>
      <c r="V116" s="33" t="s">
        <v>820</v>
      </c>
      <c r="W116" s="42" t="s">
        <v>820</v>
      </c>
      <c r="X116" s="42" t="s">
        <v>820</v>
      </c>
      <c r="Y116" s="33" t="s">
        <v>820</v>
      </c>
      <c r="Z116" t="s">
        <v>1675</v>
      </c>
      <c r="AA116" t="s">
        <v>1675</v>
      </c>
      <c r="AB116" t="s">
        <v>1675</v>
      </c>
      <c r="AC116" t="s">
        <v>1675</v>
      </c>
      <c r="AD116" t="s">
        <v>1675</v>
      </c>
      <c r="AE116" t="s">
        <v>1675</v>
      </c>
      <c r="AF116" t="s">
        <v>1675</v>
      </c>
      <c r="AG116" t="s">
        <v>1675</v>
      </c>
      <c r="AH116" t="s">
        <v>1675</v>
      </c>
      <c r="AI116" t="s">
        <v>1675</v>
      </c>
      <c r="AJ116" t="s">
        <v>1675</v>
      </c>
      <c r="AK116" t="s">
        <v>1675</v>
      </c>
      <c r="AL116" t="s">
        <v>1675</v>
      </c>
      <c r="AM116" t="s">
        <v>1675</v>
      </c>
      <c r="AN116" t="s">
        <v>1675</v>
      </c>
      <c r="AO116" t="s">
        <v>1675</v>
      </c>
      <c r="AP116" t="s">
        <v>1675</v>
      </c>
      <c r="AQ116" t="s">
        <v>1675</v>
      </c>
      <c r="AR116" t="s">
        <v>1675</v>
      </c>
      <c r="AS116" t="s">
        <v>1675</v>
      </c>
      <c r="AT116" t="s">
        <v>1675</v>
      </c>
      <c r="AU116" t="s">
        <v>1675</v>
      </c>
      <c r="AV116" t="s">
        <v>1675</v>
      </c>
      <c r="AW116" t="s">
        <v>1675</v>
      </c>
      <c r="AX116" t="s">
        <v>1675</v>
      </c>
      <c r="AY116" t="s">
        <v>1675</v>
      </c>
      <c r="AZ116" t="s">
        <v>1675</v>
      </c>
      <c r="BA116" t="s">
        <v>1675</v>
      </c>
      <c r="BB116" t="s">
        <v>1675</v>
      </c>
      <c r="BC116" t="s">
        <v>1675</v>
      </c>
      <c r="BD116" t="s">
        <v>1675</v>
      </c>
      <c r="BE116" t="s">
        <v>1675</v>
      </c>
      <c r="BF116" t="s">
        <v>1675</v>
      </c>
      <c r="BG116" t="s">
        <v>1675</v>
      </c>
      <c r="BH116" t="s">
        <v>1675</v>
      </c>
      <c r="BI116" t="s">
        <v>1675</v>
      </c>
      <c r="BJ116" t="s">
        <v>1675</v>
      </c>
      <c r="BM116" t="s">
        <v>1675</v>
      </c>
      <c r="BN116" t="s">
        <v>1675</v>
      </c>
      <c r="BO116" t="s">
        <v>1675</v>
      </c>
      <c r="BP116" s="33" t="s">
        <v>820</v>
      </c>
      <c r="BQ116" s="44">
        <v>20</v>
      </c>
      <c r="BR116" s="42">
        <v>77.743902439024396</v>
      </c>
      <c r="BS116" s="44">
        <v>50</v>
      </c>
      <c r="BT116" s="44">
        <v>75</v>
      </c>
      <c r="BU116" s="42" t="s">
        <v>820</v>
      </c>
      <c r="BV116" s="33" t="s">
        <v>820</v>
      </c>
      <c r="BW116" s="33">
        <v>50</v>
      </c>
      <c r="BX116" t="s">
        <v>545</v>
      </c>
      <c r="BY116" t="s">
        <v>334</v>
      </c>
      <c r="BZ116" t="s">
        <v>334</v>
      </c>
      <c r="CA116" t="s">
        <v>334</v>
      </c>
      <c r="CB116" t="s">
        <v>334</v>
      </c>
      <c r="CC116" t="s">
        <v>1675</v>
      </c>
      <c r="CD116" t="s">
        <v>1675</v>
      </c>
      <c r="CE116" t="s">
        <v>334</v>
      </c>
      <c r="CF116" t="s">
        <v>346</v>
      </c>
      <c r="CG116" t="s">
        <v>1675</v>
      </c>
      <c r="CH116" t="s">
        <v>1675</v>
      </c>
      <c r="CI116" t="s">
        <v>1675</v>
      </c>
      <c r="CJ116" t="s">
        <v>1675</v>
      </c>
      <c r="CK116" t="s">
        <v>1675</v>
      </c>
      <c r="CL116" t="s">
        <v>1675</v>
      </c>
      <c r="CM116" t="s">
        <v>1675</v>
      </c>
      <c r="CN116" t="s">
        <v>1675</v>
      </c>
      <c r="CO116" t="s">
        <v>1675</v>
      </c>
      <c r="CP116" t="s">
        <v>1675</v>
      </c>
      <c r="CQ116" t="s">
        <v>1675</v>
      </c>
      <c r="CR116" t="s">
        <v>1675</v>
      </c>
      <c r="CS116" t="s">
        <v>1675</v>
      </c>
      <c r="CT116" t="s">
        <v>1675</v>
      </c>
      <c r="CU116" t="s">
        <v>1675</v>
      </c>
      <c r="CV116" t="s">
        <v>1675</v>
      </c>
      <c r="CW116" t="s">
        <v>1675</v>
      </c>
      <c r="CX116" t="s">
        <v>1675</v>
      </c>
      <c r="CY116" t="s">
        <v>1675</v>
      </c>
      <c r="CZ116" t="s">
        <v>1675</v>
      </c>
      <c r="DA116" t="s">
        <v>1675</v>
      </c>
      <c r="DB116" t="s">
        <v>1675</v>
      </c>
      <c r="DC116" t="s">
        <v>1675</v>
      </c>
      <c r="DD116" t="s">
        <v>1675</v>
      </c>
      <c r="DE116" t="s">
        <v>1675</v>
      </c>
      <c r="DF116" t="s">
        <v>1675</v>
      </c>
      <c r="DG116" t="s">
        <v>334</v>
      </c>
      <c r="DH116" t="s">
        <v>384</v>
      </c>
      <c r="DI116" t="s">
        <v>385</v>
      </c>
      <c r="DJ116" t="b">
        <f t="shared" si="14"/>
        <v>0</v>
      </c>
      <c r="DK116" t="b">
        <f t="shared" si="15"/>
        <v>0</v>
      </c>
      <c r="DL116" t="s">
        <v>346</v>
      </c>
      <c r="DM116" t="s">
        <v>346</v>
      </c>
    </row>
    <row r="117" spans="1:117" x14ac:dyDescent="0.2">
      <c r="A117" t="s">
        <v>887</v>
      </c>
      <c r="B117" t="s">
        <v>773</v>
      </c>
      <c r="C117" t="s">
        <v>760</v>
      </c>
      <c r="D117" t="s">
        <v>384</v>
      </c>
      <c r="E117" t="s">
        <v>763</v>
      </c>
      <c r="F117" t="s">
        <v>765</v>
      </c>
      <c r="G117" t="s">
        <v>1704</v>
      </c>
      <c r="H117" t="s">
        <v>774</v>
      </c>
      <c r="I117" s="13">
        <v>1</v>
      </c>
      <c r="J117" s="13">
        <v>0</v>
      </c>
      <c r="K117" s="13">
        <v>0</v>
      </c>
      <c r="L117" s="13">
        <v>0</v>
      </c>
      <c r="M117" s="13">
        <v>0</v>
      </c>
      <c r="N117" s="13">
        <v>0</v>
      </c>
      <c r="O117" s="13">
        <v>0</v>
      </c>
      <c r="P117" t="s">
        <v>1675</v>
      </c>
      <c r="Q117" t="s">
        <v>440</v>
      </c>
      <c r="R117" t="s">
        <v>457</v>
      </c>
      <c r="S117" s="33" t="s">
        <v>820</v>
      </c>
      <c r="T117" s="33" t="s">
        <v>820</v>
      </c>
      <c r="U117" s="33" t="s">
        <v>820</v>
      </c>
      <c r="V117" s="33" t="s">
        <v>820</v>
      </c>
      <c r="W117" s="42" t="s">
        <v>820</v>
      </c>
      <c r="X117" s="42" t="s">
        <v>820</v>
      </c>
      <c r="Y117" s="33" t="s">
        <v>820</v>
      </c>
      <c r="Z117" t="s">
        <v>1675</v>
      </c>
      <c r="AA117" t="s">
        <v>1675</v>
      </c>
      <c r="AB117" t="s">
        <v>1675</v>
      </c>
      <c r="AC117" t="s">
        <v>1675</v>
      </c>
      <c r="AD117" t="s">
        <v>1675</v>
      </c>
      <c r="AE117" t="s">
        <v>1675</v>
      </c>
      <c r="AF117" t="s">
        <v>1675</v>
      </c>
      <c r="AG117" t="s">
        <v>1675</v>
      </c>
      <c r="AH117" t="s">
        <v>1675</v>
      </c>
      <c r="AI117" t="s">
        <v>1675</v>
      </c>
      <c r="AJ117" t="s">
        <v>1675</v>
      </c>
      <c r="AK117" t="s">
        <v>1675</v>
      </c>
      <c r="AL117" t="s">
        <v>1675</v>
      </c>
      <c r="AM117" t="s">
        <v>1675</v>
      </c>
      <c r="AN117" t="s">
        <v>1675</v>
      </c>
      <c r="AO117" t="s">
        <v>1675</v>
      </c>
      <c r="AP117" t="s">
        <v>1675</v>
      </c>
      <c r="AQ117" t="s">
        <v>1675</v>
      </c>
      <c r="AR117" t="s">
        <v>1675</v>
      </c>
      <c r="AS117" t="s">
        <v>1675</v>
      </c>
      <c r="AT117" t="s">
        <v>1675</v>
      </c>
      <c r="AU117" t="s">
        <v>1675</v>
      </c>
      <c r="AV117" t="s">
        <v>1675</v>
      </c>
      <c r="AW117" t="s">
        <v>1675</v>
      </c>
      <c r="AX117" t="s">
        <v>1675</v>
      </c>
      <c r="AY117" t="s">
        <v>1675</v>
      </c>
      <c r="AZ117" t="s">
        <v>1675</v>
      </c>
      <c r="BA117" t="s">
        <v>1675</v>
      </c>
      <c r="BB117" t="s">
        <v>1675</v>
      </c>
      <c r="BC117" t="s">
        <v>1675</v>
      </c>
      <c r="BD117" t="s">
        <v>1675</v>
      </c>
      <c r="BE117" t="s">
        <v>1675</v>
      </c>
      <c r="BF117" t="s">
        <v>1675</v>
      </c>
      <c r="BG117" t="s">
        <v>1675</v>
      </c>
      <c r="BH117" t="s">
        <v>1675</v>
      </c>
      <c r="BI117" t="s">
        <v>1675</v>
      </c>
      <c r="BJ117" t="s">
        <v>1675</v>
      </c>
      <c r="BM117" t="s">
        <v>1675</v>
      </c>
      <c r="BN117" t="s">
        <v>1675</v>
      </c>
      <c r="BO117" t="s">
        <v>1675</v>
      </c>
      <c r="BP117" s="33">
        <v>30</v>
      </c>
      <c r="BQ117" s="33" t="s">
        <v>820</v>
      </c>
      <c r="BR117" s="33">
        <v>75</v>
      </c>
      <c r="BS117" s="44">
        <v>50</v>
      </c>
      <c r="BT117" s="44">
        <v>50</v>
      </c>
      <c r="BU117" s="42">
        <v>801.90677966101703</v>
      </c>
      <c r="BV117" s="33">
        <v>20</v>
      </c>
      <c r="BW117" s="33">
        <v>50</v>
      </c>
      <c r="BX117" t="s">
        <v>346</v>
      </c>
      <c r="BY117" t="s">
        <v>334</v>
      </c>
      <c r="BZ117" t="s">
        <v>334</v>
      </c>
      <c r="CA117" t="s">
        <v>334</v>
      </c>
      <c r="CB117" t="s">
        <v>334</v>
      </c>
      <c r="CC117" t="s">
        <v>346</v>
      </c>
      <c r="CD117" t="s">
        <v>334</v>
      </c>
      <c r="CE117" t="s">
        <v>334</v>
      </c>
      <c r="CF117" t="s">
        <v>334</v>
      </c>
      <c r="CG117" s="13">
        <v>0</v>
      </c>
      <c r="CH117" s="13">
        <v>0</v>
      </c>
      <c r="CI117" s="13">
        <v>0</v>
      </c>
      <c r="CJ117" s="13">
        <v>0</v>
      </c>
      <c r="CK117" s="13">
        <v>0</v>
      </c>
      <c r="CL117" s="13">
        <v>0</v>
      </c>
      <c r="CM117" s="13">
        <v>0</v>
      </c>
      <c r="CN117" s="13">
        <v>0</v>
      </c>
      <c r="CO117" s="13">
        <v>0</v>
      </c>
      <c r="CP117" s="13">
        <v>0</v>
      </c>
      <c r="CQ117" s="13">
        <v>0</v>
      </c>
      <c r="CR117" s="13">
        <v>0</v>
      </c>
      <c r="CS117" s="13">
        <v>0</v>
      </c>
      <c r="CT117" s="13">
        <v>0</v>
      </c>
      <c r="CU117" s="13">
        <v>1</v>
      </c>
      <c r="CV117" s="13">
        <v>0</v>
      </c>
      <c r="CW117" t="s">
        <v>886</v>
      </c>
      <c r="CX117" s="13">
        <v>1</v>
      </c>
      <c r="CY117" s="13">
        <v>1</v>
      </c>
      <c r="CZ117" s="13">
        <v>1</v>
      </c>
      <c r="DA117" s="13">
        <v>1</v>
      </c>
      <c r="DB117" s="13">
        <v>1</v>
      </c>
      <c r="DC117" s="13">
        <v>0</v>
      </c>
      <c r="DD117" s="13">
        <v>1</v>
      </c>
      <c r="DE117" s="13">
        <v>1</v>
      </c>
      <c r="DF117" s="13">
        <v>0</v>
      </c>
      <c r="DG117" t="s">
        <v>334</v>
      </c>
      <c r="DH117" t="s">
        <v>384</v>
      </c>
      <c r="DI117" t="s">
        <v>763</v>
      </c>
      <c r="DJ117" t="b">
        <f t="shared" si="14"/>
        <v>1</v>
      </c>
      <c r="DK117" t="b">
        <f t="shared" si="15"/>
        <v>1</v>
      </c>
      <c r="DL117" t="s">
        <v>346</v>
      </c>
      <c r="DM117" t="s">
        <v>346</v>
      </c>
    </row>
    <row r="118" spans="1:117" x14ac:dyDescent="0.2">
      <c r="A118" t="s">
        <v>1251</v>
      </c>
      <c r="B118" t="s">
        <v>1027</v>
      </c>
      <c r="C118" t="s">
        <v>1218</v>
      </c>
      <c r="D118" t="s">
        <v>1220</v>
      </c>
      <c r="E118" t="s">
        <v>1230</v>
      </c>
      <c r="F118" t="s">
        <v>1230</v>
      </c>
      <c r="G118" t="s">
        <v>1704</v>
      </c>
      <c r="H118" t="s">
        <v>1239</v>
      </c>
      <c r="I118" s="13">
        <v>1</v>
      </c>
      <c r="J118" s="13">
        <v>0</v>
      </c>
      <c r="K118" s="13">
        <v>0</v>
      </c>
      <c r="L118" s="13">
        <v>0</v>
      </c>
      <c r="M118" s="13">
        <v>0</v>
      </c>
      <c r="N118" s="13">
        <v>0</v>
      </c>
      <c r="O118" s="13">
        <v>0</v>
      </c>
      <c r="P118" t="s">
        <v>1675</v>
      </c>
      <c r="Q118" t="s">
        <v>642</v>
      </c>
      <c r="R118" t="s">
        <v>642</v>
      </c>
      <c r="S118" s="33" t="s">
        <v>820</v>
      </c>
      <c r="T118" s="33" t="s">
        <v>820</v>
      </c>
      <c r="U118" s="33" t="s">
        <v>820</v>
      </c>
      <c r="V118" s="33" t="s">
        <v>820</v>
      </c>
      <c r="W118" s="42" t="s">
        <v>820</v>
      </c>
      <c r="X118" s="42" t="s">
        <v>820</v>
      </c>
      <c r="Y118" s="33" t="s">
        <v>820</v>
      </c>
      <c r="Z118" t="s">
        <v>1675</v>
      </c>
      <c r="AA118" t="s">
        <v>1675</v>
      </c>
      <c r="AB118" t="s">
        <v>1675</v>
      </c>
      <c r="AC118" t="s">
        <v>1675</v>
      </c>
      <c r="AD118" t="s">
        <v>1675</v>
      </c>
      <c r="AE118" t="s">
        <v>1675</v>
      </c>
      <c r="AF118" t="s">
        <v>1675</v>
      </c>
      <c r="AG118" t="s">
        <v>1675</v>
      </c>
      <c r="AH118" t="s">
        <v>1675</v>
      </c>
      <c r="AI118" t="s">
        <v>1675</v>
      </c>
      <c r="AJ118" t="s">
        <v>1675</v>
      </c>
      <c r="AK118" t="s">
        <v>1675</v>
      </c>
      <c r="AL118" t="s">
        <v>1675</v>
      </c>
      <c r="AM118" t="s">
        <v>1675</v>
      </c>
      <c r="AN118" t="s">
        <v>1675</v>
      </c>
      <c r="AO118" t="s">
        <v>1675</v>
      </c>
      <c r="AP118" t="s">
        <v>1675</v>
      </c>
      <c r="AQ118" t="s">
        <v>1675</v>
      </c>
      <c r="AR118" t="s">
        <v>1675</v>
      </c>
      <c r="AS118" t="s">
        <v>1675</v>
      </c>
      <c r="AT118" t="s">
        <v>1675</v>
      </c>
      <c r="AU118" t="s">
        <v>1675</v>
      </c>
      <c r="AV118" t="s">
        <v>1675</v>
      </c>
      <c r="AW118" t="s">
        <v>1675</v>
      </c>
      <c r="AX118" t="s">
        <v>1675</v>
      </c>
      <c r="AY118" t="s">
        <v>1675</v>
      </c>
      <c r="AZ118" t="s">
        <v>1675</v>
      </c>
      <c r="BA118" t="s">
        <v>1675</v>
      </c>
      <c r="BB118" t="s">
        <v>1675</v>
      </c>
      <c r="BC118" t="s">
        <v>1675</v>
      </c>
      <c r="BD118" t="s">
        <v>1675</v>
      </c>
      <c r="BE118" t="s">
        <v>1675</v>
      </c>
      <c r="BF118" t="s">
        <v>1675</v>
      </c>
      <c r="BG118" t="s">
        <v>1675</v>
      </c>
      <c r="BH118" t="s">
        <v>1675</v>
      </c>
      <c r="BI118" t="s">
        <v>1675</v>
      </c>
      <c r="BJ118" t="s">
        <v>1675</v>
      </c>
      <c r="BM118" t="s">
        <v>1675</v>
      </c>
      <c r="BN118" t="s">
        <v>1675</v>
      </c>
      <c r="BO118" t="s">
        <v>1675</v>
      </c>
      <c r="BP118" s="42">
        <v>14.0625</v>
      </c>
      <c r="BQ118" s="44">
        <v>50</v>
      </c>
      <c r="BR118" s="33">
        <v>75</v>
      </c>
      <c r="BS118" s="44">
        <v>50</v>
      </c>
      <c r="BT118" s="44">
        <v>75</v>
      </c>
      <c r="BU118" s="42" t="s">
        <v>820</v>
      </c>
      <c r="BV118" s="33" t="s">
        <v>820</v>
      </c>
      <c r="BW118" s="33">
        <v>50</v>
      </c>
      <c r="BX118" t="s">
        <v>334</v>
      </c>
      <c r="BY118" t="s">
        <v>334</v>
      </c>
      <c r="BZ118" t="s">
        <v>334</v>
      </c>
      <c r="CA118" t="s">
        <v>334</v>
      </c>
      <c r="CB118" t="s">
        <v>334</v>
      </c>
      <c r="CC118" t="s">
        <v>1675</v>
      </c>
      <c r="CD118" t="s">
        <v>334</v>
      </c>
      <c r="CE118" t="s">
        <v>334</v>
      </c>
      <c r="CF118" t="s">
        <v>334</v>
      </c>
      <c r="CG118" s="13">
        <v>1</v>
      </c>
      <c r="CH118" s="13">
        <v>0</v>
      </c>
      <c r="CI118" s="13">
        <v>1</v>
      </c>
      <c r="CJ118" s="13">
        <v>0</v>
      </c>
      <c r="CK118" s="13">
        <v>1</v>
      </c>
      <c r="CL118" s="13">
        <v>0</v>
      </c>
      <c r="CM118" s="13">
        <v>0</v>
      </c>
      <c r="CN118" s="13">
        <v>0</v>
      </c>
      <c r="CO118" s="13">
        <v>0</v>
      </c>
      <c r="CP118" s="13">
        <v>0</v>
      </c>
      <c r="CQ118" s="13">
        <v>0</v>
      </c>
      <c r="CR118" s="13">
        <v>0</v>
      </c>
      <c r="CS118" s="13">
        <v>0</v>
      </c>
      <c r="CT118" s="13">
        <v>0</v>
      </c>
      <c r="CU118" s="13">
        <v>0</v>
      </c>
      <c r="CV118" s="13">
        <v>0</v>
      </c>
      <c r="CW118" t="s">
        <v>1675</v>
      </c>
      <c r="CX118" s="13">
        <v>0</v>
      </c>
      <c r="CY118" s="13">
        <v>0</v>
      </c>
      <c r="CZ118" s="13">
        <v>1</v>
      </c>
      <c r="DA118" s="13">
        <v>0</v>
      </c>
      <c r="DB118" s="13">
        <v>0</v>
      </c>
      <c r="DC118" s="13">
        <v>0</v>
      </c>
      <c r="DD118" s="13">
        <v>1</v>
      </c>
      <c r="DE118" s="13">
        <v>1</v>
      </c>
      <c r="DF118" s="13">
        <v>0</v>
      </c>
      <c r="DG118" t="s">
        <v>334</v>
      </c>
      <c r="DH118" t="s">
        <v>1220</v>
      </c>
      <c r="DI118" t="s">
        <v>1230</v>
      </c>
      <c r="DJ118" t="b">
        <f t="shared" si="14"/>
        <v>1</v>
      </c>
      <c r="DK118" t="b">
        <f t="shared" si="15"/>
        <v>1</v>
      </c>
      <c r="DL118" t="s">
        <v>346</v>
      </c>
      <c r="DM118" t="s">
        <v>334</v>
      </c>
    </row>
    <row r="119" spans="1:117" x14ac:dyDescent="0.2">
      <c r="A119" t="s">
        <v>1343</v>
      </c>
      <c r="B119" t="s">
        <v>1217</v>
      </c>
      <c r="C119" t="s">
        <v>1028</v>
      </c>
      <c r="D119" t="s">
        <v>1031</v>
      </c>
      <c r="E119" t="s">
        <v>1032</v>
      </c>
      <c r="F119" t="s">
        <v>1032</v>
      </c>
      <c r="G119" t="s">
        <v>1705</v>
      </c>
      <c r="H119" t="s">
        <v>1034</v>
      </c>
      <c r="I119" s="13">
        <v>1</v>
      </c>
      <c r="J119" s="13">
        <v>0</v>
      </c>
      <c r="K119" s="13">
        <v>0</v>
      </c>
      <c r="L119" s="13">
        <v>0</v>
      </c>
      <c r="M119" s="13">
        <v>0</v>
      </c>
      <c r="N119" s="13">
        <v>0</v>
      </c>
      <c r="O119" s="13">
        <v>0</v>
      </c>
      <c r="P119" t="s">
        <v>1675</v>
      </c>
      <c r="Q119" t="s">
        <v>440</v>
      </c>
      <c r="R119" t="s">
        <v>342</v>
      </c>
      <c r="S119" s="33" t="s">
        <v>820</v>
      </c>
      <c r="T119" s="33" t="s">
        <v>820</v>
      </c>
      <c r="U119" s="33" t="s">
        <v>820</v>
      </c>
      <c r="V119" s="33" t="s">
        <v>820</v>
      </c>
      <c r="W119" s="42" t="s">
        <v>820</v>
      </c>
      <c r="X119" s="42" t="s">
        <v>820</v>
      </c>
      <c r="Y119" s="33" t="s">
        <v>820</v>
      </c>
      <c r="Z119" t="s">
        <v>1675</v>
      </c>
      <c r="AA119" t="s">
        <v>1675</v>
      </c>
      <c r="AB119" t="s">
        <v>1675</v>
      </c>
      <c r="AC119" t="s">
        <v>1675</v>
      </c>
      <c r="AD119" t="s">
        <v>1675</v>
      </c>
      <c r="AE119" t="s">
        <v>1675</v>
      </c>
      <c r="AF119" t="s">
        <v>1675</v>
      </c>
      <c r="AG119" t="s">
        <v>1675</v>
      </c>
      <c r="AH119" t="s">
        <v>1675</v>
      </c>
      <c r="AI119" t="s">
        <v>1675</v>
      </c>
      <c r="AJ119" t="s">
        <v>1675</v>
      </c>
      <c r="AK119" t="s">
        <v>1675</v>
      </c>
      <c r="AL119" t="s">
        <v>1675</v>
      </c>
      <c r="AM119" t="s">
        <v>1675</v>
      </c>
      <c r="AN119" t="s">
        <v>1675</v>
      </c>
      <c r="AO119" t="s">
        <v>1675</v>
      </c>
      <c r="AP119" t="s">
        <v>1675</v>
      </c>
      <c r="AQ119" t="s">
        <v>1675</v>
      </c>
      <c r="AR119" t="s">
        <v>1675</v>
      </c>
      <c r="AS119" t="s">
        <v>1675</v>
      </c>
      <c r="AT119" t="s">
        <v>1675</v>
      </c>
      <c r="AU119" t="s">
        <v>1675</v>
      </c>
      <c r="AV119" t="s">
        <v>1675</v>
      </c>
      <c r="AW119" t="s">
        <v>1675</v>
      </c>
      <c r="AX119" t="s">
        <v>1675</v>
      </c>
      <c r="AY119" t="s">
        <v>1675</v>
      </c>
      <c r="AZ119" t="s">
        <v>1675</v>
      </c>
      <c r="BA119" t="s">
        <v>1675</v>
      </c>
      <c r="BB119" t="s">
        <v>1675</v>
      </c>
      <c r="BC119" t="s">
        <v>1675</v>
      </c>
      <c r="BD119" t="s">
        <v>1675</v>
      </c>
      <c r="BE119" t="s">
        <v>1675</v>
      </c>
      <c r="BF119" t="s">
        <v>1675</v>
      </c>
      <c r="BG119" t="s">
        <v>1675</v>
      </c>
      <c r="BH119" t="s">
        <v>1675</v>
      </c>
      <c r="BI119" t="s">
        <v>1675</v>
      </c>
      <c r="BJ119" t="s">
        <v>1675</v>
      </c>
      <c r="BM119" t="s">
        <v>1675</v>
      </c>
      <c r="BN119" t="s">
        <v>1675</v>
      </c>
      <c r="BO119" t="s">
        <v>1675</v>
      </c>
      <c r="BP119" s="33">
        <v>25</v>
      </c>
      <c r="BQ119" s="44">
        <v>25</v>
      </c>
      <c r="BR119" s="33">
        <v>75</v>
      </c>
      <c r="BS119" s="44">
        <v>25</v>
      </c>
      <c r="BT119" s="44">
        <v>75</v>
      </c>
      <c r="BU119" s="42">
        <v>35</v>
      </c>
      <c r="BV119" s="33">
        <v>10</v>
      </c>
      <c r="BW119" s="33">
        <v>25</v>
      </c>
      <c r="BX119" t="s">
        <v>334</v>
      </c>
      <c r="BY119" t="s">
        <v>334</v>
      </c>
      <c r="BZ119" t="s">
        <v>334</v>
      </c>
      <c r="CA119" t="s">
        <v>334</v>
      </c>
      <c r="CB119" t="s">
        <v>334</v>
      </c>
      <c r="CC119" t="s">
        <v>346</v>
      </c>
      <c r="CD119" t="s">
        <v>334</v>
      </c>
      <c r="CE119" t="s">
        <v>334</v>
      </c>
      <c r="CF119" t="s">
        <v>334</v>
      </c>
      <c r="CG119" s="13">
        <v>1</v>
      </c>
      <c r="CH119" s="13">
        <v>0</v>
      </c>
      <c r="CI119" s="13">
        <v>0</v>
      </c>
      <c r="CJ119" s="13">
        <v>0</v>
      </c>
      <c r="CK119" s="13">
        <v>0</v>
      </c>
      <c r="CL119" s="13">
        <v>0</v>
      </c>
      <c r="CM119" s="13">
        <v>0</v>
      </c>
      <c r="CN119" s="13">
        <v>0</v>
      </c>
      <c r="CO119" s="13">
        <v>0</v>
      </c>
      <c r="CP119" s="13">
        <v>0</v>
      </c>
      <c r="CQ119" s="13">
        <v>0</v>
      </c>
      <c r="CR119" s="13">
        <v>0</v>
      </c>
      <c r="CS119" s="13">
        <v>0</v>
      </c>
      <c r="CT119" s="13">
        <v>0</v>
      </c>
      <c r="CU119" s="13">
        <v>0</v>
      </c>
      <c r="CV119" s="13">
        <v>0</v>
      </c>
      <c r="CW119" t="s">
        <v>1675</v>
      </c>
      <c r="CX119" s="13">
        <v>1</v>
      </c>
      <c r="CY119" s="13">
        <v>1</v>
      </c>
      <c r="CZ119" s="13">
        <v>1</v>
      </c>
      <c r="DA119" s="13">
        <v>1</v>
      </c>
      <c r="DB119" s="13">
        <v>1</v>
      </c>
      <c r="DC119" s="13">
        <v>0</v>
      </c>
      <c r="DD119" s="13">
        <v>1</v>
      </c>
      <c r="DE119" s="13">
        <v>0</v>
      </c>
      <c r="DF119" s="13">
        <v>0</v>
      </c>
      <c r="DG119" t="s">
        <v>334</v>
      </c>
      <c r="DH119" t="s">
        <v>1031</v>
      </c>
      <c r="DI119" t="s">
        <v>1036</v>
      </c>
      <c r="DJ119" t="b">
        <f t="shared" si="14"/>
        <v>1</v>
      </c>
      <c r="DK119" t="b">
        <f t="shared" si="15"/>
        <v>0</v>
      </c>
      <c r="DL119" t="s">
        <v>334</v>
      </c>
      <c r="DM119" t="s">
        <v>346</v>
      </c>
    </row>
    <row r="120" spans="1:117" x14ac:dyDescent="0.2">
      <c r="A120" t="s">
        <v>730</v>
      </c>
      <c r="B120" t="s">
        <v>436</v>
      </c>
      <c r="C120" t="s">
        <v>618</v>
      </c>
      <c r="D120" t="s">
        <v>355</v>
      </c>
      <c r="E120" t="s">
        <v>621</v>
      </c>
      <c r="F120" t="s">
        <v>623</v>
      </c>
      <c r="G120" t="s">
        <v>1705</v>
      </c>
      <c r="H120" t="s">
        <v>624</v>
      </c>
      <c r="I120" s="13">
        <v>1</v>
      </c>
      <c r="J120" s="13">
        <v>0</v>
      </c>
      <c r="K120" s="13">
        <v>0</v>
      </c>
      <c r="L120" s="13">
        <v>1</v>
      </c>
      <c r="M120" s="13">
        <v>0</v>
      </c>
      <c r="N120" s="13">
        <v>0</v>
      </c>
      <c r="O120" s="13">
        <v>0</v>
      </c>
      <c r="P120" t="s">
        <v>1675</v>
      </c>
      <c r="Q120" t="s">
        <v>440</v>
      </c>
      <c r="R120" t="s">
        <v>457</v>
      </c>
      <c r="S120" s="33" t="s">
        <v>820</v>
      </c>
      <c r="T120" s="33" t="s">
        <v>820</v>
      </c>
      <c r="U120" s="33" t="s">
        <v>820</v>
      </c>
      <c r="V120" s="33" t="s">
        <v>820</v>
      </c>
      <c r="W120" s="42" t="s">
        <v>820</v>
      </c>
      <c r="X120" s="42" t="s">
        <v>820</v>
      </c>
      <c r="Y120" s="33" t="s">
        <v>820</v>
      </c>
      <c r="Z120" t="s">
        <v>1675</v>
      </c>
      <c r="AA120" t="s">
        <v>1675</v>
      </c>
      <c r="AB120" t="s">
        <v>1675</v>
      </c>
      <c r="AC120" t="s">
        <v>1675</v>
      </c>
      <c r="AD120" t="s">
        <v>1675</v>
      </c>
      <c r="AE120" t="s">
        <v>1675</v>
      </c>
      <c r="AF120" t="s">
        <v>1675</v>
      </c>
      <c r="AG120" t="s">
        <v>1675</v>
      </c>
      <c r="AH120" t="s">
        <v>1675</v>
      </c>
      <c r="AI120" t="s">
        <v>1675</v>
      </c>
      <c r="AJ120" t="s">
        <v>1675</v>
      </c>
      <c r="AK120" t="s">
        <v>1675</v>
      </c>
      <c r="AL120" t="s">
        <v>1675</v>
      </c>
      <c r="AM120" t="s">
        <v>1675</v>
      </c>
      <c r="AN120" t="s">
        <v>1675</v>
      </c>
      <c r="AO120" t="s">
        <v>1675</v>
      </c>
      <c r="AP120" t="s">
        <v>1675</v>
      </c>
      <c r="AQ120" t="s">
        <v>1675</v>
      </c>
      <c r="AR120" t="s">
        <v>1675</v>
      </c>
      <c r="AS120" t="s">
        <v>1675</v>
      </c>
      <c r="AT120" t="s">
        <v>1675</v>
      </c>
      <c r="AU120" t="s">
        <v>1675</v>
      </c>
      <c r="AV120" t="s">
        <v>1675</v>
      </c>
      <c r="AW120" t="s">
        <v>1675</v>
      </c>
      <c r="AX120" t="s">
        <v>1675</v>
      </c>
      <c r="AY120" t="s">
        <v>1675</v>
      </c>
      <c r="AZ120" t="s">
        <v>1675</v>
      </c>
      <c r="BA120" t="s">
        <v>1675</v>
      </c>
      <c r="BB120" t="s">
        <v>1675</v>
      </c>
      <c r="BC120" t="s">
        <v>1675</v>
      </c>
      <c r="BD120" t="s">
        <v>1675</v>
      </c>
      <c r="BE120" t="s">
        <v>1675</v>
      </c>
      <c r="BF120" t="s">
        <v>1675</v>
      </c>
      <c r="BG120" t="s">
        <v>1675</v>
      </c>
      <c r="BH120" t="s">
        <v>1675</v>
      </c>
      <c r="BI120" t="s">
        <v>1675</v>
      </c>
      <c r="BJ120" t="s">
        <v>1675</v>
      </c>
      <c r="BM120" t="s">
        <v>1675</v>
      </c>
      <c r="BN120" t="s">
        <v>1675</v>
      </c>
      <c r="BO120" t="s">
        <v>1675</v>
      </c>
      <c r="BP120" s="33">
        <v>20</v>
      </c>
      <c r="BQ120" s="44">
        <v>25</v>
      </c>
      <c r="BR120" s="33">
        <v>75</v>
      </c>
      <c r="BS120" s="44">
        <v>75</v>
      </c>
      <c r="BT120" s="44">
        <v>75</v>
      </c>
      <c r="BU120" s="42" t="s">
        <v>820</v>
      </c>
      <c r="BV120" s="33">
        <v>100</v>
      </c>
      <c r="BW120" s="33">
        <v>25</v>
      </c>
      <c r="BX120" t="s">
        <v>334</v>
      </c>
      <c r="BY120" t="s">
        <v>334</v>
      </c>
      <c r="BZ120" t="s">
        <v>334</v>
      </c>
      <c r="CA120" t="s">
        <v>334</v>
      </c>
      <c r="CB120" t="s">
        <v>334</v>
      </c>
      <c r="CC120" t="s">
        <v>1675</v>
      </c>
      <c r="CD120" t="s">
        <v>334</v>
      </c>
      <c r="CE120" t="s">
        <v>334</v>
      </c>
      <c r="CF120" t="s">
        <v>334</v>
      </c>
      <c r="CG120" s="13">
        <v>1</v>
      </c>
      <c r="CH120" s="13">
        <v>0</v>
      </c>
      <c r="CI120" s="13">
        <v>0</v>
      </c>
      <c r="CJ120" s="13">
        <v>0</v>
      </c>
      <c r="CK120" s="13">
        <v>0</v>
      </c>
      <c r="CL120" s="13">
        <v>0</v>
      </c>
      <c r="CM120" s="13">
        <v>0</v>
      </c>
      <c r="CN120" s="13">
        <v>0</v>
      </c>
      <c r="CO120" s="13">
        <v>0</v>
      </c>
      <c r="CP120" s="13">
        <v>0</v>
      </c>
      <c r="CQ120" s="13">
        <v>0</v>
      </c>
      <c r="CR120" s="13">
        <v>0</v>
      </c>
      <c r="CS120" s="13">
        <v>0</v>
      </c>
      <c r="CT120" s="13">
        <v>0</v>
      </c>
      <c r="CU120" s="13">
        <v>0</v>
      </c>
      <c r="CV120" s="13">
        <v>0</v>
      </c>
      <c r="CW120" t="s">
        <v>1675</v>
      </c>
      <c r="CX120" s="13">
        <v>1</v>
      </c>
      <c r="CY120" s="13">
        <v>1</v>
      </c>
      <c r="CZ120" s="13">
        <v>1</v>
      </c>
      <c r="DA120" s="13">
        <v>0</v>
      </c>
      <c r="DB120" s="13">
        <v>0</v>
      </c>
      <c r="DC120" s="13">
        <v>0</v>
      </c>
      <c r="DD120" s="13">
        <v>0</v>
      </c>
      <c r="DE120" s="13">
        <v>1</v>
      </c>
      <c r="DF120" s="13">
        <v>0</v>
      </c>
      <c r="DG120" t="s">
        <v>334</v>
      </c>
      <c r="DH120" t="s">
        <v>355</v>
      </c>
      <c r="DI120" t="s">
        <v>362</v>
      </c>
      <c r="DJ120" t="b">
        <f t="shared" si="14"/>
        <v>1</v>
      </c>
      <c r="DK120" t="b">
        <f t="shared" si="15"/>
        <v>0</v>
      </c>
      <c r="DL120" t="s">
        <v>346</v>
      </c>
      <c r="DM120" t="s">
        <v>346</v>
      </c>
    </row>
    <row r="121" spans="1:117" x14ac:dyDescent="0.2">
      <c r="A121" t="s">
        <v>929</v>
      </c>
      <c r="B121" t="s">
        <v>773</v>
      </c>
      <c r="C121" t="s">
        <v>760</v>
      </c>
      <c r="D121" t="s">
        <v>384</v>
      </c>
      <c r="E121" t="s">
        <v>763</v>
      </c>
      <c r="F121" t="s">
        <v>765</v>
      </c>
      <c r="G121" t="s">
        <v>1704</v>
      </c>
      <c r="H121" t="s">
        <v>774</v>
      </c>
      <c r="I121" s="13">
        <v>1</v>
      </c>
      <c r="J121" s="13">
        <v>0</v>
      </c>
      <c r="K121" s="13">
        <v>0</v>
      </c>
      <c r="L121" s="13">
        <v>0</v>
      </c>
      <c r="M121" s="13">
        <v>0</v>
      </c>
      <c r="N121" s="13">
        <v>0</v>
      </c>
      <c r="O121" s="13">
        <v>0</v>
      </c>
      <c r="P121" t="s">
        <v>1675</v>
      </c>
      <c r="Q121" t="s">
        <v>341</v>
      </c>
      <c r="R121" t="s">
        <v>642</v>
      </c>
      <c r="S121" s="33" t="s">
        <v>820</v>
      </c>
      <c r="T121" s="33" t="s">
        <v>820</v>
      </c>
      <c r="U121" s="33" t="s">
        <v>820</v>
      </c>
      <c r="V121" s="33" t="s">
        <v>820</v>
      </c>
      <c r="W121" s="42" t="s">
        <v>820</v>
      </c>
      <c r="X121" s="42" t="s">
        <v>820</v>
      </c>
      <c r="Y121" s="33" t="s">
        <v>820</v>
      </c>
      <c r="Z121" t="s">
        <v>1675</v>
      </c>
      <c r="AA121" t="s">
        <v>1675</v>
      </c>
      <c r="AB121" t="s">
        <v>1675</v>
      </c>
      <c r="AC121" t="s">
        <v>1675</v>
      </c>
      <c r="AD121" t="s">
        <v>1675</v>
      </c>
      <c r="AE121" t="s">
        <v>1675</v>
      </c>
      <c r="AF121" t="s">
        <v>1675</v>
      </c>
      <c r="AG121" t="s">
        <v>1675</v>
      </c>
      <c r="AH121" t="s">
        <v>1675</v>
      </c>
      <c r="AI121" t="s">
        <v>1675</v>
      </c>
      <c r="AJ121" t="s">
        <v>1675</v>
      </c>
      <c r="AK121" t="s">
        <v>1675</v>
      </c>
      <c r="AL121" t="s">
        <v>1675</v>
      </c>
      <c r="AM121" t="s">
        <v>1675</v>
      </c>
      <c r="AN121" t="s">
        <v>1675</v>
      </c>
      <c r="AO121" t="s">
        <v>1675</v>
      </c>
      <c r="AP121" t="s">
        <v>1675</v>
      </c>
      <c r="AQ121" t="s">
        <v>1675</v>
      </c>
      <c r="AR121" t="s">
        <v>1675</v>
      </c>
      <c r="AS121" t="s">
        <v>1675</v>
      </c>
      <c r="AT121" t="s">
        <v>1675</v>
      </c>
      <c r="AU121" t="s">
        <v>1675</v>
      </c>
      <c r="AV121" t="s">
        <v>1675</v>
      </c>
      <c r="AW121" t="s">
        <v>1675</v>
      </c>
      <c r="AX121" t="s">
        <v>1675</v>
      </c>
      <c r="AY121" t="s">
        <v>1675</v>
      </c>
      <c r="AZ121" t="s">
        <v>1675</v>
      </c>
      <c r="BA121" t="s">
        <v>1675</v>
      </c>
      <c r="BB121" t="s">
        <v>1675</v>
      </c>
      <c r="BC121" t="s">
        <v>1675</v>
      </c>
      <c r="BD121" t="s">
        <v>1675</v>
      </c>
      <c r="BE121" t="s">
        <v>1675</v>
      </c>
      <c r="BF121" t="s">
        <v>1675</v>
      </c>
      <c r="BG121" t="s">
        <v>1675</v>
      </c>
      <c r="BH121" t="s">
        <v>1675</v>
      </c>
      <c r="BI121" t="s">
        <v>1675</v>
      </c>
      <c r="BJ121" t="s">
        <v>1675</v>
      </c>
      <c r="BM121" t="s">
        <v>1675</v>
      </c>
      <c r="BN121" t="s">
        <v>1675</v>
      </c>
      <c r="BO121" t="s">
        <v>1675</v>
      </c>
      <c r="BP121" s="33" t="s">
        <v>820</v>
      </c>
      <c r="BQ121" s="44">
        <v>20</v>
      </c>
      <c r="BR121" s="33">
        <v>75</v>
      </c>
      <c r="BS121" s="44">
        <v>25</v>
      </c>
      <c r="BT121" s="44">
        <v>75</v>
      </c>
      <c r="BU121" s="42" t="s">
        <v>820</v>
      </c>
      <c r="BV121" s="33" t="s">
        <v>820</v>
      </c>
      <c r="BW121" s="33" t="s">
        <v>820</v>
      </c>
      <c r="BX121" t="s">
        <v>1675</v>
      </c>
      <c r="BY121" t="s">
        <v>334</v>
      </c>
      <c r="BZ121" t="s">
        <v>334</v>
      </c>
      <c r="CA121" t="s">
        <v>334</v>
      </c>
      <c r="CB121" t="s">
        <v>334</v>
      </c>
      <c r="CC121" t="s">
        <v>1675</v>
      </c>
      <c r="CD121" t="s">
        <v>1675</v>
      </c>
      <c r="CE121" t="s">
        <v>1675</v>
      </c>
      <c r="CF121" t="s">
        <v>334</v>
      </c>
      <c r="CG121" s="13">
        <v>1</v>
      </c>
      <c r="CH121" s="13">
        <v>0</v>
      </c>
      <c r="CI121" s="13">
        <v>0</v>
      </c>
      <c r="CJ121" s="13">
        <v>0</v>
      </c>
      <c r="CK121" s="13">
        <v>0</v>
      </c>
      <c r="CL121" s="13">
        <v>0</v>
      </c>
      <c r="CM121" s="13">
        <v>0</v>
      </c>
      <c r="CN121" s="13">
        <v>0</v>
      </c>
      <c r="CO121" s="13">
        <v>0</v>
      </c>
      <c r="CP121" s="13">
        <v>0</v>
      </c>
      <c r="CQ121" s="13">
        <v>0</v>
      </c>
      <c r="CR121" s="13">
        <v>0</v>
      </c>
      <c r="CS121" s="13">
        <v>0</v>
      </c>
      <c r="CT121" s="13">
        <v>0</v>
      </c>
      <c r="CU121" s="13">
        <v>0</v>
      </c>
      <c r="CV121" s="13">
        <v>0</v>
      </c>
      <c r="CW121" t="s">
        <v>1675</v>
      </c>
      <c r="CX121" s="13">
        <v>0</v>
      </c>
      <c r="CY121" s="13">
        <v>1</v>
      </c>
      <c r="CZ121" s="13">
        <v>1</v>
      </c>
      <c r="DA121" s="13">
        <v>1</v>
      </c>
      <c r="DB121" s="13">
        <v>1</v>
      </c>
      <c r="DC121" s="13">
        <v>1</v>
      </c>
      <c r="DD121" s="13">
        <v>0</v>
      </c>
      <c r="DE121" s="13">
        <v>0</v>
      </c>
      <c r="DF121" s="13">
        <v>0</v>
      </c>
      <c r="DG121" t="s">
        <v>334</v>
      </c>
      <c r="DH121" t="s">
        <v>384</v>
      </c>
      <c r="DI121" t="s">
        <v>741</v>
      </c>
      <c r="DJ121" t="b">
        <f t="shared" si="14"/>
        <v>1</v>
      </c>
      <c r="DK121" t="b">
        <f t="shared" si="15"/>
        <v>0</v>
      </c>
      <c r="DL121" t="s">
        <v>346</v>
      </c>
      <c r="DM121" t="s">
        <v>346</v>
      </c>
    </row>
    <row r="122" spans="1:117" x14ac:dyDescent="0.2">
      <c r="A122" t="s">
        <v>1336</v>
      </c>
      <c r="B122" t="s">
        <v>1217</v>
      </c>
      <c r="C122" t="s">
        <v>1028</v>
      </c>
      <c r="D122" t="s">
        <v>1031</v>
      </c>
      <c r="E122" t="s">
        <v>1032</v>
      </c>
      <c r="F122" t="s">
        <v>1032</v>
      </c>
      <c r="G122" t="s">
        <v>1705</v>
      </c>
      <c r="H122" t="s">
        <v>1034</v>
      </c>
      <c r="I122" s="13">
        <v>1</v>
      </c>
      <c r="J122" s="13">
        <v>0</v>
      </c>
      <c r="K122" s="13">
        <v>0</v>
      </c>
      <c r="L122" s="13">
        <v>0</v>
      </c>
      <c r="M122" s="13">
        <v>0</v>
      </c>
      <c r="N122" s="13">
        <v>0</v>
      </c>
      <c r="O122" s="13">
        <v>0</v>
      </c>
      <c r="P122" t="s">
        <v>1675</v>
      </c>
      <c r="Q122" t="s">
        <v>440</v>
      </c>
      <c r="R122" t="s">
        <v>342</v>
      </c>
      <c r="S122" s="33" t="s">
        <v>820</v>
      </c>
      <c r="T122" s="33" t="s">
        <v>820</v>
      </c>
      <c r="U122" s="33" t="s">
        <v>820</v>
      </c>
      <c r="V122" s="33" t="s">
        <v>820</v>
      </c>
      <c r="W122" s="42" t="s">
        <v>820</v>
      </c>
      <c r="X122" s="42" t="s">
        <v>820</v>
      </c>
      <c r="Y122" s="33" t="s">
        <v>820</v>
      </c>
      <c r="Z122" t="s">
        <v>1675</v>
      </c>
      <c r="AA122" t="s">
        <v>1675</v>
      </c>
      <c r="AB122" t="s">
        <v>1675</v>
      </c>
      <c r="AC122" t="s">
        <v>1675</v>
      </c>
      <c r="AD122" t="s">
        <v>1675</v>
      </c>
      <c r="AE122" t="s">
        <v>1675</v>
      </c>
      <c r="AF122" t="s">
        <v>1675</v>
      </c>
      <c r="AG122" t="s">
        <v>1675</v>
      </c>
      <c r="AH122" t="s">
        <v>1675</v>
      </c>
      <c r="AI122" t="s">
        <v>1675</v>
      </c>
      <c r="AJ122" t="s">
        <v>1675</v>
      </c>
      <c r="AK122" t="s">
        <v>1675</v>
      </c>
      <c r="AL122" t="s">
        <v>1675</v>
      </c>
      <c r="AM122" t="s">
        <v>1675</v>
      </c>
      <c r="AN122" t="s">
        <v>1675</v>
      </c>
      <c r="AO122" t="s">
        <v>1675</v>
      </c>
      <c r="AP122" t="s">
        <v>1675</v>
      </c>
      <c r="AQ122" t="s">
        <v>1675</v>
      </c>
      <c r="AR122" t="s">
        <v>1675</v>
      </c>
      <c r="AS122" t="s">
        <v>1675</v>
      </c>
      <c r="AT122" t="s">
        <v>1675</v>
      </c>
      <c r="AU122" t="s">
        <v>1675</v>
      </c>
      <c r="AV122" t="s">
        <v>1675</v>
      </c>
      <c r="AW122" t="s">
        <v>1675</v>
      </c>
      <c r="AX122" t="s">
        <v>1675</v>
      </c>
      <c r="AY122" t="s">
        <v>1675</v>
      </c>
      <c r="AZ122" t="s">
        <v>1675</v>
      </c>
      <c r="BA122" t="s">
        <v>1675</v>
      </c>
      <c r="BB122" t="s">
        <v>1675</v>
      </c>
      <c r="BC122" t="s">
        <v>1675</v>
      </c>
      <c r="BD122" t="s">
        <v>1675</v>
      </c>
      <c r="BE122" t="s">
        <v>1675</v>
      </c>
      <c r="BF122" t="s">
        <v>1675</v>
      </c>
      <c r="BG122" t="s">
        <v>1675</v>
      </c>
      <c r="BH122" t="s">
        <v>1675</v>
      </c>
      <c r="BI122" t="s">
        <v>1675</v>
      </c>
      <c r="BJ122" t="s">
        <v>1675</v>
      </c>
      <c r="BM122" t="s">
        <v>1675</v>
      </c>
      <c r="BN122" t="s">
        <v>1675</v>
      </c>
      <c r="BO122" t="s">
        <v>1675</v>
      </c>
      <c r="BP122" s="33">
        <v>30</v>
      </c>
      <c r="BQ122" s="44">
        <v>15</v>
      </c>
      <c r="BR122" s="33">
        <v>75</v>
      </c>
      <c r="BS122" s="44">
        <v>25</v>
      </c>
      <c r="BT122" s="44">
        <v>75</v>
      </c>
      <c r="BU122" s="42">
        <v>35</v>
      </c>
      <c r="BV122" s="33">
        <v>10</v>
      </c>
      <c r="BW122" s="33">
        <v>25</v>
      </c>
      <c r="BX122" t="s">
        <v>334</v>
      </c>
      <c r="BY122" t="s">
        <v>334</v>
      </c>
      <c r="BZ122" t="s">
        <v>334</v>
      </c>
      <c r="CA122" t="s">
        <v>334</v>
      </c>
      <c r="CB122" t="s">
        <v>334</v>
      </c>
      <c r="CC122" t="s">
        <v>346</v>
      </c>
      <c r="CD122" t="s">
        <v>334</v>
      </c>
      <c r="CE122" t="s">
        <v>334</v>
      </c>
      <c r="CF122" t="s">
        <v>346</v>
      </c>
      <c r="CG122" t="s">
        <v>1675</v>
      </c>
      <c r="CH122" t="s">
        <v>1675</v>
      </c>
      <c r="CI122" t="s">
        <v>1675</v>
      </c>
      <c r="CJ122" t="s">
        <v>1675</v>
      </c>
      <c r="CK122" t="s">
        <v>1675</v>
      </c>
      <c r="CL122" t="s">
        <v>1675</v>
      </c>
      <c r="CM122" t="s">
        <v>1675</v>
      </c>
      <c r="CN122" t="s">
        <v>1675</v>
      </c>
      <c r="CO122" t="s">
        <v>1675</v>
      </c>
      <c r="CP122" t="s">
        <v>1675</v>
      </c>
      <c r="CQ122" t="s">
        <v>1675</v>
      </c>
      <c r="CR122" t="s">
        <v>1675</v>
      </c>
      <c r="CS122" t="s">
        <v>1675</v>
      </c>
      <c r="CT122" t="s">
        <v>1675</v>
      </c>
      <c r="CU122" t="s">
        <v>1675</v>
      </c>
      <c r="CV122" t="s">
        <v>1675</v>
      </c>
      <c r="CW122" t="s">
        <v>1675</v>
      </c>
      <c r="CX122" t="s">
        <v>1675</v>
      </c>
      <c r="CY122" t="s">
        <v>1675</v>
      </c>
      <c r="CZ122" t="s">
        <v>1675</v>
      </c>
      <c r="DA122" t="s">
        <v>1675</v>
      </c>
      <c r="DB122" t="s">
        <v>1675</v>
      </c>
      <c r="DC122" t="s">
        <v>1675</v>
      </c>
      <c r="DD122" t="s">
        <v>1675</v>
      </c>
      <c r="DE122" t="s">
        <v>1675</v>
      </c>
      <c r="DF122" t="s">
        <v>1675</v>
      </c>
      <c r="DG122" t="s">
        <v>346</v>
      </c>
      <c r="DH122" t="s">
        <v>1675</v>
      </c>
      <c r="DI122" t="s">
        <v>1675</v>
      </c>
      <c r="DL122" t="s">
        <v>346</v>
      </c>
      <c r="DM122" t="s">
        <v>346</v>
      </c>
    </row>
    <row r="123" spans="1:117" x14ac:dyDescent="0.2">
      <c r="A123" t="s">
        <v>1177</v>
      </c>
      <c r="B123" t="s">
        <v>1027</v>
      </c>
      <c r="C123" t="s">
        <v>1122</v>
      </c>
      <c r="D123" t="s">
        <v>328</v>
      </c>
      <c r="E123" t="s">
        <v>1125</v>
      </c>
      <c r="F123" t="s">
        <v>1161</v>
      </c>
      <c r="G123" t="s">
        <v>1704</v>
      </c>
      <c r="H123" t="s">
        <v>1162</v>
      </c>
      <c r="I123" s="13">
        <v>1</v>
      </c>
      <c r="J123" s="13">
        <v>0</v>
      </c>
      <c r="K123" s="13">
        <v>0</v>
      </c>
      <c r="L123" s="13">
        <v>0</v>
      </c>
      <c r="M123" s="13">
        <v>0</v>
      </c>
      <c r="N123" s="13">
        <v>0</v>
      </c>
      <c r="O123" s="13">
        <v>0</v>
      </c>
      <c r="P123" t="s">
        <v>1675</v>
      </c>
      <c r="Q123" t="s">
        <v>675</v>
      </c>
      <c r="R123" t="s">
        <v>342</v>
      </c>
      <c r="S123" s="33" t="s">
        <v>820</v>
      </c>
      <c r="T123" s="33" t="s">
        <v>820</v>
      </c>
      <c r="U123" s="33" t="s">
        <v>820</v>
      </c>
      <c r="V123" s="33" t="s">
        <v>820</v>
      </c>
      <c r="W123" s="42" t="s">
        <v>820</v>
      </c>
      <c r="X123" s="42" t="s">
        <v>820</v>
      </c>
      <c r="Y123" s="33" t="s">
        <v>820</v>
      </c>
      <c r="Z123" t="s">
        <v>1675</v>
      </c>
      <c r="AA123" t="s">
        <v>1675</v>
      </c>
      <c r="AB123" t="s">
        <v>1675</v>
      </c>
      <c r="AC123" t="s">
        <v>1675</v>
      </c>
      <c r="AD123" t="s">
        <v>1675</v>
      </c>
      <c r="AE123" t="s">
        <v>1675</v>
      </c>
      <c r="AF123" t="s">
        <v>1675</v>
      </c>
      <c r="AG123" t="s">
        <v>1675</v>
      </c>
      <c r="AH123" t="s">
        <v>1675</v>
      </c>
      <c r="AI123" t="s">
        <v>1675</v>
      </c>
      <c r="AJ123" t="s">
        <v>1675</v>
      </c>
      <c r="AK123" t="s">
        <v>1675</v>
      </c>
      <c r="AL123" t="s">
        <v>1675</v>
      </c>
      <c r="AM123" t="s">
        <v>1675</v>
      </c>
      <c r="AN123" t="s">
        <v>1675</v>
      </c>
      <c r="AO123" t="s">
        <v>1675</v>
      </c>
      <c r="AP123" t="s">
        <v>1675</v>
      </c>
      <c r="AQ123" t="s">
        <v>1675</v>
      </c>
      <c r="AR123" t="s">
        <v>1675</v>
      </c>
      <c r="AS123" t="s">
        <v>1675</v>
      </c>
      <c r="AT123" t="s">
        <v>1675</v>
      </c>
      <c r="AU123" t="s">
        <v>1675</v>
      </c>
      <c r="AV123" t="s">
        <v>1675</v>
      </c>
      <c r="AW123" t="s">
        <v>1675</v>
      </c>
      <c r="AX123" t="s">
        <v>1675</v>
      </c>
      <c r="AY123" t="s">
        <v>1675</v>
      </c>
      <c r="AZ123" t="s">
        <v>1675</v>
      </c>
      <c r="BA123" t="s">
        <v>1675</v>
      </c>
      <c r="BB123" t="s">
        <v>1675</v>
      </c>
      <c r="BC123" t="s">
        <v>1675</v>
      </c>
      <c r="BD123" t="s">
        <v>1675</v>
      </c>
      <c r="BE123" t="s">
        <v>1675</v>
      </c>
      <c r="BF123" t="s">
        <v>1675</v>
      </c>
      <c r="BG123" t="s">
        <v>1675</v>
      </c>
      <c r="BH123" t="s">
        <v>1675</v>
      </c>
      <c r="BI123" t="s">
        <v>1675</v>
      </c>
      <c r="BJ123" t="s">
        <v>1675</v>
      </c>
      <c r="BM123" t="s">
        <v>1675</v>
      </c>
      <c r="BN123" t="s">
        <v>1675</v>
      </c>
      <c r="BO123" t="s">
        <v>1675</v>
      </c>
      <c r="BP123" s="33" t="s">
        <v>820</v>
      </c>
      <c r="BQ123" s="44">
        <v>15</v>
      </c>
      <c r="BR123" s="33">
        <v>75</v>
      </c>
      <c r="BS123" s="44">
        <v>35</v>
      </c>
      <c r="BT123" s="44">
        <v>50</v>
      </c>
      <c r="BU123" s="42" t="s">
        <v>820</v>
      </c>
      <c r="BV123" s="33" t="s">
        <v>820</v>
      </c>
      <c r="BW123" s="33">
        <v>25</v>
      </c>
      <c r="BX123" t="s">
        <v>1675</v>
      </c>
      <c r="BY123" t="s">
        <v>334</v>
      </c>
      <c r="BZ123" t="s">
        <v>334</v>
      </c>
      <c r="CA123" t="s">
        <v>334</v>
      </c>
      <c r="CB123" t="s">
        <v>334</v>
      </c>
      <c r="CC123" t="s">
        <v>1675</v>
      </c>
      <c r="CD123" t="s">
        <v>1675</v>
      </c>
      <c r="CE123" t="s">
        <v>334</v>
      </c>
      <c r="CF123" t="s">
        <v>334</v>
      </c>
      <c r="CG123" s="13">
        <v>0</v>
      </c>
      <c r="CH123" s="13">
        <v>0</v>
      </c>
      <c r="CI123" s="13">
        <v>0</v>
      </c>
      <c r="CJ123" s="13">
        <v>0</v>
      </c>
      <c r="CK123" s="13">
        <v>0</v>
      </c>
      <c r="CL123" s="13">
        <v>0</v>
      </c>
      <c r="CM123" s="13">
        <v>0</v>
      </c>
      <c r="CN123" s="13">
        <v>0</v>
      </c>
      <c r="CO123" s="13">
        <v>0</v>
      </c>
      <c r="CP123" s="13">
        <v>0</v>
      </c>
      <c r="CQ123" s="13">
        <v>0</v>
      </c>
      <c r="CR123" s="13">
        <v>1</v>
      </c>
      <c r="CS123" s="13">
        <v>0</v>
      </c>
      <c r="CT123" s="13">
        <v>0</v>
      </c>
      <c r="CU123" s="13">
        <v>0</v>
      </c>
      <c r="CV123" s="13">
        <v>0</v>
      </c>
      <c r="CW123" t="s">
        <v>1675</v>
      </c>
      <c r="CX123" s="13">
        <v>0</v>
      </c>
      <c r="CY123" s="13">
        <v>1</v>
      </c>
      <c r="CZ123" s="13">
        <v>1</v>
      </c>
      <c r="DA123" s="13">
        <v>1</v>
      </c>
      <c r="DB123" s="13">
        <v>1</v>
      </c>
      <c r="DC123" s="13">
        <v>0</v>
      </c>
      <c r="DD123" s="13">
        <v>0</v>
      </c>
      <c r="DE123" s="13">
        <v>1</v>
      </c>
      <c r="DF123" s="13">
        <v>0</v>
      </c>
      <c r="DG123" t="s">
        <v>334</v>
      </c>
      <c r="DH123" t="s">
        <v>384</v>
      </c>
      <c r="DI123" t="s">
        <v>1176</v>
      </c>
      <c r="DJ123" t="b">
        <f t="shared" ref="DJ123:DJ142" si="16">D123=DH123</f>
        <v>0</v>
      </c>
      <c r="DK123" t="b">
        <f t="shared" ref="DK123:DK142" si="17">E123=DI123</f>
        <v>0</v>
      </c>
      <c r="DL123" t="s">
        <v>346</v>
      </c>
      <c r="DM123" t="s">
        <v>334</v>
      </c>
    </row>
    <row r="124" spans="1:117" x14ac:dyDescent="0.2">
      <c r="A124" t="s">
        <v>497</v>
      </c>
      <c r="B124" t="s">
        <v>436</v>
      </c>
      <c r="C124" t="s">
        <v>325</v>
      </c>
      <c r="D124" t="s">
        <v>328</v>
      </c>
      <c r="E124" t="s">
        <v>329</v>
      </c>
      <c r="F124" t="s">
        <v>329</v>
      </c>
      <c r="G124" t="s">
        <v>1705</v>
      </c>
      <c r="H124" t="s">
        <v>438</v>
      </c>
      <c r="I124" s="13">
        <v>1</v>
      </c>
      <c r="J124" s="13">
        <v>0</v>
      </c>
      <c r="K124" s="13">
        <v>0</v>
      </c>
      <c r="L124" s="13">
        <v>0</v>
      </c>
      <c r="M124" s="13">
        <v>0</v>
      </c>
      <c r="N124" s="13">
        <v>0</v>
      </c>
      <c r="O124" s="13">
        <v>0</v>
      </c>
      <c r="P124" t="s">
        <v>1675</v>
      </c>
      <c r="Q124" t="s">
        <v>440</v>
      </c>
      <c r="R124" t="s">
        <v>457</v>
      </c>
      <c r="S124" s="33" t="s">
        <v>820</v>
      </c>
      <c r="T124" s="33" t="s">
        <v>820</v>
      </c>
      <c r="U124" s="33" t="s">
        <v>820</v>
      </c>
      <c r="V124" s="33" t="s">
        <v>820</v>
      </c>
      <c r="W124" s="42" t="s">
        <v>820</v>
      </c>
      <c r="X124" s="42" t="s">
        <v>820</v>
      </c>
      <c r="Y124" s="33" t="s">
        <v>820</v>
      </c>
      <c r="Z124" t="s">
        <v>1675</v>
      </c>
      <c r="AA124" t="s">
        <v>1675</v>
      </c>
      <c r="AB124" t="s">
        <v>1675</v>
      </c>
      <c r="AC124" t="s">
        <v>1675</v>
      </c>
      <c r="AD124" t="s">
        <v>1675</v>
      </c>
      <c r="AE124" t="s">
        <v>1675</v>
      </c>
      <c r="AF124" t="s">
        <v>1675</v>
      </c>
      <c r="AG124" t="s">
        <v>1675</v>
      </c>
      <c r="AH124" t="s">
        <v>1675</v>
      </c>
      <c r="AI124" t="s">
        <v>1675</v>
      </c>
      <c r="AJ124" t="s">
        <v>1675</v>
      </c>
      <c r="AK124" t="s">
        <v>1675</v>
      </c>
      <c r="AL124" t="s">
        <v>1675</v>
      </c>
      <c r="AM124" t="s">
        <v>1675</v>
      </c>
      <c r="AN124" t="s">
        <v>1675</v>
      </c>
      <c r="AO124" t="s">
        <v>1675</v>
      </c>
      <c r="AP124" t="s">
        <v>1675</v>
      </c>
      <c r="AQ124" t="s">
        <v>1675</v>
      </c>
      <c r="AR124" t="s">
        <v>1675</v>
      </c>
      <c r="AS124" t="s">
        <v>1675</v>
      </c>
      <c r="AT124" t="s">
        <v>1675</v>
      </c>
      <c r="AU124" t="s">
        <v>1675</v>
      </c>
      <c r="AV124" t="s">
        <v>1675</v>
      </c>
      <c r="AW124" t="s">
        <v>1675</v>
      </c>
      <c r="AX124" t="s">
        <v>1675</v>
      </c>
      <c r="AY124" t="s">
        <v>1675</v>
      </c>
      <c r="AZ124" t="s">
        <v>1675</v>
      </c>
      <c r="BA124" t="s">
        <v>1675</v>
      </c>
      <c r="BB124" t="s">
        <v>1675</v>
      </c>
      <c r="BC124" t="s">
        <v>1675</v>
      </c>
      <c r="BD124" t="s">
        <v>1675</v>
      </c>
      <c r="BE124" t="s">
        <v>1675</v>
      </c>
      <c r="BF124" t="s">
        <v>1675</v>
      </c>
      <c r="BG124" t="s">
        <v>1675</v>
      </c>
      <c r="BH124" t="s">
        <v>1675</v>
      </c>
      <c r="BI124" t="s">
        <v>1675</v>
      </c>
      <c r="BJ124" t="s">
        <v>1675</v>
      </c>
      <c r="BM124" t="s">
        <v>1675</v>
      </c>
      <c r="BN124" t="s">
        <v>1675</v>
      </c>
      <c r="BO124" t="s">
        <v>1675</v>
      </c>
      <c r="BP124" s="33">
        <v>25</v>
      </c>
      <c r="BQ124" s="44">
        <v>15</v>
      </c>
      <c r="BR124" s="33">
        <v>75</v>
      </c>
      <c r="BS124" s="33" t="s">
        <v>820</v>
      </c>
      <c r="BT124" s="44">
        <v>75</v>
      </c>
      <c r="BU124" s="42" t="s">
        <v>820</v>
      </c>
      <c r="BV124" s="33" t="s">
        <v>820</v>
      </c>
      <c r="BW124" s="33">
        <v>25</v>
      </c>
      <c r="BX124" t="s">
        <v>346</v>
      </c>
      <c r="BY124" t="s">
        <v>334</v>
      </c>
      <c r="BZ124" t="s">
        <v>334</v>
      </c>
      <c r="CA124" t="s">
        <v>1675</v>
      </c>
      <c r="CB124" t="s">
        <v>334</v>
      </c>
      <c r="CC124" t="s">
        <v>1675</v>
      </c>
      <c r="CD124" t="s">
        <v>1675</v>
      </c>
      <c r="CE124" t="s">
        <v>334</v>
      </c>
      <c r="CF124" t="s">
        <v>334</v>
      </c>
      <c r="CG124" s="13">
        <v>1</v>
      </c>
      <c r="CH124" s="13">
        <v>0</v>
      </c>
      <c r="CI124" s="13">
        <v>1</v>
      </c>
      <c r="CJ124" s="13">
        <v>1</v>
      </c>
      <c r="CK124" s="13">
        <v>0</v>
      </c>
      <c r="CL124" s="13">
        <v>0</v>
      </c>
      <c r="CM124" s="13">
        <v>0</v>
      </c>
      <c r="CN124" s="13">
        <v>0</v>
      </c>
      <c r="CO124" s="13">
        <v>0</v>
      </c>
      <c r="CP124" s="13">
        <v>0</v>
      </c>
      <c r="CQ124" s="13">
        <v>0</v>
      </c>
      <c r="CR124" s="13">
        <v>0</v>
      </c>
      <c r="CS124" s="13">
        <v>0</v>
      </c>
      <c r="CT124" s="13">
        <v>0</v>
      </c>
      <c r="CU124" s="13">
        <v>0</v>
      </c>
      <c r="CV124" s="13">
        <v>0</v>
      </c>
      <c r="CW124" t="s">
        <v>1675</v>
      </c>
      <c r="CX124" s="13">
        <v>1</v>
      </c>
      <c r="CY124" s="13">
        <v>1</v>
      </c>
      <c r="CZ124" s="13">
        <v>0</v>
      </c>
      <c r="DA124" s="13">
        <v>0</v>
      </c>
      <c r="DB124" s="13">
        <v>1</v>
      </c>
      <c r="DC124" s="13">
        <v>0</v>
      </c>
      <c r="DD124" s="13">
        <v>0</v>
      </c>
      <c r="DE124" s="13">
        <v>1</v>
      </c>
      <c r="DF124" s="13">
        <v>0</v>
      </c>
      <c r="DG124" t="s">
        <v>334</v>
      </c>
      <c r="DH124" t="s">
        <v>328</v>
      </c>
      <c r="DI124" t="s">
        <v>474</v>
      </c>
      <c r="DJ124" t="b">
        <f t="shared" si="16"/>
        <v>1</v>
      </c>
      <c r="DK124" t="b">
        <f t="shared" si="17"/>
        <v>0</v>
      </c>
      <c r="DL124" t="s">
        <v>334</v>
      </c>
      <c r="DM124" t="s">
        <v>334</v>
      </c>
    </row>
    <row r="125" spans="1:117" x14ac:dyDescent="0.2">
      <c r="A125" t="s">
        <v>804</v>
      </c>
      <c r="B125" t="s">
        <v>773</v>
      </c>
      <c r="C125" t="s">
        <v>760</v>
      </c>
      <c r="D125" t="s">
        <v>384</v>
      </c>
      <c r="E125" t="s">
        <v>763</v>
      </c>
      <c r="F125" t="s">
        <v>765</v>
      </c>
      <c r="G125" t="s">
        <v>1704</v>
      </c>
      <c r="H125" t="s">
        <v>774</v>
      </c>
      <c r="I125" s="13">
        <v>1</v>
      </c>
      <c r="J125" s="13">
        <v>0</v>
      </c>
      <c r="K125" s="13">
        <v>0</v>
      </c>
      <c r="L125" s="13">
        <v>0</v>
      </c>
      <c r="M125" s="13">
        <v>0</v>
      </c>
      <c r="N125" s="13">
        <v>0</v>
      </c>
      <c r="O125" s="13">
        <v>0</v>
      </c>
      <c r="P125" t="s">
        <v>1675</v>
      </c>
      <c r="Q125" t="s">
        <v>675</v>
      </c>
      <c r="R125" t="s">
        <v>342</v>
      </c>
      <c r="S125" s="33" t="s">
        <v>820</v>
      </c>
      <c r="T125" s="33" t="s">
        <v>820</v>
      </c>
      <c r="U125" s="33" t="s">
        <v>820</v>
      </c>
      <c r="V125" s="33" t="s">
        <v>820</v>
      </c>
      <c r="W125" s="42" t="s">
        <v>820</v>
      </c>
      <c r="X125" s="42" t="s">
        <v>820</v>
      </c>
      <c r="Y125" s="33" t="s">
        <v>820</v>
      </c>
      <c r="Z125" t="s">
        <v>1675</v>
      </c>
      <c r="AA125" t="s">
        <v>1675</v>
      </c>
      <c r="AB125" t="s">
        <v>1675</v>
      </c>
      <c r="AC125" t="s">
        <v>1675</v>
      </c>
      <c r="AD125" t="s">
        <v>1675</v>
      </c>
      <c r="AE125" t="s">
        <v>1675</v>
      </c>
      <c r="AF125" t="s">
        <v>1675</v>
      </c>
      <c r="AG125" t="s">
        <v>1675</v>
      </c>
      <c r="AH125" t="s">
        <v>1675</v>
      </c>
      <c r="AI125" t="s">
        <v>1675</v>
      </c>
      <c r="AJ125" t="s">
        <v>1675</v>
      </c>
      <c r="AK125" t="s">
        <v>1675</v>
      </c>
      <c r="AL125" t="s">
        <v>1675</v>
      </c>
      <c r="AM125" t="s">
        <v>1675</v>
      </c>
      <c r="AN125" t="s">
        <v>1675</v>
      </c>
      <c r="AO125" t="s">
        <v>1675</v>
      </c>
      <c r="AP125" t="s">
        <v>1675</v>
      </c>
      <c r="AQ125" t="s">
        <v>1675</v>
      </c>
      <c r="AR125" t="s">
        <v>1675</v>
      </c>
      <c r="AS125" t="s">
        <v>1675</v>
      </c>
      <c r="AT125" t="s">
        <v>1675</v>
      </c>
      <c r="AU125" t="s">
        <v>1675</v>
      </c>
      <c r="AV125" t="s">
        <v>1675</v>
      </c>
      <c r="AW125" t="s">
        <v>1675</v>
      </c>
      <c r="AX125" t="s">
        <v>1675</v>
      </c>
      <c r="AY125" t="s">
        <v>1675</v>
      </c>
      <c r="AZ125" t="s">
        <v>1675</v>
      </c>
      <c r="BA125" t="s">
        <v>1675</v>
      </c>
      <c r="BB125" t="s">
        <v>1675</v>
      </c>
      <c r="BC125" t="s">
        <v>1675</v>
      </c>
      <c r="BD125" t="s">
        <v>1675</v>
      </c>
      <c r="BE125" t="s">
        <v>1675</v>
      </c>
      <c r="BF125" t="s">
        <v>1675</v>
      </c>
      <c r="BG125" t="s">
        <v>1675</v>
      </c>
      <c r="BH125" t="s">
        <v>1675</v>
      </c>
      <c r="BI125" t="s">
        <v>1675</v>
      </c>
      <c r="BJ125" t="s">
        <v>1675</v>
      </c>
      <c r="BM125" t="s">
        <v>1675</v>
      </c>
      <c r="BN125" t="s">
        <v>1675</v>
      </c>
      <c r="BO125" t="s">
        <v>1675</v>
      </c>
      <c r="BP125" s="33" t="s">
        <v>820</v>
      </c>
      <c r="BQ125" s="44">
        <v>15</v>
      </c>
      <c r="BR125" s="33">
        <v>75</v>
      </c>
      <c r="BS125" s="33" t="s">
        <v>820</v>
      </c>
      <c r="BT125" s="33" t="s">
        <v>820</v>
      </c>
      <c r="BU125" s="42" t="s">
        <v>820</v>
      </c>
      <c r="BV125" s="33" t="s">
        <v>820</v>
      </c>
      <c r="BW125" s="33">
        <v>25</v>
      </c>
      <c r="BX125" t="s">
        <v>1675</v>
      </c>
      <c r="BY125" t="s">
        <v>346</v>
      </c>
      <c r="BZ125" t="s">
        <v>346</v>
      </c>
      <c r="CA125" t="s">
        <v>1675</v>
      </c>
      <c r="CB125" t="s">
        <v>1675</v>
      </c>
      <c r="CC125" t="s">
        <v>1675</v>
      </c>
      <c r="CD125" t="s">
        <v>1675</v>
      </c>
      <c r="CE125" t="s">
        <v>334</v>
      </c>
      <c r="CF125" t="s">
        <v>334</v>
      </c>
      <c r="CG125" s="13">
        <v>0</v>
      </c>
      <c r="CH125" s="13">
        <v>0</v>
      </c>
      <c r="CI125" s="13">
        <v>0</v>
      </c>
      <c r="CJ125" s="13">
        <v>0</v>
      </c>
      <c r="CK125" s="13">
        <v>0</v>
      </c>
      <c r="CL125" s="13">
        <v>0</v>
      </c>
      <c r="CM125" s="13">
        <v>0</v>
      </c>
      <c r="CN125" s="13">
        <v>0</v>
      </c>
      <c r="CO125" s="13">
        <v>0</v>
      </c>
      <c r="CP125" s="13">
        <v>1</v>
      </c>
      <c r="CQ125" s="13">
        <v>0</v>
      </c>
      <c r="CR125" s="13">
        <v>0</v>
      </c>
      <c r="CS125" s="13">
        <v>0</v>
      </c>
      <c r="CT125" s="13">
        <v>0</v>
      </c>
      <c r="CU125" s="13">
        <v>0</v>
      </c>
      <c r="CV125" s="13">
        <v>0</v>
      </c>
      <c r="CW125" t="s">
        <v>1675</v>
      </c>
      <c r="CX125" s="13">
        <v>0</v>
      </c>
      <c r="CY125" s="13">
        <v>0</v>
      </c>
      <c r="CZ125" s="13">
        <v>0</v>
      </c>
      <c r="DA125" s="13">
        <v>0</v>
      </c>
      <c r="DB125" s="13">
        <v>0</v>
      </c>
      <c r="DC125" s="13">
        <v>0</v>
      </c>
      <c r="DD125" s="13">
        <v>0</v>
      </c>
      <c r="DE125" s="13">
        <v>1</v>
      </c>
      <c r="DF125" s="13">
        <v>0</v>
      </c>
      <c r="DG125" t="s">
        <v>334</v>
      </c>
      <c r="DH125" t="s">
        <v>384</v>
      </c>
      <c r="DI125" t="s">
        <v>741</v>
      </c>
      <c r="DJ125" t="b">
        <f t="shared" si="16"/>
        <v>1</v>
      </c>
      <c r="DK125" t="b">
        <f t="shared" si="17"/>
        <v>0</v>
      </c>
      <c r="DL125" t="s">
        <v>346</v>
      </c>
      <c r="DM125" t="s">
        <v>346</v>
      </c>
    </row>
    <row r="126" spans="1:117" x14ac:dyDescent="0.2">
      <c r="A126" t="s">
        <v>1316</v>
      </c>
      <c r="B126" t="s">
        <v>1217</v>
      </c>
      <c r="C126" t="s">
        <v>1218</v>
      </c>
      <c r="D126" t="s">
        <v>1220</v>
      </c>
      <c r="E126" t="s">
        <v>1230</v>
      </c>
      <c r="F126" t="s">
        <v>1230</v>
      </c>
      <c r="G126" t="s">
        <v>1704</v>
      </c>
      <c r="H126" t="s">
        <v>1239</v>
      </c>
      <c r="I126" s="13">
        <v>1</v>
      </c>
      <c r="J126" s="13">
        <v>0</v>
      </c>
      <c r="K126" s="13">
        <v>0</v>
      </c>
      <c r="L126" s="13">
        <v>0</v>
      </c>
      <c r="M126" s="13">
        <v>0</v>
      </c>
      <c r="N126" s="13">
        <v>0</v>
      </c>
      <c r="O126" s="13">
        <v>0</v>
      </c>
      <c r="P126" t="s">
        <v>1675</v>
      </c>
      <c r="Q126" t="s">
        <v>341</v>
      </c>
      <c r="R126" t="s">
        <v>342</v>
      </c>
      <c r="S126" s="33" t="s">
        <v>820</v>
      </c>
      <c r="T126" s="33" t="s">
        <v>820</v>
      </c>
      <c r="U126" s="33" t="s">
        <v>820</v>
      </c>
      <c r="V126" s="33" t="s">
        <v>820</v>
      </c>
      <c r="W126" s="42" t="s">
        <v>820</v>
      </c>
      <c r="X126" s="42" t="s">
        <v>820</v>
      </c>
      <c r="Y126" s="33" t="s">
        <v>820</v>
      </c>
      <c r="Z126" t="s">
        <v>1675</v>
      </c>
      <c r="AA126" t="s">
        <v>1675</v>
      </c>
      <c r="AB126" t="s">
        <v>1675</v>
      </c>
      <c r="AC126" t="s">
        <v>1675</v>
      </c>
      <c r="AD126" t="s">
        <v>1675</v>
      </c>
      <c r="AE126" t="s">
        <v>1675</v>
      </c>
      <c r="AF126" t="s">
        <v>1675</v>
      </c>
      <c r="AG126" t="s">
        <v>1675</v>
      </c>
      <c r="AH126" t="s">
        <v>1675</v>
      </c>
      <c r="AI126" t="s">
        <v>1675</v>
      </c>
      <c r="AJ126" t="s">
        <v>1675</v>
      </c>
      <c r="AK126" t="s">
        <v>1675</v>
      </c>
      <c r="AL126" t="s">
        <v>1675</v>
      </c>
      <c r="AM126" t="s">
        <v>1675</v>
      </c>
      <c r="AN126" t="s">
        <v>1675</v>
      </c>
      <c r="AO126" t="s">
        <v>1675</v>
      </c>
      <c r="AP126" t="s">
        <v>1675</v>
      </c>
      <c r="AQ126" t="s">
        <v>1675</v>
      </c>
      <c r="AR126" t="s">
        <v>1675</v>
      </c>
      <c r="AS126" t="s">
        <v>1675</v>
      </c>
      <c r="AT126" t="s">
        <v>1675</v>
      </c>
      <c r="AU126" t="s">
        <v>1675</v>
      </c>
      <c r="AV126" t="s">
        <v>1675</v>
      </c>
      <c r="AW126" t="s">
        <v>1675</v>
      </c>
      <c r="AX126" t="s">
        <v>1675</v>
      </c>
      <c r="AY126" t="s">
        <v>1675</v>
      </c>
      <c r="AZ126" t="s">
        <v>1675</v>
      </c>
      <c r="BA126" t="s">
        <v>1675</v>
      </c>
      <c r="BB126" t="s">
        <v>1675</v>
      </c>
      <c r="BC126" t="s">
        <v>1675</v>
      </c>
      <c r="BD126" t="s">
        <v>1675</v>
      </c>
      <c r="BE126" t="s">
        <v>1675</v>
      </c>
      <c r="BF126" t="s">
        <v>1675</v>
      </c>
      <c r="BG126" t="s">
        <v>1675</v>
      </c>
      <c r="BH126" t="s">
        <v>1675</v>
      </c>
      <c r="BI126" t="s">
        <v>1675</v>
      </c>
      <c r="BJ126" t="s">
        <v>1675</v>
      </c>
      <c r="BM126" t="s">
        <v>1675</v>
      </c>
      <c r="BN126" t="s">
        <v>1675</v>
      </c>
      <c r="BO126" t="s">
        <v>1675</v>
      </c>
      <c r="BP126" s="42">
        <v>11.71875</v>
      </c>
      <c r="BQ126" s="44">
        <v>25</v>
      </c>
      <c r="BR126" s="42">
        <v>70.833333333333343</v>
      </c>
      <c r="BS126" s="44">
        <v>50</v>
      </c>
      <c r="BT126" s="44">
        <v>75</v>
      </c>
      <c r="BU126" s="42">
        <v>50</v>
      </c>
      <c r="BV126" s="33" t="s">
        <v>820</v>
      </c>
      <c r="BW126" s="33">
        <v>30</v>
      </c>
      <c r="BX126" t="s">
        <v>346</v>
      </c>
      <c r="BY126" t="s">
        <v>334</v>
      </c>
      <c r="BZ126" t="s">
        <v>346</v>
      </c>
      <c r="CA126" t="s">
        <v>346</v>
      </c>
      <c r="CB126" t="s">
        <v>334</v>
      </c>
      <c r="CC126" t="s">
        <v>346</v>
      </c>
      <c r="CD126" t="s">
        <v>1675</v>
      </c>
      <c r="CE126" t="s">
        <v>346</v>
      </c>
      <c r="CF126" t="s">
        <v>346</v>
      </c>
      <c r="CG126" t="s">
        <v>1675</v>
      </c>
      <c r="CH126" t="s">
        <v>1675</v>
      </c>
      <c r="CI126" t="s">
        <v>1675</v>
      </c>
      <c r="CJ126" t="s">
        <v>1675</v>
      </c>
      <c r="CK126" t="s">
        <v>1675</v>
      </c>
      <c r="CL126" t="s">
        <v>1675</v>
      </c>
      <c r="CM126" t="s">
        <v>1675</v>
      </c>
      <c r="CN126" t="s">
        <v>1675</v>
      </c>
      <c r="CO126" t="s">
        <v>1675</v>
      </c>
      <c r="CP126" t="s">
        <v>1675</v>
      </c>
      <c r="CQ126" t="s">
        <v>1675</v>
      </c>
      <c r="CR126" t="s">
        <v>1675</v>
      </c>
      <c r="CS126" t="s">
        <v>1675</v>
      </c>
      <c r="CT126" t="s">
        <v>1675</v>
      </c>
      <c r="CU126" t="s">
        <v>1675</v>
      </c>
      <c r="CV126" t="s">
        <v>1675</v>
      </c>
      <c r="CW126" t="s">
        <v>1675</v>
      </c>
      <c r="CX126" t="s">
        <v>1675</v>
      </c>
      <c r="CY126" t="s">
        <v>1675</v>
      </c>
      <c r="CZ126" t="s">
        <v>1675</v>
      </c>
      <c r="DA126" t="s">
        <v>1675</v>
      </c>
      <c r="DB126" t="s">
        <v>1675</v>
      </c>
      <c r="DC126" t="s">
        <v>1675</v>
      </c>
      <c r="DD126" t="s">
        <v>1675</v>
      </c>
      <c r="DE126" t="s">
        <v>1675</v>
      </c>
      <c r="DF126" t="s">
        <v>1675</v>
      </c>
      <c r="DG126" t="s">
        <v>334</v>
      </c>
      <c r="DH126" t="s">
        <v>384</v>
      </c>
      <c r="DI126" t="s">
        <v>385</v>
      </c>
      <c r="DJ126" t="b">
        <f t="shared" si="16"/>
        <v>0</v>
      </c>
      <c r="DK126" t="b">
        <f t="shared" si="17"/>
        <v>0</v>
      </c>
      <c r="DL126" t="s">
        <v>346</v>
      </c>
      <c r="DM126" t="s">
        <v>346</v>
      </c>
    </row>
    <row r="127" spans="1:117" x14ac:dyDescent="0.2">
      <c r="A127" t="s">
        <v>569</v>
      </c>
      <c r="B127" t="s">
        <v>436</v>
      </c>
      <c r="C127" t="s">
        <v>325</v>
      </c>
      <c r="D127" t="s">
        <v>328</v>
      </c>
      <c r="E127" t="s">
        <v>329</v>
      </c>
      <c r="F127" t="s">
        <v>329</v>
      </c>
      <c r="G127" t="s">
        <v>1705</v>
      </c>
      <c r="H127" t="s">
        <v>438</v>
      </c>
      <c r="I127" s="13">
        <v>1</v>
      </c>
      <c r="J127" s="13">
        <v>0</v>
      </c>
      <c r="K127" s="13">
        <v>0</v>
      </c>
      <c r="L127" s="13">
        <v>1</v>
      </c>
      <c r="M127" s="13">
        <v>0</v>
      </c>
      <c r="N127" s="13">
        <v>0</v>
      </c>
      <c r="O127" s="13">
        <v>0</v>
      </c>
      <c r="P127" t="s">
        <v>1675</v>
      </c>
      <c r="Q127" t="s">
        <v>341</v>
      </c>
      <c r="R127" t="s">
        <v>342</v>
      </c>
      <c r="S127" s="33" t="s">
        <v>820</v>
      </c>
      <c r="T127" s="33" t="s">
        <v>820</v>
      </c>
      <c r="U127" s="33" t="s">
        <v>820</v>
      </c>
      <c r="V127" s="33" t="s">
        <v>820</v>
      </c>
      <c r="W127" s="42" t="s">
        <v>820</v>
      </c>
      <c r="X127" s="42" t="s">
        <v>820</v>
      </c>
      <c r="Y127" s="33" t="s">
        <v>820</v>
      </c>
      <c r="Z127" t="s">
        <v>1675</v>
      </c>
      <c r="AA127" t="s">
        <v>1675</v>
      </c>
      <c r="AB127" t="s">
        <v>1675</v>
      </c>
      <c r="AC127" t="s">
        <v>1675</v>
      </c>
      <c r="AD127" t="s">
        <v>1675</v>
      </c>
      <c r="AE127" t="s">
        <v>1675</v>
      </c>
      <c r="AF127" t="s">
        <v>1675</v>
      </c>
      <c r="AG127" t="s">
        <v>1675</v>
      </c>
      <c r="AH127" t="s">
        <v>1675</v>
      </c>
      <c r="AI127" t="s">
        <v>1675</v>
      </c>
      <c r="AJ127" t="s">
        <v>1675</v>
      </c>
      <c r="AK127" t="s">
        <v>1675</v>
      </c>
      <c r="AL127" t="s">
        <v>1675</v>
      </c>
      <c r="AM127" t="s">
        <v>1675</v>
      </c>
      <c r="AN127" t="s">
        <v>1675</v>
      </c>
      <c r="AO127" t="s">
        <v>1675</v>
      </c>
      <c r="AP127" t="s">
        <v>1675</v>
      </c>
      <c r="AQ127" t="s">
        <v>1675</v>
      </c>
      <c r="AR127" t="s">
        <v>1675</v>
      </c>
      <c r="AS127" t="s">
        <v>1675</v>
      </c>
      <c r="AT127" t="s">
        <v>1675</v>
      </c>
      <c r="AU127" t="s">
        <v>1675</v>
      </c>
      <c r="AV127" t="s">
        <v>1675</v>
      </c>
      <c r="AW127" t="s">
        <v>1675</v>
      </c>
      <c r="AX127" t="s">
        <v>1675</v>
      </c>
      <c r="AY127" t="s">
        <v>1675</v>
      </c>
      <c r="AZ127" t="s">
        <v>1675</v>
      </c>
      <c r="BA127" t="s">
        <v>1675</v>
      </c>
      <c r="BB127" t="s">
        <v>1675</v>
      </c>
      <c r="BC127" t="s">
        <v>1675</v>
      </c>
      <c r="BD127" t="s">
        <v>1675</v>
      </c>
      <c r="BE127" t="s">
        <v>1675</v>
      </c>
      <c r="BF127" t="s">
        <v>1675</v>
      </c>
      <c r="BG127" t="s">
        <v>1675</v>
      </c>
      <c r="BH127" t="s">
        <v>1675</v>
      </c>
      <c r="BI127" t="s">
        <v>1675</v>
      </c>
      <c r="BJ127" t="s">
        <v>1675</v>
      </c>
      <c r="BM127" t="s">
        <v>1675</v>
      </c>
      <c r="BN127" t="s">
        <v>1675</v>
      </c>
      <c r="BO127" t="s">
        <v>1675</v>
      </c>
      <c r="BP127" s="33" t="s">
        <v>820</v>
      </c>
      <c r="BQ127" s="33" t="s">
        <v>820</v>
      </c>
      <c r="BR127" s="42">
        <v>56.666666666666664</v>
      </c>
      <c r="BS127" s="33" t="s">
        <v>820</v>
      </c>
      <c r="BT127" s="44">
        <v>75</v>
      </c>
      <c r="BU127" s="42" t="s">
        <v>820</v>
      </c>
      <c r="BV127" s="44" t="s">
        <v>820</v>
      </c>
      <c r="BW127" s="33">
        <v>35</v>
      </c>
      <c r="BX127" t="s">
        <v>1675</v>
      </c>
      <c r="BY127" t="s">
        <v>1675</v>
      </c>
      <c r="BZ127" t="s">
        <v>334</v>
      </c>
      <c r="CA127" t="s">
        <v>1675</v>
      </c>
      <c r="CB127" t="s">
        <v>334</v>
      </c>
      <c r="CC127" t="s">
        <v>1675</v>
      </c>
      <c r="CD127" t="s">
        <v>1675</v>
      </c>
      <c r="CE127" t="s">
        <v>334</v>
      </c>
      <c r="CF127" t="s">
        <v>346</v>
      </c>
      <c r="CG127" t="s">
        <v>1675</v>
      </c>
      <c r="CH127" t="s">
        <v>1675</v>
      </c>
      <c r="CI127" t="s">
        <v>1675</v>
      </c>
      <c r="CJ127" t="s">
        <v>1675</v>
      </c>
      <c r="CK127" t="s">
        <v>1675</v>
      </c>
      <c r="CL127" t="s">
        <v>1675</v>
      </c>
      <c r="CM127" t="s">
        <v>1675</v>
      </c>
      <c r="CN127" t="s">
        <v>1675</v>
      </c>
      <c r="CO127" t="s">
        <v>1675</v>
      </c>
      <c r="CP127" t="s">
        <v>1675</v>
      </c>
      <c r="CQ127" t="s">
        <v>1675</v>
      </c>
      <c r="CR127" t="s">
        <v>1675</v>
      </c>
      <c r="CS127" t="s">
        <v>1675</v>
      </c>
      <c r="CT127" t="s">
        <v>1675</v>
      </c>
      <c r="CU127" t="s">
        <v>1675</v>
      </c>
      <c r="CV127" t="s">
        <v>1675</v>
      </c>
      <c r="CW127" t="s">
        <v>1675</v>
      </c>
      <c r="CX127" t="s">
        <v>1675</v>
      </c>
      <c r="CY127" t="s">
        <v>1675</v>
      </c>
      <c r="CZ127" t="s">
        <v>1675</v>
      </c>
      <c r="DA127" t="s">
        <v>1675</v>
      </c>
      <c r="DB127" t="s">
        <v>1675</v>
      </c>
      <c r="DC127" t="s">
        <v>1675</v>
      </c>
      <c r="DD127" t="s">
        <v>1675</v>
      </c>
      <c r="DE127" t="s">
        <v>1675</v>
      </c>
      <c r="DF127" t="s">
        <v>1675</v>
      </c>
      <c r="DG127" t="s">
        <v>334</v>
      </c>
      <c r="DH127" t="s">
        <v>384</v>
      </c>
      <c r="DI127" t="s">
        <v>385</v>
      </c>
      <c r="DJ127" t="b">
        <f t="shared" si="16"/>
        <v>0</v>
      </c>
      <c r="DK127" t="b">
        <f t="shared" si="17"/>
        <v>0</v>
      </c>
      <c r="DL127" t="s">
        <v>346</v>
      </c>
      <c r="DM127" t="s">
        <v>334</v>
      </c>
    </row>
    <row r="128" spans="1:117" x14ac:dyDescent="0.2">
      <c r="A128" t="s">
        <v>1263</v>
      </c>
      <c r="B128" t="s">
        <v>1217</v>
      </c>
      <c r="C128" t="s">
        <v>1218</v>
      </c>
      <c r="D128" t="s">
        <v>1220</v>
      </c>
      <c r="E128" t="s">
        <v>1221</v>
      </c>
      <c r="F128" t="s">
        <v>1221</v>
      </c>
      <c r="G128" t="s">
        <v>1705</v>
      </c>
      <c r="H128" t="s">
        <v>1224</v>
      </c>
      <c r="I128" s="13">
        <v>1</v>
      </c>
      <c r="J128" s="13">
        <v>0</v>
      </c>
      <c r="K128" s="13">
        <v>0</v>
      </c>
      <c r="L128" s="13">
        <v>0</v>
      </c>
      <c r="M128" s="13">
        <v>0</v>
      </c>
      <c r="N128" s="13">
        <v>0</v>
      </c>
      <c r="O128" s="13">
        <v>0</v>
      </c>
      <c r="P128" t="s">
        <v>1675</v>
      </c>
      <c r="Q128" t="s">
        <v>642</v>
      </c>
      <c r="R128" t="s">
        <v>342</v>
      </c>
      <c r="S128" s="42" t="s">
        <v>820</v>
      </c>
      <c r="T128" s="33" t="s">
        <v>820</v>
      </c>
      <c r="U128" s="33" t="s">
        <v>820</v>
      </c>
      <c r="V128" s="33" t="s">
        <v>820</v>
      </c>
      <c r="W128" s="42" t="s">
        <v>820</v>
      </c>
      <c r="X128" s="42" t="s">
        <v>820</v>
      </c>
      <c r="Y128" s="33" t="s">
        <v>820</v>
      </c>
      <c r="Z128" t="s">
        <v>1675</v>
      </c>
      <c r="AA128" t="s">
        <v>1675</v>
      </c>
      <c r="AB128" t="s">
        <v>1675</v>
      </c>
      <c r="AC128" t="s">
        <v>1675</v>
      </c>
      <c r="AD128" t="s">
        <v>1675</v>
      </c>
      <c r="AE128" t="s">
        <v>1675</v>
      </c>
      <c r="AF128" t="s">
        <v>1675</v>
      </c>
      <c r="AG128" t="s">
        <v>1675</v>
      </c>
      <c r="AH128" t="s">
        <v>1675</v>
      </c>
      <c r="AI128" t="s">
        <v>1675</v>
      </c>
      <c r="AJ128" t="s">
        <v>1675</v>
      </c>
      <c r="AK128" t="s">
        <v>1675</v>
      </c>
      <c r="AL128" t="s">
        <v>1675</v>
      </c>
      <c r="AM128" t="s">
        <v>1675</v>
      </c>
      <c r="AN128" t="s">
        <v>1675</v>
      </c>
      <c r="AO128" t="s">
        <v>1675</v>
      </c>
      <c r="AP128" t="s">
        <v>1675</v>
      </c>
      <c r="AQ128" t="s">
        <v>1675</v>
      </c>
      <c r="AR128" t="s">
        <v>1675</v>
      </c>
      <c r="AS128" t="s">
        <v>1675</v>
      </c>
      <c r="AT128" t="s">
        <v>1675</v>
      </c>
      <c r="AU128" t="s">
        <v>1675</v>
      </c>
      <c r="AV128" t="s">
        <v>1675</v>
      </c>
      <c r="AW128" t="s">
        <v>1675</v>
      </c>
      <c r="AX128" t="s">
        <v>1675</v>
      </c>
      <c r="AY128" t="s">
        <v>1675</v>
      </c>
      <c r="AZ128" t="s">
        <v>1675</v>
      </c>
      <c r="BA128" t="s">
        <v>1675</v>
      </c>
      <c r="BB128" t="s">
        <v>1675</v>
      </c>
      <c r="BC128" t="s">
        <v>1675</v>
      </c>
      <c r="BD128" t="s">
        <v>1675</v>
      </c>
      <c r="BE128" t="s">
        <v>1675</v>
      </c>
      <c r="BF128" t="s">
        <v>1675</v>
      </c>
      <c r="BG128" t="s">
        <v>1675</v>
      </c>
      <c r="BH128" t="s">
        <v>1675</v>
      </c>
      <c r="BI128" t="s">
        <v>1675</v>
      </c>
      <c r="BJ128" t="s">
        <v>1675</v>
      </c>
      <c r="BM128" t="s">
        <v>1675</v>
      </c>
      <c r="BN128" t="s">
        <v>1675</v>
      </c>
      <c r="BO128" t="s">
        <v>1675</v>
      </c>
      <c r="BP128" s="33" t="s">
        <v>820</v>
      </c>
      <c r="BQ128" s="44">
        <v>25</v>
      </c>
      <c r="BR128" s="42">
        <v>56.666666666666664</v>
      </c>
      <c r="BS128" s="44">
        <v>50</v>
      </c>
      <c r="BT128" s="44">
        <v>75</v>
      </c>
      <c r="BU128" s="42" t="s">
        <v>820</v>
      </c>
      <c r="BV128" s="33" t="s">
        <v>820</v>
      </c>
      <c r="BW128" s="33" t="s">
        <v>820</v>
      </c>
      <c r="BX128" t="s">
        <v>334</v>
      </c>
      <c r="BY128" t="s">
        <v>334</v>
      </c>
      <c r="BZ128" t="s">
        <v>334</v>
      </c>
      <c r="CA128" t="s">
        <v>334</v>
      </c>
      <c r="CB128" t="s">
        <v>334</v>
      </c>
      <c r="CC128" t="s">
        <v>1675</v>
      </c>
      <c r="CD128" t="s">
        <v>334</v>
      </c>
      <c r="CE128" t="s">
        <v>1675</v>
      </c>
      <c r="CF128" t="s">
        <v>334</v>
      </c>
      <c r="CG128" s="13">
        <v>1</v>
      </c>
      <c r="CH128" s="13">
        <v>1</v>
      </c>
      <c r="CI128" s="13">
        <v>1</v>
      </c>
      <c r="CJ128" s="13">
        <v>0</v>
      </c>
      <c r="CK128" s="13">
        <v>0</v>
      </c>
      <c r="CL128" s="13">
        <v>0</v>
      </c>
      <c r="CM128" s="13">
        <v>0</v>
      </c>
      <c r="CN128" s="13">
        <v>0</v>
      </c>
      <c r="CO128" s="13">
        <v>0</v>
      </c>
      <c r="CP128" s="13">
        <v>0</v>
      </c>
      <c r="CQ128" s="13">
        <v>0</v>
      </c>
      <c r="CR128" s="13">
        <v>0</v>
      </c>
      <c r="CS128" s="13">
        <v>0</v>
      </c>
      <c r="CT128" s="13">
        <v>0</v>
      </c>
      <c r="CU128" s="13">
        <v>0</v>
      </c>
      <c r="CV128" s="13">
        <v>0</v>
      </c>
      <c r="CW128" t="s">
        <v>1675</v>
      </c>
      <c r="CX128" s="13">
        <v>1</v>
      </c>
      <c r="CY128" s="13">
        <v>0</v>
      </c>
      <c r="CZ128" s="13">
        <v>0</v>
      </c>
      <c r="DA128" s="13">
        <v>1</v>
      </c>
      <c r="DB128" s="13">
        <v>0</v>
      </c>
      <c r="DC128" s="13">
        <v>0</v>
      </c>
      <c r="DD128" s="13">
        <v>0</v>
      </c>
      <c r="DE128" s="13">
        <v>0</v>
      </c>
      <c r="DF128" s="13">
        <v>0</v>
      </c>
      <c r="DG128" t="s">
        <v>334</v>
      </c>
      <c r="DH128" t="s">
        <v>1220</v>
      </c>
      <c r="DI128" t="s">
        <v>1221</v>
      </c>
      <c r="DJ128" t="b">
        <f t="shared" si="16"/>
        <v>1</v>
      </c>
      <c r="DK128" t="b">
        <f t="shared" si="17"/>
        <v>1</v>
      </c>
      <c r="DL128" t="s">
        <v>334</v>
      </c>
      <c r="DM128" t="s">
        <v>346</v>
      </c>
    </row>
    <row r="129" spans="1:117" x14ac:dyDescent="0.2">
      <c r="A129" t="s">
        <v>1561</v>
      </c>
      <c r="B129" t="s">
        <v>1551</v>
      </c>
      <c r="C129" t="s">
        <v>1218</v>
      </c>
      <c r="D129" t="s">
        <v>1220</v>
      </c>
      <c r="E129" t="s">
        <v>1221</v>
      </c>
      <c r="F129" t="s">
        <v>1221</v>
      </c>
      <c r="G129" t="s">
        <v>1705</v>
      </c>
      <c r="H129" t="s">
        <v>1224</v>
      </c>
      <c r="I129" s="13">
        <v>1</v>
      </c>
      <c r="J129" s="13">
        <v>0</v>
      </c>
      <c r="K129" s="13">
        <v>0</v>
      </c>
      <c r="L129" s="13">
        <v>0</v>
      </c>
      <c r="M129" s="13">
        <v>0</v>
      </c>
      <c r="N129" s="13">
        <v>0</v>
      </c>
      <c r="O129" s="13">
        <v>0</v>
      </c>
      <c r="P129" t="s">
        <v>1675</v>
      </c>
      <c r="Q129" t="s">
        <v>675</v>
      </c>
      <c r="R129" t="s">
        <v>342</v>
      </c>
      <c r="S129" s="33" t="s">
        <v>820</v>
      </c>
      <c r="T129" s="33" t="s">
        <v>820</v>
      </c>
      <c r="U129" s="33" t="s">
        <v>820</v>
      </c>
      <c r="V129" s="33" t="s">
        <v>820</v>
      </c>
      <c r="W129" s="42" t="s">
        <v>820</v>
      </c>
      <c r="X129" s="42" t="s">
        <v>820</v>
      </c>
      <c r="Y129" s="33" t="s">
        <v>820</v>
      </c>
      <c r="Z129" t="s">
        <v>1675</v>
      </c>
      <c r="AA129" t="s">
        <v>1675</v>
      </c>
      <c r="AB129" t="s">
        <v>1675</v>
      </c>
      <c r="AC129" t="s">
        <v>1675</v>
      </c>
      <c r="AD129" t="s">
        <v>1675</v>
      </c>
      <c r="AE129" t="s">
        <v>1675</v>
      </c>
      <c r="AF129" t="s">
        <v>1675</v>
      </c>
      <c r="AG129" t="s">
        <v>1675</v>
      </c>
      <c r="AH129" t="s">
        <v>1675</v>
      </c>
      <c r="AI129" t="s">
        <v>1675</v>
      </c>
      <c r="AJ129" t="s">
        <v>1675</v>
      </c>
      <c r="AK129" t="s">
        <v>1675</v>
      </c>
      <c r="AL129" t="s">
        <v>1675</v>
      </c>
      <c r="AM129" t="s">
        <v>1675</v>
      </c>
      <c r="AN129" t="s">
        <v>1675</v>
      </c>
      <c r="AO129" t="s">
        <v>1675</v>
      </c>
      <c r="AP129" t="s">
        <v>1675</v>
      </c>
      <c r="AQ129" t="s">
        <v>1675</v>
      </c>
      <c r="AR129" t="s">
        <v>1675</v>
      </c>
      <c r="AS129" t="s">
        <v>1675</v>
      </c>
      <c r="AT129" t="s">
        <v>1675</v>
      </c>
      <c r="AU129" t="s">
        <v>1675</v>
      </c>
      <c r="AV129" t="s">
        <v>1675</v>
      </c>
      <c r="AW129" t="s">
        <v>1675</v>
      </c>
      <c r="AX129" t="s">
        <v>1675</v>
      </c>
      <c r="AY129" t="s">
        <v>1675</v>
      </c>
      <c r="AZ129" t="s">
        <v>1675</v>
      </c>
      <c r="BA129" t="s">
        <v>1675</v>
      </c>
      <c r="BB129" t="s">
        <v>1675</v>
      </c>
      <c r="BC129" t="s">
        <v>1675</v>
      </c>
      <c r="BD129" t="s">
        <v>1675</v>
      </c>
      <c r="BE129" t="s">
        <v>1675</v>
      </c>
      <c r="BF129" t="s">
        <v>1675</v>
      </c>
      <c r="BG129" t="s">
        <v>1675</v>
      </c>
      <c r="BH129" t="s">
        <v>1675</v>
      </c>
      <c r="BI129" t="s">
        <v>1675</v>
      </c>
      <c r="BJ129" t="s">
        <v>1675</v>
      </c>
      <c r="BM129" t="s">
        <v>1675</v>
      </c>
      <c r="BN129" t="s">
        <v>1675</v>
      </c>
      <c r="BO129" t="s">
        <v>1675</v>
      </c>
      <c r="BP129" s="33" t="s">
        <v>820</v>
      </c>
      <c r="BQ129" s="44">
        <v>25</v>
      </c>
      <c r="BR129" s="42">
        <v>56.666666666666664</v>
      </c>
      <c r="BS129" s="44">
        <v>50</v>
      </c>
      <c r="BT129" s="44">
        <v>75</v>
      </c>
      <c r="BU129" s="42" t="s">
        <v>820</v>
      </c>
      <c r="BV129" s="33" t="s">
        <v>820</v>
      </c>
      <c r="BW129" s="33" t="s">
        <v>820</v>
      </c>
      <c r="BX129" t="s">
        <v>334</v>
      </c>
      <c r="BY129" t="s">
        <v>334</v>
      </c>
      <c r="BZ129" t="s">
        <v>334</v>
      </c>
      <c r="CA129" t="s">
        <v>334</v>
      </c>
      <c r="CB129" t="s">
        <v>334</v>
      </c>
      <c r="CC129" t="s">
        <v>1675</v>
      </c>
      <c r="CD129" t="s">
        <v>1675</v>
      </c>
      <c r="CE129" t="s">
        <v>1675</v>
      </c>
      <c r="CF129" t="s">
        <v>346</v>
      </c>
      <c r="CG129" t="s">
        <v>1675</v>
      </c>
      <c r="CH129" t="s">
        <v>1675</v>
      </c>
      <c r="CI129" t="s">
        <v>1675</v>
      </c>
      <c r="CJ129" t="s">
        <v>1675</v>
      </c>
      <c r="CK129" t="s">
        <v>1675</v>
      </c>
      <c r="CL129" t="s">
        <v>1675</v>
      </c>
      <c r="CM129" t="s">
        <v>1675</v>
      </c>
      <c r="CN129" t="s">
        <v>1675</v>
      </c>
      <c r="CO129" t="s">
        <v>1675</v>
      </c>
      <c r="CP129" t="s">
        <v>1675</v>
      </c>
      <c r="CQ129" t="s">
        <v>1675</v>
      </c>
      <c r="CR129" t="s">
        <v>1675</v>
      </c>
      <c r="CS129" t="s">
        <v>1675</v>
      </c>
      <c r="CT129" t="s">
        <v>1675</v>
      </c>
      <c r="CU129" t="s">
        <v>1675</v>
      </c>
      <c r="CV129" t="s">
        <v>1675</v>
      </c>
      <c r="CW129" t="s">
        <v>1675</v>
      </c>
      <c r="CX129" t="s">
        <v>1675</v>
      </c>
      <c r="CY129" t="s">
        <v>1675</v>
      </c>
      <c r="CZ129" t="s">
        <v>1675</v>
      </c>
      <c r="DA129" t="s">
        <v>1675</v>
      </c>
      <c r="DB129" t="s">
        <v>1675</v>
      </c>
      <c r="DC129" t="s">
        <v>1675</v>
      </c>
      <c r="DD129" t="s">
        <v>1675</v>
      </c>
      <c r="DE129" t="s">
        <v>1675</v>
      </c>
      <c r="DF129" t="s">
        <v>1675</v>
      </c>
      <c r="DG129" t="s">
        <v>334</v>
      </c>
      <c r="DH129" t="s">
        <v>384</v>
      </c>
      <c r="DI129" t="s">
        <v>385</v>
      </c>
      <c r="DJ129" t="b">
        <f t="shared" si="16"/>
        <v>0</v>
      </c>
      <c r="DK129" t="b">
        <f t="shared" si="17"/>
        <v>0</v>
      </c>
      <c r="DL129" t="s">
        <v>346</v>
      </c>
      <c r="DM129" t="s">
        <v>346</v>
      </c>
    </row>
    <row r="130" spans="1:117" x14ac:dyDescent="0.2">
      <c r="A130" t="s">
        <v>865</v>
      </c>
      <c r="B130" t="s">
        <v>773</v>
      </c>
      <c r="C130" t="s">
        <v>760</v>
      </c>
      <c r="D130" t="s">
        <v>384</v>
      </c>
      <c r="E130" t="s">
        <v>763</v>
      </c>
      <c r="F130" t="s">
        <v>765</v>
      </c>
      <c r="G130" t="s">
        <v>1704</v>
      </c>
      <c r="H130" t="s">
        <v>774</v>
      </c>
      <c r="I130" s="13">
        <v>1</v>
      </c>
      <c r="J130" s="13">
        <v>0</v>
      </c>
      <c r="K130" s="13">
        <v>0</v>
      </c>
      <c r="L130" s="13">
        <v>0</v>
      </c>
      <c r="M130" s="13">
        <v>0</v>
      </c>
      <c r="N130" s="13">
        <v>0</v>
      </c>
      <c r="O130" s="13">
        <v>0</v>
      </c>
      <c r="P130" t="s">
        <v>1675</v>
      </c>
      <c r="Q130" t="s">
        <v>440</v>
      </c>
      <c r="R130" t="s">
        <v>342</v>
      </c>
      <c r="S130" s="33" t="s">
        <v>820</v>
      </c>
      <c r="T130" s="33" t="s">
        <v>820</v>
      </c>
      <c r="U130" s="33" t="s">
        <v>820</v>
      </c>
      <c r="V130" s="33" t="s">
        <v>820</v>
      </c>
      <c r="W130" s="42" t="s">
        <v>820</v>
      </c>
      <c r="X130" s="42" t="s">
        <v>820</v>
      </c>
      <c r="Y130" s="33" t="s">
        <v>820</v>
      </c>
      <c r="Z130" t="s">
        <v>1675</v>
      </c>
      <c r="AA130" t="s">
        <v>1675</v>
      </c>
      <c r="AB130" t="s">
        <v>1675</v>
      </c>
      <c r="AC130" t="s">
        <v>1675</v>
      </c>
      <c r="AD130" t="s">
        <v>1675</v>
      </c>
      <c r="AE130" t="s">
        <v>1675</v>
      </c>
      <c r="AF130" t="s">
        <v>1675</v>
      </c>
      <c r="AG130" t="s">
        <v>1675</v>
      </c>
      <c r="AH130" t="s">
        <v>1675</v>
      </c>
      <c r="AI130" t="s">
        <v>1675</v>
      </c>
      <c r="AJ130" t="s">
        <v>1675</v>
      </c>
      <c r="AK130" t="s">
        <v>1675</v>
      </c>
      <c r="AL130" t="s">
        <v>1675</v>
      </c>
      <c r="AM130" t="s">
        <v>1675</v>
      </c>
      <c r="AN130" t="s">
        <v>1675</v>
      </c>
      <c r="AO130" t="s">
        <v>1675</v>
      </c>
      <c r="AP130" t="s">
        <v>1675</v>
      </c>
      <c r="AQ130" t="s">
        <v>1675</v>
      </c>
      <c r="AR130" t="s">
        <v>1675</v>
      </c>
      <c r="AS130" t="s">
        <v>1675</v>
      </c>
      <c r="AT130" t="s">
        <v>1675</v>
      </c>
      <c r="AU130" t="s">
        <v>1675</v>
      </c>
      <c r="AV130" t="s">
        <v>1675</v>
      </c>
      <c r="AW130" t="s">
        <v>1675</v>
      </c>
      <c r="AX130" t="s">
        <v>1675</v>
      </c>
      <c r="AY130" t="s">
        <v>1675</v>
      </c>
      <c r="AZ130" t="s">
        <v>1675</v>
      </c>
      <c r="BA130" t="s">
        <v>1675</v>
      </c>
      <c r="BB130" t="s">
        <v>1675</v>
      </c>
      <c r="BC130" t="s">
        <v>1675</v>
      </c>
      <c r="BD130" t="s">
        <v>1675</v>
      </c>
      <c r="BE130" t="s">
        <v>1675</v>
      </c>
      <c r="BF130" t="s">
        <v>1675</v>
      </c>
      <c r="BG130" t="s">
        <v>1675</v>
      </c>
      <c r="BH130" t="s">
        <v>1675</v>
      </c>
      <c r="BI130" t="s">
        <v>1675</v>
      </c>
      <c r="BJ130" t="s">
        <v>1675</v>
      </c>
      <c r="BM130" t="s">
        <v>1675</v>
      </c>
      <c r="BN130" t="s">
        <v>1675</v>
      </c>
      <c r="BO130" t="s">
        <v>1675</v>
      </c>
      <c r="BP130" s="33">
        <v>25</v>
      </c>
      <c r="BQ130" s="44">
        <v>20</v>
      </c>
      <c r="BR130" s="33">
        <v>50</v>
      </c>
      <c r="BS130" s="44">
        <v>20</v>
      </c>
      <c r="BT130" s="44">
        <v>50</v>
      </c>
      <c r="BU130" s="42">
        <v>35</v>
      </c>
      <c r="BV130" s="33">
        <v>75</v>
      </c>
      <c r="BW130" s="33">
        <v>25</v>
      </c>
      <c r="BX130" t="s">
        <v>346</v>
      </c>
      <c r="BY130" t="s">
        <v>334</v>
      </c>
      <c r="BZ130" t="s">
        <v>334</v>
      </c>
      <c r="CA130" t="s">
        <v>334</v>
      </c>
      <c r="CB130" t="s">
        <v>334</v>
      </c>
      <c r="CC130" t="s">
        <v>346</v>
      </c>
      <c r="CD130" t="s">
        <v>334</v>
      </c>
      <c r="CE130" t="s">
        <v>334</v>
      </c>
      <c r="CF130" t="s">
        <v>334</v>
      </c>
      <c r="CG130" s="13">
        <v>1</v>
      </c>
      <c r="CH130" s="13">
        <v>0</v>
      </c>
      <c r="CI130" s="13">
        <v>0</v>
      </c>
      <c r="CJ130" s="13">
        <v>0</v>
      </c>
      <c r="CK130" s="13">
        <v>0</v>
      </c>
      <c r="CL130" s="13">
        <v>0</v>
      </c>
      <c r="CM130" s="13">
        <v>0</v>
      </c>
      <c r="CN130" s="13">
        <v>0</v>
      </c>
      <c r="CO130" s="13">
        <v>0</v>
      </c>
      <c r="CP130" s="13">
        <v>1</v>
      </c>
      <c r="CQ130" s="13">
        <v>0</v>
      </c>
      <c r="CR130" s="13">
        <v>0</v>
      </c>
      <c r="CS130" s="13">
        <v>0</v>
      </c>
      <c r="CT130" s="13">
        <v>0</v>
      </c>
      <c r="CU130" s="13">
        <v>0</v>
      </c>
      <c r="CV130" s="13">
        <v>0</v>
      </c>
      <c r="CW130" t="s">
        <v>1675</v>
      </c>
      <c r="CX130" s="13">
        <v>1</v>
      </c>
      <c r="CY130" s="13">
        <v>1</v>
      </c>
      <c r="CZ130" s="13">
        <v>1</v>
      </c>
      <c r="DA130" s="13">
        <v>1</v>
      </c>
      <c r="DB130" s="13">
        <v>1</v>
      </c>
      <c r="DC130" s="13">
        <v>1</v>
      </c>
      <c r="DD130" s="13">
        <v>1</v>
      </c>
      <c r="DE130" s="13">
        <v>1</v>
      </c>
      <c r="DF130" s="13">
        <v>0</v>
      </c>
      <c r="DG130" t="s">
        <v>334</v>
      </c>
      <c r="DH130" t="s">
        <v>384</v>
      </c>
      <c r="DI130" t="s">
        <v>385</v>
      </c>
      <c r="DJ130" t="b">
        <f t="shared" si="16"/>
        <v>1</v>
      </c>
      <c r="DK130" t="b">
        <f t="shared" si="17"/>
        <v>0</v>
      </c>
      <c r="DL130" t="s">
        <v>346</v>
      </c>
      <c r="DM130" t="s">
        <v>334</v>
      </c>
    </row>
    <row r="131" spans="1:117" x14ac:dyDescent="0.2">
      <c r="A131" t="s">
        <v>1349</v>
      </c>
      <c r="B131" t="s">
        <v>1217</v>
      </c>
      <c r="C131" t="s">
        <v>1028</v>
      </c>
      <c r="D131" t="s">
        <v>1031</v>
      </c>
      <c r="E131" t="s">
        <v>1032</v>
      </c>
      <c r="F131" t="s">
        <v>1032</v>
      </c>
      <c r="G131" t="s">
        <v>1705</v>
      </c>
      <c r="H131" t="s">
        <v>1034</v>
      </c>
      <c r="I131" s="13">
        <v>1</v>
      </c>
      <c r="J131" s="13">
        <v>0</v>
      </c>
      <c r="K131" s="13">
        <v>0</v>
      </c>
      <c r="L131" s="13">
        <v>0</v>
      </c>
      <c r="M131" s="13">
        <v>0</v>
      </c>
      <c r="N131" s="13">
        <v>0</v>
      </c>
      <c r="O131" s="13">
        <v>0</v>
      </c>
      <c r="P131" t="s">
        <v>1675</v>
      </c>
      <c r="Q131" t="s">
        <v>440</v>
      </c>
      <c r="R131" t="s">
        <v>457</v>
      </c>
      <c r="S131" s="33" t="s">
        <v>820</v>
      </c>
      <c r="T131" s="33" t="s">
        <v>820</v>
      </c>
      <c r="U131" s="33" t="s">
        <v>820</v>
      </c>
      <c r="V131" s="33" t="s">
        <v>820</v>
      </c>
      <c r="W131" s="42" t="s">
        <v>820</v>
      </c>
      <c r="X131" s="42" t="s">
        <v>820</v>
      </c>
      <c r="Y131" s="33" t="s">
        <v>820</v>
      </c>
      <c r="Z131" t="s">
        <v>1675</v>
      </c>
      <c r="AA131" t="s">
        <v>1675</v>
      </c>
      <c r="AB131" t="s">
        <v>1675</v>
      </c>
      <c r="AC131" t="s">
        <v>1675</v>
      </c>
      <c r="AD131" t="s">
        <v>1675</v>
      </c>
      <c r="AE131" t="s">
        <v>1675</v>
      </c>
      <c r="AF131" t="s">
        <v>1675</v>
      </c>
      <c r="AG131" t="s">
        <v>1675</v>
      </c>
      <c r="AH131" t="s">
        <v>1675</v>
      </c>
      <c r="AI131" t="s">
        <v>1675</v>
      </c>
      <c r="AJ131" t="s">
        <v>1675</v>
      </c>
      <c r="AK131" t="s">
        <v>1675</v>
      </c>
      <c r="AL131" t="s">
        <v>1675</v>
      </c>
      <c r="AM131" t="s">
        <v>1675</v>
      </c>
      <c r="AN131" t="s">
        <v>1675</v>
      </c>
      <c r="AO131" t="s">
        <v>1675</v>
      </c>
      <c r="AP131" t="s">
        <v>1675</v>
      </c>
      <c r="AQ131" t="s">
        <v>1675</v>
      </c>
      <c r="AR131" t="s">
        <v>1675</v>
      </c>
      <c r="AS131" t="s">
        <v>1675</v>
      </c>
      <c r="AT131" t="s">
        <v>1675</v>
      </c>
      <c r="AU131" t="s">
        <v>1675</v>
      </c>
      <c r="AV131" t="s">
        <v>1675</v>
      </c>
      <c r="AW131" t="s">
        <v>1675</v>
      </c>
      <c r="AX131" t="s">
        <v>1675</v>
      </c>
      <c r="AY131" t="s">
        <v>1675</v>
      </c>
      <c r="AZ131" t="s">
        <v>1675</v>
      </c>
      <c r="BA131" t="s">
        <v>1675</v>
      </c>
      <c r="BB131" t="s">
        <v>1675</v>
      </c>
      <c r="BC131" t="s">
        <v>1675</v>
      </c>
      <c r="BD131" t="s">
        <v>1675</v>
      </c>
      <c r="BE131" t="s">
        <v>1675</v>
      </c>
      <c r="BF131" t="s">
        <v>1675</v>
      </c>
      <c r="BG131" t="s">
        <v>1675</v>
      </c>
      <c r="BH131" t="s">
        <v>1675</v>
      </c>
      <c r="BI131" t="s">
        <v>1675</v>
      </c>
      <c r="BJ131" t="s">
        <v>1675</v>
      </c>
      <c r="BM131" t="s">
        <v>1675</v>
      </c>
      <c r="BN131" t="s">
        <v>1675</v>
      </c>
      <c r="BO131" t="s">
        <v>1675</v>
      </c>
      <c r="BP131" s="33">
        <v>30</v>
      </c>
      <c r="BQ131" s="44">
        <v>15</v>
      </c>
      <c r="BR131" s="33">
        <v>50</v>
      </c>
      <c r="BS131" s="44">
        <v>25</v>
      </c>
      <c r="BT131" s="44">
        <v>75</v>
      </c>
      <c r="BU131" s="42" t="s">
        <v>820</v>
      </c>
      <c r="BV131" s="33">
        <v>10</v>
      </c>
      <c r="BW131" s="33">
        <v>25</v>
      </c>
      <c r="BX131" t="s">
        <v>334</v>
      </c>
      <c r="BY131" t="s">
        <v>334</v>
      </c>
      <c r="BZ131" t="s">
        <v>334</v>
      </c>
      <c r="CA131" t="s">
        <v>334</v>
      </c>
      <c r="CB131" t="s">
        <v>334</v>
      </c>
      <c r="CC131" t="s">
        <v>1675</v>
      </c>
      <c r="CD131" t="s">
        <v>334</v>
      </c>
      <c r="CE131" t="s">
        <v>334</v>
      </c>
      <c r="CF131" t="s">
        <v>346</v>
      </c>
      <c r="CG131" t="s">
        <v>1675</v>
      </c>
      <c r="CH131" t="s">
        <v>1675</v>
      </c>
      <c r="CI131" t="s">
        <v>1675</v>
      </c>
      <c r="CJ131" t="s">
        <v>1675</v>
      </c>
      <c r="CK131" t="s">
        <v>1675</v>
      </c>
      <c r="CL131" t="s">
        <v>1675</v>
      </c>
      <c r="CM131" t="s">
        <v>1675</v>
      </c>
      <c r="CN131" t="s">
        <v>1675</v>
      </c>
      <c r="CO131" t="s">
        <v>1675</v>
      </c>
      <c r="CP131" t="s">
        <v>1675</v>
      </c>
      <c r="CQ131" t="s">
        <v>1675</v>
      </c>
      <c r="CR131" t="s">
        <v>1675</v>
      </c>
      <c r="CS131" t="s">
        <v>1675</v>
      </c>
      <c r="CT131" t="s">
        <v>1675</v>
      </c>
      <c r="CU131" t="s">
        <v>1675</v>
      </c>
      <c r="CV131" t="s">
        <v>1675</v>
      </c>
      <c r="CW131" t="s">
        <v>1675</v>
      </c>
      <c r="CX131" t="s">
        <v>1675</v>
      </c>
      <c r="CY131" t="s">
        <v>1675</v>
      </c>
      <c r="CZ131" t="s">
        <v>1675</v>
      </c>
      <c r="DA131" t="s">
        <v>1675</v>
      </c>
      <c r="DB131" t="s">
        <v>1675</v>
      </c>
      <c r="DC131" t="s">
        <v>1675</v>
      </c>
      <c r="DD131" t="s">
        <v>1675</v>
      </c>
      <c r="DE131" t="s">
        <v>1675</v>
      </c>
      <c r="DF131" t="s">
        <v>1675</v>
      </c>
      <c r="DG131" t="s">
        <v>334</v>
      </c>
      <c r="DH131" t="s">
        <v>1031</v>
      </c>
      <c r="DI131" t="s">
        <v>1347</v>
      </c>
      <c r="DJ131" t="b">
        <f t="shared" si="16"/>
        <v>1</v>
      </c>
      <c r="DK131" t="b">
        <f t="shared" si="17"/>
        <v>0</v>
      </c>
      <c r="DL131" t="s">
        <v>334</v>
      </c>
      <c r="DM131" t="s">
        <v>346</v>
      </c>
    </row>
    <row r="132" spans="1:117" x14ac:dyDescent="0.2">
      <c r="A132" t="s">
        <v>853</v>
      </c>
      <c r="B132" t="s">
        <v>773</v>
      </c>
      <c r="C132" t="s">
        <v>760</v>
      </c>
      <c r="D132" t="s">
        <v>384</v>
      </c>
      <c r="E132" t="s">
        <v>763</v>
      </c>
      <c r="F132" t="s">
        <v>765</v>
      </c>
      <c r="G132" t="s">
        <v>1704</v>
      </c>
      <c r="H132" t="s">
        <v>774</v>
      </c>
      <c r="I132" s="13">
        <v>1</v>
      </c>
      <c r="J132" s="13">
        <v>0</v>
      </c>
      <c r="K132" s="13">
        <v>0</v>
      </c>
      <c r="L132" s="13">
        <v>0</v>
      </c>
      <c r="M132" s="13">
        <v>0</v>
      </c>
      <c r="N132" s="13">
        <v>0</v>
      </c>
      <c r="O132" s="13">
        <v>0</v>
      </c>
      <c r="P132" t="s">
        <v>1675</v>
      </c>
      <c r="Q132" t="s">
        <v>642</v>
      </c>
      <c r="R132" t="s">
        <v>457</v>
      </c>
      <c r="S132" s="33" t="s">
        <v>820</v>
      </c>
      <c r="T132" s="33" t="s">
        <v>820</v>
      </c>
      <c r="U132" s="33" t="s">
        <v>820</v>
      </c>
      <c r="V132" s="33" t="s">
        <v>820</v>
      </c>
      <c r="W132" s="42" t="s">
        <v>820</v>
      </c>
      <c r="X132" s="42" t="s">
        <v>820</v>
      </c>
      <c r="Y132" s="33" t="s">
        <v>820</v>
      </c>
      <c r="Z132" t="s">
        <v>1675</v>
      </c>
      <c r="AA132" t="s">
        <v>1675</v>
      </c>
      <c r="AB132" t="s">
        <v>1675</v>
      </c>
      <c r="AC132" t="s">
        <v>1675</v>
      </c>
      <c r="AD132" t="s">
        <v>1675</v>
      </c>
      <c r="AE132" t="s">
        <v>1675</v>
      </c>
      <c r="AF132" t="s">
        <v>1675</v>
      </c>
      <c r="AG132" t="s">
        <v>1675</v>
      </c>
      <c r="AH132" t="s">
        <v>1675</v>
      </c>
      <c r="AI132" t="s">
        <v>1675</v>
      </c>
      <c r="AJ132" t="s">
        <v>1675</v>
      </c>
      <c r="AK132" t="s">
        <v>1675</v>
      </c>
      <c r="AL132" t="s">
        <v>1675</v>
      </c>
      <c r="AM132" t="s">
        <v>1675</v>
      </c>
      <c r="AN132" t="s">
        <v>1675</v>
      </c>
      <c r="AO132" t="s">
        <v>1675</v>
      </c>
      <c r="AP132" t="s">
        <v>1675</v>
      </c>
      <c r="AQ132" t="s">
        <v>1675</v>
      </c>
      <c r="AR132" t="s">
        <v>1675</v>
      </c>
      <c r="AS132" t="s">
        <v>1675</v>
      </c>
      <c r="AT132" t="s">
        <v>1675</v>
      </c>
      <c r="AU132" t="s">
        <v>1675</v>
      </c>
      <c r="AV132" t="s">
        <v>1675</v>
      </c>
      <c r="AW132" t="s">
        <v>1675</v>
      </c>
      <c r="AX132" t="s">
        <v>1675</v>
      </c>
      <c r="AY132" t="s">
        <v>1675</v>
      </c>
      <c r="AZ132" t="s">
        <v>1675</v>
      </c>
      <c r="BA132" t="s">
        <v>1675</v>
      </c>
      <c r="BB132" t="s">
        <v>1675</v>
      </c>
      <c r="BC132" t="s">
        <v>1675</v>
      </c>
      <c r="BD132" t="s">
        <v>1675</v>
      </c>
      <c r="BE132" t="s">
        <v>1675</v>
      </c>
      <c r="BF132" t="s">
        <v>1675</v>
      </c>
      <c r="BG132" t="s">
        <v>1675</v>
      </c>
      <c r="BH132" t="s">
        <v>1675</v>
      </c>
      <c r="BI132" t="s">
        <v>1675</v>
      </c>
      <c r="BJ132" t="s">
        <v>1675</v>
      </c>
      <c r="BM132" t="s">
        <v>1675</v>
      </c>
      <c r="BN132" t="s">
        <v>1675</v>
      </c>
      <c r="BO132" t="s">
        <v>1675</v>
      </c>
      <c r="BP132" s="33">
        <v>25</v>
      </c>
      <c r="BQ132" s="44">
        <v>15</v>
      </c>
      <c r="BR132" s="33">
        <v>50</v>
      </c>
      <c r="BS132" s="44">
        <v>15</v>
      </c>
      <c r="BT132" s="44">
        <v>50</v>
      </c>
      <c r="BU132" s="42">
        <v>205.70652173913044</v>
      </c>
      <c r="BV132" s="33">
        <v>75</v>
      </c>
      <c r="BW132" s="33">
        <v>15</v>
      </c>
      <c r="BX132" t="s">
        <v>346</v>
      </c>
      <c r="BY132" t="s">
        <v>334</v>
      </c>
      <c r="BZ132" t="s">
        <v>346</v>
      </c>
      <c r="CA132" t="s">
        <v>334</v>
      </c>
      <c r="CB132" t="s">
        <v>334</v>
      </c>
      <c r="CC132" t="s">
        <v>346</v>
      </c>
      <c r="CD132" t="s">
        <v>334</v>
      </c>
      <c r="CE132" t="s">
        <v>545</v>
      </c>
      <c r="CF132" t="s">
        <v>334</v>
      </c>
      <c r="CG132" s="13">
        <v>1</v>
      </c>
      <c r="CH132" s="13">
        <v>0</v>
      </c>
      <c r="CI132" s="13">
        <v>0</v>
      </c>
      <c r="CJ132" s="13">
        <v>0</v>
      </c>
      <c r="CK132" s="13">
        <v>0</v>
      </c>
      <c r="CL132" s="13">
        <v>0</v>
      </c>
      <c r="CM132" s="13">
        <v>0</v>
      </c>
      <c r="CN132" s="13">
        <v>0</v>
      </c>
      <c r="CO132" s="13">
        <v>0</v>
      </c>
      <c r="CP132" s="13">
        <v>0</v>
      </c>
      <c r="CQ132" s="13">
        <v>0</v>
      </c>
      <c r="CR132" s="13">
        <v>0</v>
      </c>
      <c r="CS132" s="13">
        <v>0</v>
      </c>
      <c r="CT132" s="13">
        <v>0</v>
      </c>
      <c r="CU132" s="13">
        <v>0</v>
      </c>
      <c r="CV132" s="13">
        <v>0</v>
      </c>
      <c r="CW132" t="s">
        <v>1675</v>
      </c>
      <c r="CX132" s="13">
        <v>0</v>
      </c>
      <c r="CY132" s="13">
        <v>1</v>
      </c>
      <c r="CZ132" s="13">
        <v>1</v>
      </c>
      <c r="DA132" s="13">
        <v>1</v>
      </c>
      <c r="DB132" s="13">
        <v>1</v>
      </c>
      <c r="DC132" s="13">
        <v>1</v>
      </c>
      <c r="DD132" s="13">
        <v>0</v>
      </c>
      <c r="DE132" s="13">
        <v>1</v>
      </c>
      <c r="DF132" s="13">
        <v>0</v>
      </c>
      <c r="DG132" t="s">
        <v>334</v>
      </c>
      <c r="DH132" t="s">
        <v>384</v>
      </c>
      <c r="DI132" t="s">
        <v>763</v>
      </c>
      <c r="DJ132" t="b">
        <f t="shared" si="16"/>
        <v>1</v>
      </c>
      <c r="DK132" t="b">
        <f t="shared" si="17"/>
        <v>1</v>
      </c>
      <c r="DL132" t="s">
        <v>346</v>
      </c>
      <c r="DM132" t="s">
        <v>545</v>
      </c>
    </row>
    <row r="133" spans="1:117" x14ac:dyDescent="0.2">
      <c r="A133" t="s">
        <v>581</v>
      </c>
      <c r="B133" t="s">
        <v>436</v>
      </c>
      <c r="C133" t="s">
        <v>325</v>
      </c>
      <c r="D133" t="s">
        <v>328</v>
      </c>
      <c r="E133" t="s">
        <v>329</v>
      </c>
      <c r="F133" t="s">
        <v>329</v>
      </c>
      <c r="G133" t="s">
        <v>1705</v>
      </c>
      <c r="H133" t="s">
        <v>438</v>
      </c>
      <c r="I133" s="13">
        <v>1</v>
      </c>
      <c r="J133" s="13">
        <v>0</v>
      </c>
      <c r="K133" s="13">
        <v>0</v>
      </c>
      <c r="L133" s="13">
        <v>1</v>
      </c>
      <c r="M133" s="13">
        <v>0</v>
      </c>
      <c r="N133" s="13">
        <v>0</v>
      </c>
      <c r="O133" s="13">
        <v>0</v>
      </c>
      <c r="P133" t="s">
        <v>1675</v>
      </c>
      <c r="Q133" t="s">
        <v>341</v>
      </c>
      <c r="R133" t="s">
        <v>342</v>
      </c>
      <c r="S133" s="33" t="s">
        <v>820</v>
      </c>
      <c r="T133" s="33" t="s">
        <v>820</v>
      </c>
      <c r="U133" s="33" t="s">
        <v>820</v>
      </c>
      <c r="V133" s="33" t="s">
        <v>820</v>
      </c>
      <c r="W133" s="42" t="s">
        <v>820</v>
      </c>
      <c r="X133" s="42" t="s">
        <v>820</v>
      </c>
      <c r="Y133" s="33" t="s">
        <v>820</v>
      </c>
      <c r="Z133" t="s">
        <v>1675</v>
      </c>
      <c r="AA133" t="s">
        <v>1675</v>
      </c>
      <c r="AB133" t="s">
        <v>1675</v>
      </c>
      <c r="AC133" t="s">
        <v>1675</v>
      </c>
      <c r="AD133" t="s">
        <v>1675</v>
      </c>
      <c r="AE133" t="s">
        <v>1675</v>
      </c>
      <c r="AF133" t="s">
        <v>1675</v>
      </c>
      <c r="AG133" t="s">
        <v>1675</v>
      </c>
      <c r="AH133" t="s">
        <v>1675</v>
      </c>
      <c r="AI133" t="s">
        <v>1675</v>
      </c>
      <c r="AJ133" t="s">
        <v>1675</v>
      </c>
      <c r="AK133" t="s">
        <v>1675</v>
      </c>
      <c r="AL133" t="s">
        <v>1675</v>
      </c>
      <c r="AM133" t="s">
        <v>1675</v>
      </c>
      <c r="AN133" t="s">
        <v>1675</v>
      </c>
      <c r="AO133" t="s">
        <v>1675</v>
      </c>
      <c r="AP133" t="s">
        <v>1675</v>
      </c>
      <c r="AQ133" t="s">
        <v>1675</v>
      </c>
      <c r="AR133" t="s">
        <v>1675</v>
      </c>
      <c r="AS133" t="s">
        <v>1675</v>
      </c>
      <c r="AT133" t="s">
        <v>1675</v>
      </c>
      <c r="AU133" t="s">
        <v>1675</v>
      </c>
      <c r="AV133" t="s">
        <v>1675</v>
      </c>
      <c r="AW133" t="s">
        <v>1675</v>
      </c>
      <c r="AX133" t="s">
        <v>1675</v>
      </c>
      <c r="AY133" t="s">
        <v>1675</v>
      </c>
      <c r="AZ133" t="s">
        <v>1675</v>
      </c>
      <c r="BA133" t="s">
        <v>1675</v>
      </c>
      <c r="BB133" t="s">
        <v>1675</v>
      </c>
      <c r="BC133" t="s">
        <v>1675</v>
      </c>
      <c r="BD133" t="s">
        <v>1675</v>
      </c>
      <c r="BE133" t="s">
        <v>1675</v>
      </c>
      <c r="BF133" t="s">
        <v>1675</v>
      </c>
      <c r="BG133" t="s">
        <v>1675</v>
      </c>
      <c r="BH133" t="s">
        <v>1675</v>
      </c>
      <c r="BI133" t="s">
        <v>1675</v>
      </c>
      <c r="BJ133" t="s">
        <v>1675</v>
      </c>
      <c r="BM133" t="s">
        <v>1675</v>
      </c>
      <c r="BN133" t="s">
        <v>1675</v>
      </c>
      <c r="BO133" t="s">
        <v>1675</v>
      </c>
      <c r="BP133" s="33" t="s">
        <v>820</v>
      </c>
      <c r="BQ133" s="33" t="s">
        <v>820</v>
      </c>
      <c r="BR133" s="42">
        <v>42.5</v>
      </c>
      <c r="BS133" s="44" t="s">
        <v>820</v>
      </c>
      <c r="BT133" s="44" t="s">
        <v>820</v>
      </c>
      <c r="BU133" s="42" t="s">
        <v>820</v>
      </c>
      <c r="BV133" s="44" t="s">
        <v>820</v>
      </c>
      <c r="BW133" s="33">
        <v>25</v>
      </c>
      <c r="BX133" t="s">
        <v>1675</v>
      </c>
      <c r="BY133" t="s">
        <v>1675</v>
      </c>
      <c r="BZ133" t="s">
        <v>334</v>
      </c>
      <c r="CA133" t="s">
        <v>1675</v>
      </c>
      <c r="CB133" t="s">
        <v>1675</v>
      </c>
      <c r="CC133" t="s">
        <v>1675</v>
      </c>
      <c r="CD133" t="s">
        <v>1675</v>
      </c>
      <c r="CE133" t="s">
        <v>334</v>
      </c>
      <c r="CF133" t="s">
        <v>346</v>
      </c>
      <c r="CG133" t="s">
        <v>1675</v>
      </c>
      <c r="CH133" t="s">
        <v>1675</v>
      </c>
      <c r="CI133" t="s">
        <v>1675</v>
      </c>
      <c r="CJ133" t="s">
        <v>1675</v>
      </c>
      <c r="CK133" t="s">
        <v>1675</v>
      </c>
      <c r="CL133" t="s">
        <v>1675</v>
      </c>
      <c r="CM133" t="s">
        <v>1675</v>
      </c>
      <c r="CN133" t="s">
        <v>1675</v>
      </c>
      <c r="CO133" t="s">
        <v>1675</v>
      </c>
      <c r="CP133" t="s">
        <v>1675</v>
      </c>
      <c r="CQ133" t="s">
        <v>1675</v>
      </c>
      <c r="CR133" t="s">
        <v>1675</v>
      </c>
      <c r="CS133" t="s">
        <v>1675</v>
      </c>
      <c r="CT133" t="s">
        <v>1675</v>
      </c>
      <c r="CU133" t="s">
        <v>1675</v>
      </c>
      <c r="CV133" t="s">
        <v>1675</v>
      </c>
      <c r="CW133" t="s">
        <v>1675</v>
      </c>
      <c r="CX133" t="s">
        <v>1675</v>
      </c>
      <c r="CY133" t="s">
        <v>1675</v>
      </c>
      <c r="CZ133" t="s">
        <v>1675</v>
      </c>
      <c r="DA133" t="s">
        <v>1675</v>
      </c>
      <c r="DB133" t="s">
        <v>1675</v>
      </c>
      <c r="DC133" t="s">
        <v>1675</v>
      </c>
      <c r="DD133" t="s">
        <v>1675</v>
      </c>
      <c r="DE133" t="s">
        <v>1675</v>
      </c>
      <c r="DF133" t="s">
        <v>1675</v>
      </c>
      <c r="DG133" t="s">
        <v>334</v>
      </c>
      <c r="DH133" t="s">
        <v>384</v>
      </c>
      <c r="DI133" t="s">
        <v>385</v>
      </c>
      <c r="DJ133" t="b">
        <f t="shared" si="16"/>
        <v>0</v>
      </c>
      <c r="DK133" t="b">
        <f t="shared" si="17"/>
        <v>0</v>
      </c>
      <c r="DL133" t="s">
        <v>346</v>
      </c>
      <c r="DM133" t="s">
        <v>334</v>
      </c>
    </row>
    <row r="134" spans="1:117" x14ac:dyDescent="0.2">
      <c r="A134" t="s">
        <v>602</v>
      </c>
      <c r="B134" t="s">
        <v>436</v>
      </c>
      <c r="C134" t="s">
        <v>325</v>
      </c>
      <c r="D134" t="s">
        <v>328</v>
      </c>
      <c r="E134" t="s">
        <v>329</v>
      </c>
      <c r="F134" t="s">
        <v>329</v>
      </c>
      <c r="G134" t="s">
        <v>1705</v>
      </c>
      <c r="H134" t="s">
        <v>438</v>
      </c>
      <c r="I134" s="13">
        <v>1</v>
      </c>
      <c r="J134" s="13">
        <v>0</v>
      </c>
      <c r="K134" s="13">
        <v>0</v>
      </c>
      <c r="L134" s="13">
        <v>1</v>
      </c>
      <c r="M134" s="13">
        <v>0</v>
      </c>
      <c r="N134" s="13">
        <v>0</v>
      </c>
      <c r="O134" s="13">
        <v>0</v>
      </c>
      <c r="P134" t="s">
        <v>1675</v>
      </c>
      <c r="Q134" t="s">
        <v>341</v>
      </c>
      <c r="R134" t="s">
        <v>342</v>
      </c>
      <c r="S134" s="33" t="s">
        <v>820</v>
      </c>
      <c r="T134" s="33" t="s">
        <v>820</v>
      </c>
      <c r="U134" s="42" t="s">
        <v>820</v>
      </c>
      <c r="V134" s="42" t="s">
        <v>820</v>
      </c>
      <c r="W134" s="42" t="s">
        <v>820</v>
      </c>
      <c r="X134" s="42" t="s">
        <v>820</v>
      </c>
      <c r="Y134" s="42" t="s">
        <v>820</v>
      </c>
      <c r="Z134" t="s">
        <v>1675</v>
      </c>
      <c r="AA134" t="s">
        <v>1675</v>
      </c>
      <c r="AB134" t="s">
        <v>1675</v>
      </c>
      <c r="AC134" t="s">
        <v>1675</v>
      </c>
      <c r="AD134" t="s">
        <v>1675</v>
      </c>
      <c r="AE134" t="s">
        <v>1675</v>
      </c>
      <c r="AF134" t="s">
        <v>1675</v>
      </c>
      <c r="AG134" t="s">
        <v>1675</v>
      </c>
      <c r="AH134" t="s">
        <v>1675</v>
      </c>
      <c r="AI134" t="s">
        <v>1675</v>
      </c>
      <c r="AJ134" t="s">
        <v>1675</v>
      </c>
      <c r="AK134" t="s">
        <v>1675</v>
      </c>
      <c r="AL134" t="s">
        <v>1675</v>
      </c>
      <c r="AM134" t="s">
        <v>1675</v>
      </c>
      <c r="AN134" t="s">
        <v>1675</v>
      </c>
      <c r="AO134" t="s">
        <v>1675</v>
      </c>
      <c r="AP134" t="s">
        <v>1675</v>
      </c>
      <c r="AQ134" t="s">
        <v>1675</v>
      </c>
      <c r="AR134" t="s">
        <v>1675</v>
      </c>
      <c r="AS134" t="s">
        <v>1675</v>
      </c>
      <c r="AT134" t="s">
        <v>1675</v>
      </c>
      <c r="AU134" t="s">
        <v>1675</v>
      </c>
      <c r="AV134" t="s">
        <v>1675</v>
      </c>
      <c r="AW134" t="s">
        <v>1675</v>
      </c>
      <c r="AX134" t="s">
        <v>1675</v>
      </c>
      <c r="AY134" t="s">
        <v>1675</v>
      </c>
      <c r="AZ134" t="s">
        <v>1675</v>
      </c>
      <c r="BA134" t="s">
        <v>1675</v>
      </c>
      <c r="BB134" t="s">
        <v>1675</v>
      </c>
      <c r="BC134" t="s">
        <v>1675</v>
      </c>
      <c r="BD134" t="s">
        <v>1675</v>
      </c>
      <c r="BE134" t="s">
        <v>1675</v>
      </c>
      <c r="BF134" t="s">
        <v>1675</v>
      </c>
      <c r="BG134" t="s">
        <v>1675</v>
      </c>
      <c r="BH134" t="s">
        <v>1675</v>
      </c>
      <c r="BI134" t="s">
        <v>1675</v>
      </c>
      <c r="BJ134" t="s">
        <v>1675</v>
      </c>
      <c r="BM134" t="s">
        <v>1675</v>
      </c>
      <c r="BN134" t="s">
        <v>1675</v>
      </c>
      <c r="BO134" t="s">
        <v>1675</v>
      </c>
      <c r="BP134" s="33" t="s">
        <v>820</v>
      </c>
      <c r="BQ134" s="44">
        <v>25</v>
      </c>
      <c r="BR134" s="42">
        <v>42.5</v>
      </c>
      <c r="BS134" s="44" t="s">
        <v>820</v>
      </c>
      <c r="BT134" s="44">
        <v>50</v>
      </c>
      <c r="BU134" s="42" t="s">
        <v>820</v>
      </c>
      <c r="BV134" s="44" t="s">
        <v>820</v>
      </c>
      <c r="BW134" s="33">
        <v>15</v>
      </c>
      <c r="BX134" t="s">
        <v>1675</v>
      </c>
      <c r="BY134" t="s">
        <v>334</v>
      </c>
      <c r="BZ134" t="s">
        <v>334</v>
      </c>
      <c r="CA134" t="s">
        <v>1675</v>
      </c>
      <c r="CB134" t="s">
        <v>334</v>
      </c>
      <c r="CC134" t="s">
        <v>1675</v>
      </c>
      <c r="CD134" t="s">
        <v>1675</v>
      </c>
      <c r="CE134" t="s">
        <v>334</v>
      </c>
      <c r="CF134" t="s">
        <v>346</v>
      </c>
      <c r="CG134" t="s">
        <v>1675</v>
      </c>
      <c r="CH134" t="s">
        <v>1675</v>
      </c>
      <c r="CI134" t="s">
        <v>1675</v>
      </c>
      <c r="CJ134" t="s">
        <v>1675</v>
      </c>
      <c r="CK134" t="s">
        <v>1675</v>
      </c>
      <c r="CL134" t="s">
        <v>1675</v>
      </c>
      <c r="CM134" t="s">
        <v>1675</v>
      </c>
      <c r="CN134" t="s">
        <v>1675</v>
      </c>
      <c r="CO134" t="s">
        <v>1675</v>
      </c>
      <c r="CP134" t="s">
        <v>1675</v>
      </c>
      <c r="CQ134" t="s">
        <v>1675</v>
      </c>
      <c r="CR134" t="s">
        <v>1675</v>
      </c>
      <c r="CS134" t="s">
        <v>1675</v>
      </c>
      <c r="CT134" t="s">
        <v>1675</v>
      </c>
      <c r="CU134" t="s">
        <v>1675</v>
      </c>
      <c r="CV134" t="s">
        <v>1675</v>
      </c>
      <c r="CW134" t="s">
        <v>1675</v>
      </c>
      <c r="CX134" t="s">
        <v>1675</v>
      </c>
      <c r="CY134" t="s">
        <v>1675</v>
      </c>
      <c r="CZ134" t="s">
        <v>1675</v>
      </c>
      <c r="DA134" t="s">
        <v>1675</v>
      </c>
      <c r="DB134" t="s">
        <v>1675</v>
      </c>
      <c r="DC134" t="s">
        <v>1675</v>
      </c>
      <c r="DD134" t="s">
        <v>1675</v>
      </c>
      <c r="DE134" t="s">
        <v>1675</v>
      </c>
      <c r="DF134" t="s">
        <v>1675</v>
      </c>
      <c r="DG134" t="s">
        <v>334</v>
      </c>
      <c r="DH134" t="s">
        <v>328</v>
      </c>
      <c r="DI134" t="s">
        <v>329</v>
      </c>
      <c r="DJ134" t="b">
        <f t="shared" si="16"/>
        <v>1</v>
      </c>
      <c r="DK134" t="b">
        <f t="shared" si="17"/>
        <v>1</v>
      </c>
      <c r="DL134" t="s">
        <v>346</v>
      </c>
      <c r="DM134" t="s">
        <v>346</v>
      </c>
    </row>
    <row r="135" spans="1:117" x14ac:dyDescent="0.2">
      <c r="A135" t="s">
        <v>607</v>
      </c>
      <c r="B135" t="s">
        <v>436</v>
      </c>
      <c r="C135" t="s">
        <v>325</v>
      </c>
      <c r="D135" t="s">
        <v>328</v>
      </c>
      <c r="E135" t="s">
        <v>329</v>
      </c>
      <c r="F135" t="s">
        <v>329</v>
      </c>
      <c r="G135" t="s">
        <v>1705</v>
      </c>
      <c r="H135" t="s">
        <v>438</v>
      </c>
      <c r="I135" s="13">
        <v>1</v>
      </c>
      <c r="J135" s="13">
        <v>0</v>
      </c>
      <c r="K135" s="13">
        <v>0</v>
      </c>
      <c r="L135" s="13">
        <v>1</v>
      </c>
      <c r="M135" s="13">
        <v>0</v>
      </c>
      <c r="N135" s="13">
        <v>0</v>
      </c>
      <c r="O135" s="13">
        <v>0</v>
      </c>
      <c r="P135" t="s">
        <v>1675</v>
      </c>
      <c r="Q135" t="s">
        <v>341</v>
      </c>
      <c r="R135" t="s">
        <v>342</v>
      </c>
      <c r="S135" s="33" t="s">
        <v>820</v>
      </c>
      <c r="T135" s="33" t="s">
        <v>820</v>
      </c>
      <c r="U135" s="33" t="s">
        <v>820</v>
      </c>
      <c r="V135" s="33" t="s">
        <v>820</v>
      </c>
      <c r="W135" s="42" t="s">
        <v>820</v>
      </c>
      <c r="X135" s="42" t="s">
        <v>820</v>
      </c>
      <c r="Y135" s="33" t="s">
        <v>820</v>
      </c>
      <c r="Z135" t="s">
        <v>1675</v>
      </c>
      <c r="AA135" t="s">
        <v>1675</v>
      </c>
      <c r="AB135" t="s">
        <v>1675</v>
      </c>
      <c r="AC135" t="s">
        <v>1675</v>
      </c>
      <c r="AD135" t="s">
        <v>1675</v>
      </c>
      <c r="AE135" t="s">
        <v>1675</v>
      </c>
      <c r="AF135" t="s">
        <v>1675</v>
      </c>
      <c r="AG135" t="s">
        <v>1675</v>
      </c>
      <c r="AH135" t="s">
        <v>1675</v>
      </c>
      <c r="AI135" t="s">
        <v>1675</v>
      </c>
      <c r="AJ135" t="s">
        <v>1675</v>
      </c>
      <c r="AK135" t="s">
        <v>1675</v>
      </c>
      <c r="AL135" t="s">
        <v>1675</v>
      </c>
      <c r="AM135" t="s">
        <v>1675</v>
      </c>
      <c r="AN135" t="s">
        <v>1675</v>
      </c>
      <c r="AO135" t="s">
        <v>1675</v>
      </c>
      <c r="AP135" t="s">
        <v>1675</v>
      </c>
      <c r="AQ135" t="s">
        <v>1675</v>
      </c>
      <c r="AR135" t="s">
        <v>1675</v>
      </c>
      <c r="AS135" t="s">
        <v>1675</v>
      </c>
      <c r="AT135" t="s">
        <v>1675</v>
      </c>
      <c r="AU135" t="s">
        <v>1675</v>
      </c>
      <c r="AV135" t="s">
        <v>1675</v>
      </c>
      <c r="AW135" t="s">
        <v>1675</v>
      </c>
      <c r="AX135" t="s">
        <v>1675</v>
      </c>
      <c r="AY135" t="s">
        <v>1675</v>
      </c>
      <c r="AZ135" t="s">
        <v>1675</v>
      </c>
      <c r="BA135" t="s">
        <v>1675</v>
      </c>
      <c r="BB135" t="s">
        <v>1675</v>
      </c>
      <c r="BC135" t="s">
        <v>1675</v>
      </c>
      <c r="BD135" t="s">
        <v>1675</v>
      </c>
      <c r="BE135" t="s">
        <v>1675</v>
      </c>
      <c r="BF135" t="s">
        <v>1675</v>
      </c>
      <c r="BG135" t="s">
        <v>1675</v>
      </c>
      <c r="BH135" t="s">
        <v>1675</v>
      </c>
      <c r="BI135" t="s">
        <v>1675</v>
      </c>
      <c r="BJ135" t="s">
        <v>1675</v>
      </c>
      <c r="BM135" t="s">
        <v>1675</v>
      </c>
      <c r="BN135" t="s">
        <v>1675</v>
      </c>
      <c r="BO135" t="s">
        <v>1675</v>
      </c>
      <c r="BP135" s="33" t="s">
        <v>820</v>
      </c>
      <c r="BQ135" s="44">
        <v>25</v>
      </c>
      <c r="BR135" s="42">
        <v>42.5</v>
      </c>
      <c r="BS135" s="44" t="s">
        <v>820</v>
      </c>
      <c r="BT135" s="44">
        <v>100</v>
      </c>
      <c r="BU135" s="42" t="s">
        <v>820</v>
      </c>
      <c r="BV135" s="44" t="s">
        <v>820</v>
      </c>
      <c r="BW135" s="33">
        <v>35</v>
      </c>
      <c r="BX135" t="s">
        <v>1675</v>
      </c>
      <c r="BY135" t="s">
        <v>334</v>
      </c>
      <c r="BZ135" t="s">
        <v>334</v>
      </c>
      <c r="CA135" t="s">
        <v>1675</v>
      </c>
      <c r="CB135" t="s">
        <v>334</v>
      </c>
      <c r="CC135" t="s">
        <v>1675</v>
      </c>
      <c r="CD135" t="s">
        <v>1675</v>
      </c>
      <c r="CE135" t="s">
        <v>334</v>
      </c>
      <c r="CF135" t="s">
        <v>346</v>
      </c>
      <c r="CG135" t="s">
        <v>1675</v>
      </c>
      <c r="CH135" t="s">
        <v>1675</v>
      </c>
      <c r="CI135" t="s">
        <v>1675</v>
      </c>
      <c r="CJ135" t="s">
        <v>1675</v>
      </c>
      <c r="CK135" t="s">
        <v>1675</v>
      </c>
      <c r="CL135" t="s">
        <v>1675</v>
      </c>
      <c r="CM135" t="s">
        <v>1675</v>
      </c>
      <c r="CN135" t="s">
        <v>1675</v>
      </c>
      <c r="CO135" t="s">
        <v>1675</v>
      </c>
      <c r="CP135" t="s">
        <v>1675</v>
      </c>
      <c r="CQ135" t="s">
        <v>1675</v>
      </c>
      <c r="CR135" t="s">
        <v>1675</v>
      </c>
      <c r="CS135" t="s">
        <v>1675</v>
      </c>
      <c r="CT135" t="s">
        <v>1675</v>
      </c>
      <c r="CU135" t="s">
        <v>1675</v>
      </c>
      <c r="CV135" t="s">
        <v>1675</v>
      </c>
      <c r="CW135" t="s">
        <v>1675</v>
      </c>
      <c r="CX135" t="s">
        <v>1675</v>
      </c>
      <c r="CY135" t="s">
        <v>1675</v>
      </c>
      <c r="CZ135" t="s">
        <v>1675</v>
      </c>
      <c r="DA135" t="s">
        <v>1675</v>
      </c>
      <c r="DB135" t="s">
        <v>1675</v>
      </c>
      <c r="DC135" t="s">
        <v>1675</v>
      </c>
      <c r="DD135" t="s">
        <v>1675</v>
      </c>
      <c r="DE135" t="s">
        <v>1675</v>
      </c>
      <c r="DF135" t="s">
        <v>1675</v>
      </c>
      <c r="DG135" t="s">
        <v>334</v>
      </c>
      <c r="DH135" t="s">
        <v>384</v>
      </c>
      <c r="DI135" t="s">
        <v>385</v>
      </c>
      <c r="DJ135" t="b">
        <f t="shared" si="16"/>
        <v>0</v>
      </c>
      <c r="DK135" t="b">
        <f t="shared" si="17"/>
        <v>0</v>
      </c>
      <c r="DL135" t="s">
        <v>346</v>
      </c>
      <c r="DM135" t="s">
        <v>334</v>
      </c>
    </row>
    <row r="136" spans="1:117" x14ac:dyDescent="0.2">
      <c r="A136" t="s">
        <v>613</v>
      </c>
      <c r="B136" t="s">
        <v>436</v>
      </c>
      <c r="C136" t="s">
        <v>325</v>
      </c>
      <c r="D136" t="s">
        <v>328</v>
      </c>
      <c r="E136" t="s">
        <v>329</v>
      </c>
      <c r="F136" t="s">
        <v>329</v>
      </c>
      <c r="G136" t="s">
        <v>1705</v>
      </c>
      <c r="H136" t="s">
        <v>438</v>
      </c>
      <c r="I136" s="13">
        <v>1</v>
      </c>
      <c r="J136" s="13">
        <v>0</v>
      </c>
      <c r="K136" s="13">
        <v>0</v>
      </c>
      <c r="L136" s="13">
        <v>0</v>
      </c>
      <c r="M136" s="13">
        <v>0</v>
      </c>
      <c r="N136" s="13">
        <v>0</v>
      </c>
      <c r="O136" s="13">
        <v>0</v>
      </c>
      <c r="P136" t="s">
        <v>1675</v>
      </c>
      <c r="Q136" t="s">
        <v>341</v>
      </c>
      <c r="R136" t="s">
        <v>342</v>
      </c>
      <c r="S136" s="33" t="s">
        <v>820</v>
      </c>
      <c r="T136" s="33" t="s">
        <v>820</v>
      </c>
      <c r="U136" s="42" t="s">
        <v>820</v>
      </c>
      <c r="V136" s="42" t="s">
        <v>820</v>
      </c>
      <c r="W136" s="42" t="s">
        <v>820</v>
      </c>
      <c r="X136" s="42" t="s">
        <v>820</v>
      </c>
      <c r="Y136" s="42" t="s">
        <v>820</v>
      </c>
      <c r="Z136" t="s">
        <v>1675</v>
      </c>
      <c r="AA136" t="s">
        <v>1675</v>
      </c>
      <c r="AB136" t="s">
        <v>1675</v>
      </c>
      <c r="AC136" t="s">
        <v>1675</v>
      </c>
      <c r="AD136" t="s">
        <v>1675</v>
      </c>
      <c r="AE136" t="s">
        <v>1675</v>
      </c>
      <c r="AF136" t="s">
        <v>1675</v>
      </c>
      <c r="AG136" t="s">
        <v>1675</v>
      </c>
      <c r="AH136" t="s">
        <v>1675</v>
      </c>
      <c r="AI136" t="s">
        <v>1675</v>
      </c>
      <c r="AJ136" t="s">
        <v>1675</v>
      </c>
      <c r="AK136" t="s">
        <v>1675</v>
      </c>
      <c r="AL136" t="s">
        <v>1675</v>
      </c>
      <c r="AM136" t="s">
        <v>1675</v>
      </c>
      <c r="AN136" t="s">
        <v>1675</v>
      </c>
      <c r="AO136" t="s">
        <v>1675</v>
      </c>
      <c r="AP136" t="s">
        <v>1675</v>
      </c>
      <c r="AQ136" t="s">
        <v>1675</v>
      </c>
      <c r="AR136" t="s">
        <v>1675</v>
      </c>
      <c r="AS136" t="s">
        <v>1675</v>
      </c>
      <c r="AT136" t="s">
        <v>1675</v>
      </c>
      <c r="AU136" t="s">
        <v>1675</v>
      </c>
      <c r="AV136" t="s">
        <v>1675</v>
      </c>
      <c r="AW136" t="s">
        <v>1675</v>
      </c>
      <c r="AX136" t="s">
        <v>1675</v>
      </c>
      <c r="AY136" t="s">
        <v>1675</v>
      </c>
      <c r="AZ136" t="s">
        <v>1675</v>
      </c>
      <c r="BA136" t="s">
        <v>1675</v>
      </c>
      <c r="BB136" t="s">
        <v>1675</v>
      </c>
      <c r="BC136" t="s">
        <v>1675</v>
      </c>
      <c r="BD136" t="s">
        <v>1675</v>
      </c>
      <c r="BE136" t="s">
        <v>1675</v>
      </c>
      <c r="BF136" t="s">
        <v>1675</v>
      </c>
      <c r="BG136" t="s">
        <v>1675</v>
      </c>
      <c r="BH136" t="s">
        <v>1675</v>
      </c>
      <c r="BI136" t="s">
        <v>1675</v>
      </c>
      <c r="BJ136" t="s">
        <v>1675</v>
      </c>
      <c r="BM136" t="s">
        <v>1675</v>
      </c>
      <c r="BN136" t="s">
        <v>1675</v>
      </c>
      <c r="BO136" t="s">
        <v>1675</v>
      </c>
      <c r="BP136" s="33" t="s">
        <v>820</v>
      </c>
      <c r="BQ136" s="44">
        <v>25</v>
      </c>
      <c r="BR136" s="42">
        <v>42.5</v>
      </c>
      <c r="BS136" s="44">
        <v>50</v>
      </c>
      <c r="BT136" s="44">
        <v>75</v>
      </c>
      <c r="BU136" s="42" t="s">
        <v>820</v>
      </c>
      <c r="BV136" s="44" t="s">
        <v>820</v>
      </c>
      <c r="BW136" s="33" t="s">
        <v>820</v>
      </c>
      <c r="BX136" t="s">
        <v>1675</v>
      </c>
      <c r="BY136" t="s">
        <v>334</v>
      </c>
      <c r="BZ136" t="s">
        <v>334</v>
      </c>
      <c r="CA136" t="s">
        <v>334</v>
      </c>
      <c r="CB136" t="s">
        <v>334</v>
      </c>
      <c r="CC136" t="s">
        <v>1675</v>
      </c>
      <c r="CD136" t="s">
        <v>1675</v>
      </c>
      <c r="CE136" t="s">
        <v>334</v>
      </c>
      <c r="CF136" t="s">
        <v>346</v>
      </c>
      <c r="CG136" t="s">
        <v>1675</v>
      </c>
      <c r="CH136" t="s">
        <v>1675</v>
      </c>
      <c r="CI136" t="s">
        <v>1675</v>
      </c>
      <c r="CJ136" t="s">
        <v>1675</v>
      </c>
      <c r="CK136" t="s">
        <v>1675</v>
      </c>
      <c r="CL136" t="s">
        <v>1675</v>
      </c>
      <c r="CM136" t="s">
        <v>1675</v>
      </c>
      <c r="CN136" t="s">
        <v>1675</v>
      </c>
      <c r="CO136" t="s">
        <v>1675</v>
      </c>
      <c r="CP136" t="s">
        <v>1675</v>
      </c>
      <c r="CQ136" t="s">
        <v>1675</v>
      </c>
      <c r="CR136" t="s">
        <v>1675</v>
      </c>
      <c r="CS136" t="s">
        <v>1675</v>
      </c>
      <c r="CT136" t="s">
        <v>1675</v>
      </c>
      <c r="CU136" t="s">
        <v>1675</v>
      </c>
      <c r="CV136" t="s">
        <v>1675</v>
      </c>
      <c r="CW136" t="s">
        <v>1675</v>
      </c>
      <c r="CX136" t="s">
        <v>1675</v>
      </c>
      <c r="CY136" t="s">
        <v>1675</v>
      </c>
      <c r="CZ136" t="s">
        <v>1675</v>
      </c>
      <c r="DA136" t="s">
        <v>1675</v>
      </c>
      <c r="DB136" t="s">
        <v>1675</v>
      </c>
      <c r="DC136" t="s">
        <v>1675</v>
      </c>
      <c r="DD136" t="s">
        <v>1675</v>
      </c>
      <c r="DE136" t="s">
        <v>1675</v>
      </c>
      <c r="DF136" t="s">
        <v>1675</v>
      </c>
      <c r="DG136" t="s">
        <v>334</v>
      </c>
      <c r="DH136" t="s">
        <v>384</v>
      </c>
      <c r="DI136" t="s">
        <v>385</v>
      </c>
      <c r="DJ136" t="b">
        <f t="shared" si="16"/>
        <v>0</v>
      </c>
      <c r="DK136" t="b">
        <f t="shared" si="17"/>
        <v>0</v>
      </c>
      <c r="DL136" t="s">
        <v>346</v>
      </c>
      <c r="DM136" t="s">
        <v>334</v>
      </c>
    </row>
    <row r="137" spans="1:117" x14ac:dyDescent="0.2">
      <c r="A137" t="s">
        <v>1399</v>
      </c>
      <c r="B137" t="s">
        <v>1217</v>
      </c>
      <c r="C137" t="s">
        <v>1218</v>
      </c>
      <c r="D137" t="s">
        <v>1220</v>
      </c>
      <c r="E137" t="s">
        <v>1221</v>
      </c>
      <c r="F137" t="s">
        <v>1221</v>
      </c>
      <c r="G137" t="s">
        <v>1705</v>
      </c>
      <c r="H137" t="s">
        <v>1224</v>
      </c>
      <c r="I137" s="13">
        <v>1</v>
      </c>
      <c r="J137" s="13">
        <v>0</v>
      </c>
      <c r="K137" s="13">
        <v>0</v>
      </c>
      <c r="L137" s="13">
        <v>0</v>
      </c>
      <c r="M137" s="13">
        <v>0</v>
      </c>
      <c r="N137" s="13">
        <v>0</v>
      </c>
      <c r="O137" s="13">
        <v>0</v>
      </c>
      <c r="P137" t="s">
        <v>1675</v>
      </c>
      <c r="Q137" t="s">
        <v>341</v>
      </c>
      <c r="R137" t="s">
        <v>642</v>
      </c>
      <c r="S137" s="42" t="s">
        <v>820</v>
      </c>
      <c r="T137" s="33" t="s">
        <v>820</v>
      </c>
      <c r="U137" s="33" t="s">
        <v>820</v>
      </c>
      <c r="V137" s="33" t="s">
        <v>820</v>
      </c>
      <c r="W137" s="42" t="s">
        <v>820</v>
      </c>
      <c r="X137" s="42" t="s">
        <v>820</v>
      </c>
      <c r="Y137" s="33" t="s">
        <v>820</v>
      </c>
      <c r="Z137" t="s">
        <v>1675</v>
      </c>
      <c r="AA137" t="s">
        <v>1675</v>
      </c>
      <c r="AB137" t="s">
        <v>1675</v>
      </c>
      <c r="AC137" t="s">
        <v>1675</v>
      </c>
      <c r="AD137" t="s">
        <v>1675</v>
      </c>
      <c r="AE137" t="s">
        <v>1675</v>
      </c>
      <c r="AF137" t="s">
        <v>1675</v>
      </c>
      <c r="AG137" t="s">
        <v>1675</v>
      </c>
      <c r="AH137" t="s">
        <v>1675</v>
      </c>
      <c r="AI137" t="s">
        <v>1675</v>
      </c>
      <c r="AJ137" t="s">
        <v>1675</v>
      </c>
      <c r="AK137" t="s">
        <v>1675</v>
      </c>
      <c r="AL137" t="s">
        <v>1675</v>
      </c>
      <c r="AM137" t="s">
        <v>1675</v>
      </c>
      <c r="AN137" t="s">
        <v>1675</v>
      </c>
      <c r="AO137" t="s">
        <v>1675</v>
      </c>
      <c r="AP137" t="s">
        <v>1675</v>
      </c>
      <c r="AQ137" t="s">
        <v>1675</v>
      </c>
      <c r="AR137" t="s">
        <v>1675</v>
      </c>
      <c r="AS137" t="s">
        <v>1675</v>
      </c>
      <c r="AT137" t="s">
        <v>1675</v>
      </c>
      <c r="AU137" t="s">
        <v>1675</v>
      </c>
      <c r="AV137" t="s">
        <v>1675</v>
      </c>
      <c r="AW137" t="s">
        <v>1675</v>
      </c>
      <c r="AX137" t="s">
        <v>1675</v>
      </c>
      <c r="AY137" t="s">
        <v>1675</v>
      </c>
      <c r="AZ137" t="s">
        <v>1675</v>
      </c>
      <c r="BA137" t="s">
        <v>1675</v>
      </c>
      <c r="BB137" t="s">
        <v>1675</v>
      </c>
      <c r="BC137" t="s">
        <v>1675</v>
      </c>
      <c r="BD137" t="s">
        <v>1675</v>
      </c>
      <c r="BE137" t="s">
        <v>1675</v>
      </c>
      <c r="BF137" t="s">
        <v>1675</v>
      </c>
      <c r="BG137" t="s">
        <v>1675</v>
      </c>
      <c r="BH137" t="s">
        <v>1675</v>
      </c>
      <c r="BI137" t="s">
        <v>1675</v>
      </c>
      <c r="BJ137" t="s">
        <v>1675</v>
      </c>
      <c r="BM137" t="s">
        <v>1675</v>
      </c>
      <c r="BN137" t="s">
        <v>1675</v>
      </c>
      <c r="BO137" t="s">
        <v>1675</v>
      </c>
      <c r="BP137" s="33" t="s">
        <v>820</v>
      </c>
      <c r="BQ137" s="44">
        <v>25</v>
      </c>
      <c r="BR137" s="42">
        <v>42.5</v>
      </c>
      <c r="BS137" s="44">
        <v>50</v>
      </c>
      <c r="BT137" s="44">
        <v>100</v>
      </c>
      <c r="BU137" s="42" t="s">
        <v>820</v>
      </c>
      <c r="BV137" s="33" t="s">
        <v>820</v>
      </c>
      <c r="BW137" s="33">
        <v>45</v>
      </c>
      <c r="BX137" t="s">
        <v>334</v>
      </c>
      <c r="BY137" t="s">
        <v>334</v>
      </c>
      <c r="BZ137" t="s">
        <v>334</v>
      </c>
      <c r="CA137" t="s">
        <v>334</v>
      </c>
      <c r="CB137" t="s">
        <v>334</v>
      </c>
      <c r="CC137" t="s">
        <v>1675</v>
      </c>
      <c r="CD137" t="s">
        <v>1675</v>
      </c>
      <c r="CE137" t="s">
        <v>334</v>
      </c>
      <c r="CF137" t="s">
        <v>334</v>
      </c>
      <c r="CG137" s="13">
        <v>1</v>
      </c>
      <c r="CH137" s="13">
        <v>0</v>
      </c>
      <c r="CI137" s="13">
        <v>0</v>
      </c>
      <c r="CJ137" s="13">
        <v>0</v>
      </c>
      <c r="CK137" s="13">
        <v>0</v>
      </c>
      <c r="CL137" s="13">
        <v>0</v>
      </c>
      <c r="CM137" s="13">
        <v>0</v>
      </c>
      <c r="CN137" s="13">
        <v>1</v>
      </c>
      <c r="CO137" s="13">
        <v>0</v>
      </c>
      <c r="CP137" s="13">
        <v>0</v>
      </c>
      <c r="CQ137" s="13">
        <v>0</v>
      </c>
      <c r="CR137" s="13">
        <v>0</v>
      </c>
      <c r="CS137" s="13">
        <v>0</v>
      </c>
      <c r="CT137" s="13">
        <v>0</v>
      </c>
      <c r="CU137" s="13">
        <v>0</v>
      </c>
      <c r="CV137" s="13">
        <v>0</v>
      </c>
      <c r="CW137" t="s">
        <v>1675</v>
      </c>
      <c r="CX137" s="13">
        <v>1</v>
      </c>
      <c r="CY137" s="13">
        <v>0</v>
      </c>
      <c r="CZ137" s="13">
        <v>1</v>
      </c>
      <c r="DA137" s="13">
        <v>1</v>
      </c>
      <c r="DB137" s="13">
        <v>1</v>
      </c>
      <c r="DC137" s="13">
        <v>0</v>
      </c>
      <c r="DD137" s="13">
        <v>0</v>
      </c>
      <c r="DE137" s="13">
        <v>1</v>
      </c>
      <c r="DF137" s="13">
        <v>0</v>
      </c>
      <c r="DG137" t="s">
        <v>334</v>
      </c>
      <c r="DH137" t="s">
        <v>1220</v>
      </c>
      <c r="DI137" t="s">
        <v>1230</v>
      </c>
      <c r="DJ137" t="b">
        <f t="shared" si="16"/>
        <v>1</v>
      </c>
      <c r="DK137" t="b">
        <f t="shared" si="17"/>
        <v>0</v>
      </c>
      <c r="DL137" t="s">
        <v>334</v>
      </c>
      <c r="DM137" t="s">
        <v>346</v>
      </c>
    </row>
    <row r="138" spans="1:117" x14ac:dyDescent="0.2">
      <c r="A138" t="s">
        <v>536</v>
      </c>
      <c r="B138" t="s">
        <v>436</v>
      </c>
      <c r="C138" t="s">
        <v>325</v>
      </c>
      <c r="D138" t="s">
        <v>328</v>
      </c>
      <c r="E138" t="s">
        <v>329</v>
      </c>
      <c r="F138" t="s">
        <v>329</v>
      </c>
      <c r="G138" t="s">
        <v>1705</v>
      </c>
      <c r="H138" t="s">
        <v>438</v>
      </c>
      <c r="I138" s="13">
        <v>1</v>
      </c>
      <c r="J138" s="13">
        <v>0</v>
      </c>
      <c r="K138" s="13">
        <v>0</v>
      </c>
      <c r="L138" s="13">
        <v>1</v>
      </c>
      <c r="M138" s="13">
        <v>0</v>
      </c>
      <c r="N138" s="13">
        <v>0</v>
      </c>
      <c r="O138" s="13">
        <v>0</v>
      </c>
      <c r="P138" t="s">
        <v>1675</v>
      </c>
      <c r="Q138" t="s">
        <v>341</v>
      </c>
      <c r="R138" t="s">
        <v>342</v>
      </c>
      <c r="S138" s="33" t="s">
        <v>820</v>
      </c>
      <c r="T138" s="33" t="s">
        <v>820</v>
      </c>
      <c r="U138" s="33" t="s">
        <v>820</v>
      </c>
      <c r="V138" s="33" t="s">
        <v>820</v>
      </c>
      <c r="W138" s="42" t="s">
        <v>820</v>
      </c>
      <c r="X138" s="42" t="s">
        <v>820</v>
      </c>
      <c r="Y138" s="33" t="s">
        <v>820</v>
      </c>
      <c r="Z138" t="s">
        <v>1675</v>
      </c>
      <c r="AA138" t="s">
        <v>1675</v>
      </c>
      <c r="AB138" t="s">
        <v>1675</v>
      </c>
      <c r="AC138" t="s">
        <v>1675</v>
      </c>
      <c r="AD138" t="s">
        <v>1675</v>
      </c>
      <c r="AE138" t="s">
        <v>1675</v>
      </c>
      <c r="AF138" t="s">
        <v>1675</v>
      </c>
      <c r="AG138" t="s">
        <v>1675</v>
      </c>
      <c r="AH138" t="s">
        <v>1675</v>
      </c>
      <c r="AI138" t="s">
        <v>1675</v>
      </c>
      <c r="AJ138" t="s">
        <v>1675</v>
      </c>
      <c r="AK138" t="s">
        <v>1675</v>
      </c>
      <c r="AL138" t="s">
        <v>1675</v>
      </c>
      <c r="AM138" t="s">
        <v>1675</v>
      </c>
      <c r="AN138" t="s">
        <v>1675</v>
      </c>
      <c r="AO138" t="s">
        <v>1675</v>
      </c>
      <c r="AP138" t="s">
        <v>1675</v>
      </c>
      <c r="AQ138" t="s">
        <v>1675</v>
      </c>
      <c r="AR138" t="s">
        <v>1675</v>
      </c>
      <c r="AS138" t="s">
        <v>1675</v>
      </c>
      <c r="AT138" t="s">
        <v>1675</v>
      </c>
      <c r="AU138" t="s">
        <v>1675</v>
      </c>
      <c r="AV138" t="s">
        <v>1675</v>
      </c>
      <c r="AW138" t="s">
        <v>1675</v>
      </c>
      <c r="AX138" t="s">
        <v>1675</v>
      </c>
      <c r="AY138" t="s">
        <v>1675</v>
      </c>
      <c r="AZ138" t="s">
        <v>1675</v>
      </c>
      <c r="BA138" t="s">
        <v>1675</v>
      </c>
      <c r="BB138" t="s">
        <v>1675</v>
      </c>
      <c r="BC138" t="s">
        <v>1675</v>
      </c>
      <c r="BD138" t="s">
        <v>1675</v>
      </c>
      <c r="BE138" t="s">
        <v>1675</v>
      </c>
      <c r="BF138" t="s">
        <v>1675</v>
      </c>
      <c r="BG138" t="s">
        <v>1675</v>
      </c>
      <c r="BH138" t="s">
        <v>1675</v>
      </c>
      <c r="BI138" t="s">
        <v>1675</v>
      </c>
      <c r="BJ138" t="s">
        <v>1675</v>
      </c>
      <c r="BM138" t="s">
        <v>1675</v>
      </c>
      <c r="BN138" t="s">
        <v>1675</v>
      </c>
      <c r="BO138" t="s">
        <v>1675</v>
      </c>
      <c r="BP138" s="33" t="s">
        <v>820</v>
      </c>
      <c r="BQ138" s="44">
        <v>20</v>
      </c>
      <c r="BR138" s="42">
        <v>35.172413793103445</v>
      </c>
      <c r="BS138" s="44" t="s">
        <v>820</v>
      </c>
      <c r="BT138" s="33" t="s">
        <v>820</v>
      </c>
      <c r="BU138" s="42" t="s">
        <v>820</v>
      </c>
      <c r="BV138" s="44" t="s">
        <v>820</v>
      </c>
      <c r="BW138" s="44" t="s">
        <v>820</v>
      </c>
      <c r="BX138" t="s">
        <v>1675</v>
      </c>
      <c r="BY138" t="s">
        <v>334</v>
      </c>
      <c r="BZ138" t="s">
        <v>334</v>
      </c>
      <c r="CA138" t="s">
        <v>1675</v>
      </c>
      <c r="CB138" t="s">
        <v>1675</v>
      </c>
      <c r="CC138" t="s">
        <v>1675</v>
      </c>
      <c r="CD138" t="s">
        <v>1675</v>
      </c>
      <c r="CE138" t="s">
        <v>334</v>
      </c>
      <c r="CF138" t="s">
        <v>346</v>
      </c>
      <c r="CG138" t="s">
        <v>1675</v>
      </c>
      <c r="CH138" t="s">
        <v>1675</v>
      </c>
      <c r="CI138" t="s">
        <v>1675</v>
      </c>
      <c r="CJ138" t="s">
        <v>1675</v>
      </c>
      <c r="CK138" t="s">
        <v>1675</v>
      </c>
      <c r="CL138" t="s">
        <v>1675</v>
      </c>
      <c r="CM138" t="s">
        <v>1675</v>
      </c>
      <c r="CN138" t="s">
        <v>1675</v>
      </c>
      <c r="CO138" t="s">
        <v>1675</v>
      </c>
      <c r="CP138" t="s">
        <v>1675</v>
      </c>
      <c r="CQ138" t="s">
        <v>1675</v>
      </c>
      <c r="CR138" t="s">
        <v>1675</v>
      </c>
      <c r="CS138" t="s">
        <v>1675</v>
      </c>
      <c r="CT138" t="s">
        <v>1675</v>
      </c>
      <c r="CU138" t="s">
        <v>1675</v>
      </c>
      <c r="CV138" t="s">
        <v>1675</v>
      </c>
      <c r="CW138" t="s">
        <v>1675</v>
      </c>
      <c r="CX138" t="s">
        <v>1675</v>
      </c>
      <c r="CY138" t="s">
        <v>1675</v>
      </c>
      <c r="CZ138" t="s">
        <v>1675</v>
      </c>
      <c r="DA138" t="s">
        <v>1675</v>
      </c>
      <c r="DB138" t="s">
        <v>1675</v>
      </c>
      <c r="DC138" t="s">
        <v>1675</v>
      </c>
      <c r="DD138" t="s">
        <v>1675</v>
      </c>
      <c r="DE138" t="s">
        <v>1675</v>
      </c>
      <c r="DF138" t="s">
        <v>1675</v>
      </c>
      <c r="DG138" t="s">
        <v>334</v>
      </c>
      <c r="DH138" t="s">
        <v>328</v>
      </c>
      <c r="DI138" t="s">
        <v>329</v>
      </c>
      <c r="DJ138" t="b">
        <f t="shared" si="16"/>
        <v>1</v>
      </c>
      <c r="DK138" t="b">
        <f t="shared" si="17"/>
        <v>1</v>
      </c>
      <c r="DL138" t="s">
        <v>334</v>
      </c>
      <c r="DM138" t="s">
        <v>334</v>
      </c>
    </row>
    <row r="139" spans="1:117" x14ac:dyDescent="0.2">
      <c r="A139" t="s">
        <v>725</v>
      </c>
      <c r="B139" t="s">
        <v>436</v>
      </c>
      <c r="C139" t="s">
        <v>618</v>
      </c>
      <c r="D139" t="s">
        <v>355</v>
      </c>
      <c r="E139" t="s">
        <v>621</v>
      </c>
      <c r="F139" t="s">
        <v>623</v>
      </c>
      <c r="G139" t="s">
        <v>1705</v>
      </c>
      <c r="H139" t="s">
        <v>624</v>
      </c>
      <c r="I139" s="13">
        <v>1</v>
      </c>
      <c r="J139" s="13">
        <v>0</v>
      </c>
      <c r="K139" s="13">
        <v>0</v>
      </c>
      <c r="L139" s="13">
        <v>0</v>
      </c>
      <c r="M139" s="13">
        <v>0</v>
      </c>
      <c r="N139" s="13">
        <v>0</v>
      </c>
      <c r="O139" s="13">
        <v>0</v>
      </c>
      <c r="P139" t="s">
        <v>1675</v>
      </c>
      <c r="Q139" t="s">
        <v>341</v>
      </c>
      <c r="R139" t="s">
        <v>457</v>
      </c>
      <c r="S139" s="33" t="s">
        <v>820</v>
      </c>
      <c r="T139" s="33" t="s">
        <v>820</v>
      </c>
      <c r="U139" s="33" t="s">
        <v>820</v>
      </c>
      <c r="V139" s="33" t="s">
        <v>820</v>
      </c>
      <c r="W139" s="42" t="s">
        <v>820</v>
      </c>
      <c r="X139" s="42" t="s">
        <v>820</v>
      </c>
      <c r="Y139" s="33" t="s">
        <v>820</v>
      </c>
      <c r="Z139" t="s">
        <v>1675</v>
      </c>
      <c r="AA139" t="s">
        <v>1675</v>
      </c>
      <c r="AB139" t="s">
        <v>1675</v>
      </c>
      <c r="AC139" t="s">
        <v>1675</v>
      </c>
      <c r="AD139" t="s">
        <v>1675</v>
      </c>
      <c r="AE139" t="s">
        <v>1675</v>
      </c>
      <c r="AF139" t="s">
        <v>1675</v>
      </c>
      <c r="AG139" t="s">
        <v>1675</v>
      </c>
      <c r="AH139" t="s">
        <v>1675</v>
      </c>
      <c r="AI139" t="s">
        <v>1675</v>
      </c>
      <c r="AJ139" t="s">
        <v>1675</v>
      </c>
      <c r="AK139" t="s">
        <v>1675</v>
      </c>
      <c r="AL139" t="s">
        <v>1675</v>
      </c>
      <c r="AM139" t="s">
        <v>1675</v>
      </c>
      <c r="AN139" t="s">
        <v>1675</v>
      </c>
      <c r="AO139" t="s">
        <v>1675</v>
      </c>
      <c r="AP139" t="s">
        <v>1675</v>
      </c>
      <c r="AQ139" t="s">
        <v>1675</v>
      </c>
      <c r="AR139" t="s">
        <v>1675</v>
      </c>
      <c r="AS139" t="s">
        <v>1675</v>
      </c>
      <c r="AT139" t="s">
        <v>1675</v>
      </c>
      <c r="AU139" t="s">
        <v>1675</v>
      </c>
      <c r="AV139" t="s">
        <v>1675</v>
      </c>
      <c r="AW139" t="s">
        <v>1675</v>
      </c>
      <c r="AX139" t="s">
        <v>1675</v>
      </c>
      <c r="AY139" t="s">
        <v>1675</v>
      </c>
      <c r="AZ139" t="s">
        <v>1675</v>
      </c>
      <c r="BA139" t="s">
        <v>1675</v>
      </c>
      <c r="BB139" t="s">
        <v>1675</v>
      </c>
      <c r="BC139" t="s">
        <v>1675</v>
      </c>
      <c r="BD139" t="s">
        <v>1675</v>
      </c>
      <c r="BE139" t="s">
        <v>1675</v>
      </c>
      <c r="BF139" t="s">
        <v>1675</v>
      </c>
      <c r="BG139" t="s">
        <v>1675</v>
      </c>
      <c r="BH139" t="s">
        <v>1675</v>
      </c>
      <c r="BI139" t="s">
        <v>1675</v>
      </c>
      <c r="BJ139" t="s">
        <v>1675</v>
      </c>
      <c r="BM139" t="s">
        <v>1675</v>
      </c>
      <c r="BN139" t="s">
        <v>1675</v>
      </c>
      <c r="BO139" t="s">
        <v>1675</v>
      </c>
      <c r="BP139" s="33">
        <v>20</v>
      </c>
      <c r="BQ139" s="44">
        <v>25</v>
      </c>
      <c r="BR139" s="33">
        <v>25</v>
      </c>
      <c r="BS139" s="44">
        <v>50</v>
      </c>
      <c r="BT139" s="44">
        <v>100</v>
      </c>
      <c r="BU139" s="42" t="s">
        <v>820</v>
      </c>
      <c r="BV139" s="33" t="s">
        <v>820</v>
      </c>
      <c r="BW139" s="33">
        <v>25</v>
      </c>
      <c r="BX139" t="s">
        <v>334</v>
      </c>
      <c r="BY139" t="s">
        <v>334</v>
      </c>
      <c r="BZ139" t="s">
        <v>334</v>
      </c>
      <c r="CA139" t="s">
        <v>334</v>
      </c>
      <c r="CB139" t="s">
        <v>334</v>
      </c>
      <c r="CC139" t="s">
        <v>1675</v>
      </c>
      <c r="CD139" t="s">
        <v>1675</v>
      </c>
      <c r="CE139" t="s">
        <v>334</v>
      </c>
      <c r="CF139" t="s">
        <v>346</v>
      </c>
      <c r="CG139" t="s">
        <v>1675</v>
      </c>
      <c r="CH139" t="s">
        <v>1675</v>
      </c>
      <c r="CI139" t="s">
        <v>1675</v>
      </c>
      <c r="CJ139" t="s">
        <v>1675</v>
      </c>
      <c r="CK139" t="s">
        <v>1675</v>
      </c>
      <c r="CL139" t="s">
        <v>1675</v>
      </c>
      <c r="CM139" t="s">
        <v>1675</v>
      </c>
      <c r="CN139" t="s">
        <v>1675</v>
      </c>
      <c r="CO139" t="s">
        <v>1675</v>
      </c>
      <c r="CP139" t="s">
        <v>1675</v>
      </c>
      <c r="CQ139" t="s">
        <v>1675</v>
      </c>
      <c r="CR139" t="s">
        <v>1675</v>
      </c>
      <c r="CS139" t="s">
        <v>1675</v>
      </c>
      <c r="CT139" t="s">
        <v>1675</v>
      </c>
      <c r="CU139" t="s">
        <v>1675</v>
      </c>
      <c r="CV139" t="s">
        <v>1675</v>
      </c>
      <c r="CW139" t="s">
        <v>1675</v>
      </c>
      <c r="CX139" t="s">
        <v>1675</v>
      </c>
      <c r="CY139" t="s">
        <v>1675</v>
      </c>
      <c r="CZ139" t="s">
        <v>1675</v>
      </c>
      <c r="DA139" t="s">
        <v>1675</v>
      </c>
      <c r="DB139" t="s">
        <v>1675</v>
      </c>
      <c r="DC139" t="s">
        <v>1675</v>
      </c>
      <c r="DD139" t="s">
        <v>1675</v>
      </c>
      <c r="DE139" t="s">
        <v>1675</v>
      </c>
      <c r="DF139" t="s">
        <v>1675</v>
      </c>
      <c r="DG139" t="s">
        <v>334</v>
      </c>
      <c r="DH139" t="s">
        <v>355</v>
      </c>
      <c r="DI139" t="s">
        <v>362</v>
      </c>
      <c r="DJ139" t="b">
        <f t="shared" si="16"/>
        <v>1</v>
      </c>
      <c r="DK139" t="b">
        <f t="shared" si="17"/>
        <v>0</v>
      </c>
      <c r="DL139" t="s">
        <v>346</v>
      </c>
      <c r="DM139" t="s">
        <v>346</v>
      </c>
    </row>
    <row r="140" spans="1:117" x14ac:dyDescent="0.2">
      <c r="A140" t="s">
        <v>1079</v>
      </c>
      <c r="B140" t="s">
        <v>1027</v>
      </c>
      <c r="C140" t="s">
        <v>1028</v>
      </c>
      <c r="D140" t="s">
        <v>355</v>
      </c>
      <c r="E140" t="s">
        <v>362</v>
      </c>
      <c r="F140" t="s">
        <v>362</v>
      </c>
      <c r="G140" t="s">
        <v>1704</v>
      </c>
      <c r="H140" t="s">
        <v>1665</v>
      </c>
      <c r="I140" s="13">
        <v>1</v>
      </c>
      <c r="J140" s="13">
        <v>0</v>
      </c>
      <c r="K140" s="13">
        <v>0</v>
      </c>
      <c r="L140" s="13">
        <v>0</v>
      </c>
      <c r="M140" s="13">
        <v>0</v>
      </c>
      <c r="N140" s="13">
        <v>0</v>
      </c>
      <c r="O140" s="13">
        <v>0</v>
      </c>
      <c r="P140" t="s">
        <v>1675</v>
      </c>
      <c r="Q140" t="s">
        <v>341</v>
      </c>
      <c r="R140" t="s">
        <v>457</v>
      </c>
      <c r="S140" s="33" t="s">
        <v>820</v>
      </c>
      <c r="T140" s="33" t="s">
        <v>820</v>
      </c>
      <c r="U140" s="33" t="s">
        <v>820</v>
      </c>
      <c r="V140" s="33" t="s">
        <v>820</v>
      </c>
      <c r="W140" s="42" t="s">
        <v>820</v>
      </c>
      <c r="X140" s="42" t="s">
        <v>820</v>
      </c>
      <c r="Y140" s="33" t="s">
        <v>820</v>
      </c>
      <c r="Z140" t="s">
        <v>1675</v>
      </c>
      <c r="AA140" t="s">
        <v>1675</v>
      </c>
      <c r="AB140" t="s">
        <v>1675</v>
      </c>
      <c r="AC140" t="s">
        <v>1675</v>
      </c>
      <c r="AD140" t="s">
        <v>1675</v>
      </c>
      <c r="AE140" t="s">
        <v>1675</v>
      </c>
      <c r="AF140" t="s">
        <v>1675</v>
      </c>
      <c r="AG140" t="s">
        <v>1675</v>
      </c>
      <c r="AH140" t="s">
        <v>1675</v>
      </c>
      <c r="AI140" t="s">
        <v>1675</v>
      </c>
      <c r="AJ140" t="s">
        <v>1675</v>
      </c>
      <c r="AK140" t="s">
        <v>1675</v>
      </c>
      <c r="AL140" t="s">
        <v>1675</v>
      </c>
      <c r="AM140" t="s">
        <v>1675</v>
      </c>
      <c r="AN140" t="s">
        <v>1675</v>
      </c>
      <c r="AO140" t="s">
        <v>1675</v>
      </c>
      <c r="AP140" t="s">
        <v>1675</v>
      </c>
      <c r="AQ140" t="s">
        <v>1675</v>
      </c>
      <c r="AR140" t="s">
        <v>1675</v>
      </c>
      <c r="AS140" t="s">
        <v>1675</v>
      </c>
      <c r="AT140" t="s">
        <v>1675</v>
      </c>
      <c r="AU140" t="s">
        <v>1675</v>
      </c>
      <c r="AV140" t="s">
        <v>1675</v>
      </c>
      <c r="AW140" t="s">
        <v>1675</v>
      </c>
      <c r="AX140" t="s">
        <v>1675</v>
      </c>
      <c r="AY140" t="s">
        <v>1675</v>
      </c>
      <c r="AZ140" t="s">
        <v>1675</v>
      </c>
      <c r="BA140" t="s">
        <v>1675</v>
      </c>
      <c r="BB140" t="s">
        <v>1675</v>
      </c>
      <c r="BC140" t="s">
        <v>1675</v>
      </c>
      <c r="BD140" t="s">
        <v>1675</v>
      </c>
      <c r="BE140" t="s">
        <v>1675</v>
      </c>
      <c r="BF140" t="s">
        <v>1675</v>
      </c>
      <c r="BG140" t="s">
        <v>1675</v>
      </c>
      <c r="BH140" t="s">
        <v>1675</v>
      </c>
      <c r="BI140" t="s">
        <v>1675</v>
      </c>
      <c r="BJ140" t="s">
        <v>1675</v>
      </c>
      <c r="BM140" t="s">
        <v>1675</v>
      </c>
      <c r="BN140" t="s">
        <v>1675</v>
      </c>
      <c r="BO140" t="s">
        <v>1675</v>
      </c>
      <c r="BP140" s="33" t="s">
        <v>820</v>
      </c>
      <c r="BQ140" s="33" t="s">
        <v>820</v>
      </c>
      <c r="BR140" s="33" t="s">
        <v>820</v>
      </c>
      <c r="BS140" s="33" t="s">
        <v>820</v>
      </c>
      <c r="BT140" s="33" t="s">
        <v>820</v>
      </c>
      <c r="BU140" s="42">
        <v>25</v>
      </c>
      <c r="BV140" s="44" t="s">
        <v>820</v>
      </c>
      <c r="BW140" s="44" t="s">
        <v>820</v>
      </c>
      <c r="BX140" t="s">
        <v>1675</v>
      </c>
      <c r="BY140" t="s">
        <v>1675</v>
      </c>
      <c r="BZ140" t="s">
        <v>1675</v>
      </c>
      <c r="CA140" t="s">
        <v>1675</v>
      </c>
      <c r="CB140" t="s">
        <v>1675</v>
      </c>
      <c r="CC140" t="s">
        <v>346</v>
      </c>
      <c r="CD140" t="s">
        <v>1675</v>
      </c>
      <c r="CE140" t="s">
        <v>1675</v>
      </c>
      <c r="CF140" t="s">
        <v>346</v>
      </c>
      <c r="CG140" t="s">
        <v>1675</v>
      </c>
      <c r="CH140" t="s">
        <v>1675</v>
      </c>
      <c r="CI140" t="s">
        <v>1675</v>
      </c>
      <c r="CJ140" t="s">
        <v>1675</v>
      </c>
      <c r="CK140" t="s">
        <v>1675</v>
      </c>
      <c r="CL140" t="s">
        <v>1675</v>
      </c>
      <c r="CM140" t="s">
        <v>1675</v>
      </c>
      <c r="CN140" t="s">
        <v>1675</v>
      </c>
      <c r="CO140" t="s">
        <v>1675</v>
      </c>
      <c r="CP140" t="s">
        <v>1675</v>
      </c>
      <c r="CQ140" t="s">
        <v>1675</v>
      </c>
      <c r="CR140" t="s">
        <v>1675</v>
      </c>
      <c r="CS140" t="s">
        <v>1675</v>
      </c>
      <c r="CT140" t="s">
        <v>1675</v>
      </c>
      <c r="CU140" t="s">
        <v>1675</v>
      </c>
      <c r="CV140" t="s">
        <v>1675</v>
      </c>
      <c r="CW140" t="s">
        <v>1675</v>
      </c>
      <c r="CX140" t="s">
        <v>1675</v>
      </c>
      <c r="CY140" t="s">
        <v>1675</v>
      </c>
      <c r="CZ140" t="s">
        <v>1675</v>
      </c>
      <c r="DA140" t="s">
        <v>1675</v>
      </c>
      <c r="DB140" t="s">
        <v>1675</v>
      </c>
      <c r="DC140" t="s">
        <v>1675</v>
      </c>
      <c r="DD140" t="s">
        <v>1675</v>
      </c>
      <c r="DE140" t="s">
        <v>1675</v>
      </c>
      <c r="DF140" t="s">
        <v>1675</v>
      </c>
      <c r="DG140" t="s">
        <v>334</v>
      </c>
      <c r="DH140" t="s">
        <v>355</v>
      </c>
      <c r="DI140" t="s">
        <v>362</v>
      </c>
      <c r="DJ140" t="b">
        <f t="shared" si="16"/>
        <v>1</v>
      </c>
      <c r="DK140" t="b">
        <f t="shared" si="17"/>
        <v>1</v>
      </c>
      <c r="DL140" t="s">
        <v>334</v>
      </c>
      <c r="DM140" t="s">
        <v>334</v>
      </c>
    </row>
    <row r="141" spans="1:117" x14ac:dyDescent="0.2">
      <c r="A141" t="s">
        <v>1088</v>
      </c>
      <c r="B141" t="s">
        <v>1027</v>
      </c>
      <c r="C141" t="s">
        <v>1028</v>
      </c>
      <c r="D141" t="s">
        <v>355</v>
      </c>
      <c r="E141" t="s">
        <v>362</v>
      </c>
      <c r="F141" t="s">
        <v>362</v>
      </c>
      <c r="G141" t="s">
        <v>1704</v>
      </c>
      <c r="H141" t="s">
        <v>1665</v>
      </c>
      <c r="I141" s="13">
        <v>1</v>
      </c>
      <c r="J141" s="13">
        <v>0</v>
      </c>
      <c r="K141" s="13">
        <v>0</v>
      </c>
      <c r="L141" s="13">
        <v>0</v>
      </c>
      <c r="M141" s="13">
        <v>0</v>
      </c>
      <c r="N141" s="13">
        <v>0</v>
      </c>
      <c r="O141" s="13">
        <v>0</v>
      </c>
      <c r="P141" t="s">
        <v>1675</v>
      </c>
      <c r="Q141" t="s">
        <v>341</v>
      </c>
      <c r="R141" t="s">
        <v>457</v>
      </c>
      <c r="S141" s="33" t="s">
        <v>820</v>
      </c>
      <c r="T141" s="33" t="s">
        <v>820</v>
      </c>
      <c r="U141" s="33" t="s">
        <v>820</v>
      </c>
      <c r="V141" s="33" t="s">
        <v>820</v>
      </c>
      <c r="W141" s="42" t="s">
        <v>820</v>
      </c>
      <c r="X141" s="42" t="s">
        <v>820</v>
      </c>
      <c r="Y141" s="33" t="s">
        <v>820</v>
      </c>
      <c r="Z141" t="s">
        <v>1675</v>
      </c>
      <c r="AA141" t="s">
        <v>1675</v>
      </c>
      <c r="AB141" t="s">
        <v>1675</v>
      </c>
      <c r="AC141" t="s">
        <v>1675</v>
      </c>
      <c r="AD141" t="s">
        <v>1675</v>
      </c>
      <c r="AE141" t="s">
        <v>1675</v>
      </c>
      <c r="AF141" t="s">
        <v>1675</v>
      </c>
      <c r="AG141" t="s">
        <v>1675</v>
      </c>
      <c r="AH141" t="s">
        <v>1675</v>
      </c>
      <c r="AI141" t="s">
        <v>1675</v>
      </c>
      <c r="AJ141" t="s">
        <v>1675</v>
      </c>
      <c r="AK141" t="s">
        <v>1675</v>
      </c>
      <c r="AL141" t="s">
        <v>1675</v>
      </c>
      <c r="AM141" t="s">
        <v>1675</v>
      </c>
      <c r="AN141" t="s">
        <v>1675</v>
      </c>
      <c r="AO141" t="s">
        <v>1675</v>
      </c>
      <c r="AP141" t="s">
        <v>1675</v>
      </c>
      <c r="AQ141" t="s">
        <v>1675</v>
      </c>
      <c r="AR141" t="s">
        <v>1675</v>
      </c>
      <c r="AS141" t="s">
        <v>1675</v>
      </c>
      <c r="AT141" t="s">
        <v>1675</v>
      </c>
      <c r="AU141" t="s">
        <v>1675</v>
      </c>
      <c r="AV141" t="s">
        <v>1675</v>
      </c>
      <c r="AW141" t="s">
        <v>1675</v>
      </c>
      <c r="AX141" t="s">
        <v>1675</v>
      </c>
      <c r="AY141" t="s">
        <v>1675</v>
      </c>
      <c r="AZ141" t="s">
        <v>1675</v>
      </c>
      <c r="BA141" t="s">
        <v>1675</v>
      </c>
      <c r="BB141" t="s">
        <v>1675</v>
      </c>
      <c r="BC141" t="s">
        <v>1675</v>
      </c>
      <c r="BD141" t="s">
        <v>1675</v>
      </c>
      <c r="BE141" t="s">
        <v>1675</v>
      </c>
      <c r="BF141" t="s">
        <v>1675</v>
      </c>
      <c r="BG141" t="s">
        <v>1675</v>
      </c>
      <c r="BH141" t="s">
        <v>1675</v>
      </c>
      <c r="BI141" t="s">
        <v>1675</v>
      </c>
      <c r="BJ141" t="s">
        <v>1675</v>
      </c>
      <c r="BM141" t="s">
        <v>1675</v>
      </c>
      <c r="BN141" t="s">
        <v>1675</v>
      </c>
      <c r="BO141" t="s">
        <v>1675</v>
      </c>
      <c r="BP141" s="33" t="s">
        <v>820</v>
      </c>
      <c r="BQ141" s="33" t="s">
        <v>820</v>
      </c>
      <c r="BR141" s="33" t="s">
        <v>820</v>
      </c>
      <c r="BS141" s="33" t="s">
        <v>820</v>
      </c>
      <c r="BT141" s="33" t="s">
        <v>820</v>
      </c>
      <c r="BU141" s="42">
        <v>150</v>
      </c>
      <c r="BV141" s="44" t="s">
        <v>820</v>
      </c>
      <c r="BW141" s="44" t="s">
        <v>820</v>
      </c>
      <c r="BX141" t="s">
        <v>1675</v>
      </c>
      <c r="BY141" t="s">
        <v>1675</v>
      </c>
      <c r="BZ141" t="s">
        <v>1675</v>
      </c>
      <c r="CA141" t="s">
        <v>1675</v>
      </c>
      <c r="CB141" t="s">
        <v>1675</v>
      </c>
      <c r="CC141" t="s">
        <v>346</v>
      </c>
      <c r="CD141" t="s">
        <v>1675</v>
      </c>
      <c r="CE141" t="s">
        <v>1675</v>
      </c>
      <c r="CF141" t="s">
        <v>346</v>
      </c>
      <c r="CG141" t="s">
        <v>1675</v>
      </c>
      <c r="CH141" t="s">
        <v>1675</v>
      </c>
      <c r="CI141" t="s">
        <v>1675</v>
      </c>
      <c r="CJ141" t="s">
        <v>1675</v>
      </c>
      <c r="CK141" t="s">
        <v>1675</v>
      </c>
      <c r="CL141" t="s">
        <v>1675</v>
      </c>
      <c r="CM141" t="s">
        <v>1675</v>
      </c>
      <c r="CN141" t="s">
        <v>1675</v>
      </c>
      <c r="CO141" t="s">
        <v>1675</v>
      </c>
      <c r="CP141" t="s">
        <v>1675</v>
      </c>
      <c r="CQ141" t="s">
        <v>1675</v>
      </c>
      <c r="CR141" t="s">
        <v>1675</v>
      </c>
      <c r="CS141" t="s">
        <v>1675</v>
      </c>
      <c r="CT141" t="s">
        <v>1675</v>
      </c>
      <c r="CU141" t="s">
        <v>1675</v>
      </c>
      <c r="CV141" t="s">
        <v>1675</v>
      </c>
      <c r="CW141" t="s">
        <v>1675</v>
      </c>
      <c r="CX141" t="s">
        <v>1675</v>
      </c>
      <c r="CY141" t="s">
        <v>1675</v>
      </c>
      <c r="CZ141" t="s">
        <v>1675</v>
      </c>
      <c r="DA141" t="s">
        <v>1675</v>
      </c>
      <c r="DB141" t="s">
        <v>1675</v>
      </c>
      <c r="DC141" t="s">
        <v>1675</v>
      </c>
      <c r="DD141" t="s">
        <v>1675</v>
      </c>
      <c r="DE141" t="s">
        <v>1675</v>
      </c>
      <c r="DF141" t="s">
        <v>1675</v>
      </c>
      <c r="DG141" t="s">
        <v>334</v>
      </c>
      <c r="DH141" t="s">
        <v>355</v>
      </c>
      <c r="DI141" t="s">
        <v>362</v>
      </c>
      <c r="DJ141" t="b">
        <f t="shared" si="16"/>
        <v>1</v>
      </c>
      <c r="DK141" t="b">
        <f t="shared" si="17"/>
        <v>1</v>
      </c>
      <c r="DL141" t="s">
        <v>334</v>
      </c>
      <c r="DM141" t="s">
        <v>334</v>
      </c>
    </row>
    <row r="142" spans="1:117" x14ac:dyDescent="0.2">
      <c r="A142" t="s">
        <v>1084</v>
      </c>
      <c r="B142" t="s">
        <v>1027</v>
      </c>
      <c r="C142" t="s">
        <v>1028</v>
      </c>
      <c r="D142" t="s">
        <v>355</v>
      </c>
      <c r="E142" t="s">
        <v>362</v>
      </c>
      <c r="F142" t="s">
        <v>362</v>
      </c>
      <c r="G142" t="s">
        <v>1704</v>
      </c>
      <c r="H142" t="s">
        <v>1665</v>
      </c>
      <c r="I142" s="13">
        <v>1</v>
      </c>
      <c r="J142" s="13">
        <v>0</v>
      </c>
      <c r="K142" s="13">
        <v>0</v>
      </c>
      <c r="L142" s="13">
        <v>0</v>
      </c>
      <c r="M142" s="13">
        <v>0</v>
      </c>
      <c r="N142" s="13">
        <v>0</v>
      </c>
      <c r="O142" s="13">
        <v>0</v>
      </c>
      <c r="P142" t="s">
        <v>1675</v>
      </c>
      <c r="Q142" t="s">
        <v>341</v>
      </c>
      <c r="R142" t="s">
        <v>457</v>
      </c>
      <c r="S142" s="33" t="s">
        <v>820</v>
      </c>
      <c r="T142" s="33" t="s">
        <v>820</v>
      </c>
      <c r="U142" s="33" t="s">
        <v>820</v>
      </c>
      <c r="V142" s="33" t="s">
        <v>820</v>
      </c>
      <c r="W142" s="42" t="s">
        <v>820</v>
      </c>
      <c r="X142" s="42" t="s">
        <v>820</v>
      </c>
      <c r="Y142" s="33" t="s">
        <v>820</v>
      </c>
      <c r="Z142" t="s">
        <v>1675</v>
      </c>
      <c r="AA142" t="s">
        <v>1675</v>
      </c>
      <c r="AB142" t="s">
        <v>1675</v>
      </c>
      <c r="AC142" t="s">
        <v>1675</v>
      </c>
      <c r="AD142" t="s">
        <v>1675</v>
      </c>
      <c r="AE142" t="s">
        <v>1675</v>
      </c>
      <c r="AF142" t="s">
        <v>1675</v>
      </c>
      <c r="AG142" t="s">
        <v>1675</v>
      </c>
      <c r="AH142" t="s">
        <v>1675</v>
      </c>
      <c r="AI142" t="s">
        <v>1675</v>
      </c>
      <c r="AJ142" t="s">
        <v>1675</v>
      </c>
      <c r="AK142" t="s">
        <v>1675</v>
      </c>
      <c r="AL142" t="s">
        <v>1675</v>
      </c>
      <c r="AM142" t="s">
        <v>1675</v>
      </c>
      <c r="AN142" t="s">
        <v>1675</v>
      </c>
      <c r="AO142" t="s">
        <v>1675</v>
      </c>
      <c r="AP142" t="s">
        <v>1675</v>
      </c>
      <c r="AQ142" t="s">
        <v>1675</v>
      </c>
      <c r="AR142" t="s">
        <v>1675</v>
      </c>
      <c r="AS142" t="s">
        <v>1675</v>
      </c>
      <c r="AT142" t="s">
        <v>1675</v>
      </c>
      <c r="AU142" t="s">
        <v>1675</v>
      </c>
      <c r="AV142" t="s">
        <v>1675</v>
      </c>
      <c r="AW142" t="s">
        <v>1675</v>
      </c>
      <c r="AX142" t="s">
        <v>1675</v>
      </c>
      <c r="AY142" t="s">
        <v>1675</v>
      </c>
      <c r="AZ142" t="s">
        <v>1675</v>
      </c>
      <c r="BA142" t="s">
        <v>1675</v>
      </c>
      <c r="BB142" t="s">
        <v>1675</v>
      </c>
      <c r="BC142" t="s">
        <v>1675</v>
      </c>
      <c r="BD142" t="s">
        <v>1675</v>
      </c>
      <c r="BE142" t="s">
        <v>1675</v>
      </c>
      <c r="BF142" t="s">
        <v>1675</v>
      </c>
      <c r="BG142" t="s">
        <v>1675</v>
      </c>
      <c r="BH142" t="s">
        <v>1675</v>
      </c>
      <c r="BI142" t="s">
        <v>1675</v>
      </c>
      <c r="BJ142" t="s">
        <v>1675</v>
      </c>
      <c r="BM142" t="s">
        <v>1675</v>
      </c>
      <c r="BN142" t="s">
        <v>1675</v>
      </c>
      <c r="BO142" t="s">
        <v>1675</v>
      </c>
      <c r="BP142" s="33" t="s">
        <v>820</v>
      </c>
      <c r="BQ142" s="33" t="s">
        <v>820</v>
      </c>
      <c r="BR142" s="33" t="s">
        <v>820</v>
      </c>
      <c r="BS142" s="33" t="s">
        <v>820</v>
      </c>
      <c r="BT142" s="33" t="s">
        <v>820</v>
      </c>
      <c r="BU142" s="42">
        <v>125</v>
      </c>
      <c r="BV142" s="44" t="s">
        <v>820</v>
      </c>
      <c r="BW142" s="44" t="s">
        <v>820</v>
      </c>
      <c r="BX142" t="s">
        <v>1675</v>
      </c>
      <c r="BY142" t="s">
        <v>1675</v>
      </c>
      <c r="BZ142" t="s">
        <v>1675</v>
      </c>
      <c r="CA142" t="s">
        <v>1675</v>
      </c>
      <c r="CB142" t="s">
        <v>1675</v>
      </c>
      <c r="CC142" t="s">
        <v>346</v>
      </c>
      <c r="CD142" t="s">
        <v>1675</v>
      </c>
      <c r="CE142" t="s">
        <v>1675</v>
      </c>
      <c r="CF142" t="s">
        <v>346</v>
      </c>
      <c r="CG142" t="s">
        <v>1675</v>
      </c>
      <c r="CH142" t="s">
        <v>1675</v>
      </c>
      <c r="CI142" t="s">
        <v>1675</v>
      </c>
      <c r="CJ142" t="s">
        <v>1675</v>
      </c>
      <c r="CK142" t="s">
        <v>1675</v>
      </c>
      <c r="CL142" t="s">
        <v>1675</v>
      </c>
      <c r="CM142" t="s">
        <v>1675</v>
      </c>
      <c r="CN142" t="s">
        <v>1675</v>
      </c>
      <c r="CO142" t="s">
        <v>1675</v>
      </c>
      <c r="CP142" t="s">
        <v>1675</v>
      </c>
      <c r="CQ142" t="s">
        <v>1675</v>
      </c>
      <c r="CR142" t="s">
        <v>1675</v>
      </c>
      <c r="CS142" t="s">
        <v>1675</v>
      </c>
      <c r="CT142" t="s">
        <v>1675</v>
      </c>
      <c r="CU142" t="s">
        <v>1675</v>
      </c>
      <c r="CV142" t="s">
        <v>1675</v>
      </c>
      <c r="CW142" t="s">
        <v>1675</v>
      </c>
      <c r="CX142" t="s">
        <v>1675</v>
      </c>
      <c r="CY142" t="s">
        <v>1675</v>
      </c>
      <c r="CZ142" t="s">
        <v>1675</v>
      </c>
      <c r="DA142" t="s">
        <v>1675</v>
      </c>
      <c r="DB142" t="s">
        <v>1675</v>
      </c>
      <c r="DC142" t="s">
        <v>1675</v>
      </c>
      <c r="DD142" t="s">
        <v>1675</v>
      </c>
      <c r="DE142" t="s">
        <v>1675</v>
      </c>
      <c r="DF142" t="s">
        <v>1675</v>
      </c>
      <c r="DG142" t="s">
        <v>334</v>
      </c>
      <c r="DH142" t="s">
        <v>355</v>
      </c>
      <c r="DI142" t="s">
        <v>362</v>
      </c>
      <c r="DJ142" t="b">
        <f t="shared" si="16"/>
        <v>1</v>
      </c>
      <c r="DK142" t="b">
        <f t="shared" si="17"/>
        <v>1</v>
      </c>
      <c r="DL142" t="s">
        <v>334</v>
      </c>
      <c r="DM142" t="s">
        <v>334</v>
      </c>
    </row>
    <row r="143" spans="1:117" x14ac:dyDescent="0.2">
      <c r="A143" t="s">
        <v>665</v>
      </c>
      <c r="B143" t="s">
        <v>436</v>
      </c>
      <c r="C143" t="s">
        <v>618</v>
      </c>
      <c r="D143" t="s">
        <v>355</v>
      </c>
      <c r="E143" t="s">
        <v>621</v>
      </c>
      <c r="F143" t="s">
        <v>623</v>
      </c>
      <c r="G143" t="s">
        <v>1705</v>
      </c>
      <c r="H143" t="s">
        <v>624</v>
      </c>
      <c r="I143" s="13">
        <v>1</v>
      </c>
      <c r="J143" s="13">
        <v>0</v>
      </c>
      <c r="K143" s="13">
        <v>0</v>
      </c>
      <c r="L143" s="13">
        <v>0</v>
      </c>
      <c r="M143" s="13">
        <v>0</v>
      </c>
      <c r="N143" s="13">
        <v>0</v>
      </c>
      <c r="O143" s="13">
        <v>0</v>
      </c>
      <c r="P143" t="s">
        <v>1675</v>
      </c>
      <c r="Q143" t="s">
        <v>341</v>
      </c>
      <c r="R143" t="s">
        <v>342</v>
      </c>
      <c r="S143" s="33" t="s">
        <v>820</v>
      </c>
      <c r="T143" s="33" t="s">
        <v>820</v>
      </c>
      <c r="U143" s="33" t="s">
        <v>820</v>
      </c>
      <c r="V143" s="33" t="s">
        <v>820</v>
      </c>
      <c r="W143" s="42" t="s">
        <v>820</v>
      </c>
      <c r="X143" s="42" t="s">
        <v>820</v>
      </c>
      <c r="Y143" s="33" t="s">
        <v>820</v>
      </c>
      <c r="Z143" t="s">
        <v>1675</v>
      </c>
      <c r="AA143" t="s">
        <v>1675</v>
      </c>
      <c r="AB143" t="s">
        <v>1675</v>
      </c>
      <c r="AC143" t="s">
        <v>1675</v>
      </c>
      <c r="AD143" t="s">
        <v>1675</v>
      </c>
      <c r="AE143" t="s">
        <v>1675</v>
      </c>
      <c r="AF143" t="s">
        <v>1675</v>
      </c>
      <c r="AG143" t="s">
        <v>1675</v>
      </c>
      <c r="AH143" t="s">
        <v>1675</v>
      </c>
      <c r="AI143" t="s">
        <v>1675</v>
      </c>
      <c r="AJ143" t="s">
        <v>1675</v>
      </c>
      <c r="AK143" t="s">
        <v>1675</v>
      </c>
      <c r="AL143" t="s">
        <v>1675</v>
      </c>
      <c r="AM143" t="s">
        <v>1675</v>
      </c>
      <c r="AN143" t="s">
        <v>1675</v>
      </c>
      <c r="AO143" t="s">
        <v>1675</v>
      </c>
      <c r="AP143" t="s">
        <v>1675</v>
      </c>
      <c r="AQ143" t="s">
        <v>1675</v>
      </c>
      <c r="AR143" t="s">
        <v>1675</v>
      </c>
      <c r="AS143" t="s">
        <v>1675</v>
      </c>
      <c r="AT143" t="s">
        <v>1675</v>
      </c>
      <c r="AU143" t="s">
        <v>1675</v>
      </c>
      <c r="AV143" t="s">
        <v>1675</v>
      </c>
      <c r="AW143" t="s">
        <v>1675</v>
      </c>
      <c r="AX143" t="s">
        <v>1675</v>
      </c>
      <c r="AY143" t="s">
        <v>1675</v>
      </c>
      <c r="AZ143" t="s">
        <v>1675</v>
      </c>
      <c r="BA143" t="s">
        <v>1675</v>
      </c>
      <c r="BB143" t="s">
        <v>1675</v>
      </c>
      <c r="BC143" t="s">
        <v>1675</v>
      </c>
      <c r="BD143" t="s">
        <v>1675</v>
      </c>
      <c r="BE143" t="s">
        <v>1675</v>
      </c>
      <c r="BF143" t="s">
        <v>1675</v>
      </c>
      <c r="BG143" t="s">
        <v>1675</v>
      </c>
      <c r="BH143" t="s">
        <v>1675</v>
      </c>
      <c r="BI143" t="s">
        <v>1675</v>
      </c>
      <c r="BJ143" t="s">
        <v>1675</v>
      </c>
      <c r="BM143" t="s">
        <v>1675</v>
      </c>
      <c r="BN143" t="s">
        <v>1675</v>
      </c>
      <c r="BO143" t="s">
        <v>1675</v>
      </c>
      <c r="BP143" s="33" t="s">
        <v>820</v>
      </c>
      <c r="BQ143" s="33" t="s">
        <v>820</v>
      </c>
      <c r="BR143" s="33" t="s">
        <v>820</v>
      </c>
      <c r="BS143" s="33" t="s">
        <v>820</v>
      </c>
      <c r="BT143" s="33" t="s">
        <v>820</v>
      </c>
      <c r="BU143" s="42" t="s">
        <v>820</v>
      </c>
      <c r="BV143" s="33" t="s">
        <v>820</v>
      </c>
      <c r="BW143" s="33" t="s">
        <v>820</v>
      </c>
      <c r="BX143" t="s">
        <v>1675</v>
      </c>
      <c r="BY143" t="s">
        <v>1675</v>
      </c>
      <c r="BZ143" t="s">
        <v>1675</v>
      </c>
      <c r="CA143" t="s">
        <v>1675</v>
      </c>
      <c r="CB143" t="s">
        <v>1675</v>
      </c>
      <c r="CC143" t="s">
        <v>1675</v>
      </c>
      <c r="CD143" t="s">
        <v>1675</v>
      </c>
      <c r="CE143" t="s">
        <v>1675</v>
      </c>
      <c r="CF143" t="s">
        <v>1675</v>
      </c>
      <c r="CG143" t="s">
        <v>1675</v>
      </c>
      <c r="CH143" t="s">
        <v>1675</v>
      </c>
      <c r="CI143" t="s">
        <v>1675</v>
      </c>
      <c r="CJ143" t="s">
        <v>1675</v>
      </c>
      <c r="CK143" t="s">
        <v>1675</v>
      </c>
      <c r="CL143" t="s">
        <v>1675</v>
      </c>
      <c r="CM143" t="s">
        <v>1675</v>
      </c>
      <c r="CN143" t="s">
        <v>1675</v>
      </c>
      <c r="CO143" t="s">
        <v>1675</v>
      </c>
      <c r="CP143" t="s">
        <v>1675</v>
      </c>
      <c r="CQ143" t="s">
        <v>1675</v>
      </c>
      <c r="CR143" t="s">
        <v>1675</v>
      </c>
      <c r="CS143" t="s">
        <v>1675</v>
      </c>
      <c r="CT143" t="s">
        <v>1675</v>
      </c>
      <c r="CU143" t="s">
        <v>1675</v>
      </c>
      <c r="CV143" t="s">
        <v>1675</v>
      </c>
      <c r="CW143" t="s">
        <v>1675</v>
      </c>
      <c r="CX143" t="s">
        <v>1675</v>
      </c>
      <c r="CY143" t="s">
        <v>1675</v>
      </c>
      <c r="CZ143" t="s">
        <v>1675</v>
      </c>
      <c r="DA143" t="s">
        <v>1675</v>
      </c>
      <c r="DB143" t="s">
        <v>1675</v>
      </c>
      <c r="DC143" t="s">
        <v>1675</v>
      </c>
      <c r="DD143" t="s">
        <v>1675</v>
      </c>
      <c r="DE143" t="s">
        <v>1675</v>
      </c>
      <c r="DF143" t="s">
        <v>1675</v>
      </c>
      <c r="DG143" t="s">
        <v>1675</v>
      </c>
      <c r="DH143" t="s">
        <v>1675</v>
      </c>
      <c r="DI143" t="s">
        <v>1675</v>
      </c>
      <c r="DL143" t="s">
        <v>1675</v>
      </c>
      <c r="DM143" t="s">
        <v>1675</v>
      </c>
    </row>
    <row r="144" spans="1:117" x14ac:dyDescent="0.2">
      <c r="A144" t="s">
        <v>671</v>
      </c>
      <c r="B144" t="s">
        <v>436</v>
      </c>
      <c r="C144" t="s">
        <v>618</v>
      </c>
      <c r="D144" t="s">
        <v>355</v>
      </c>
      <c r="E144" t="s">
        <v>621</v>
      </c>
      <c r="F144" t="s">
        <v>623</v>
      </c>
      <c r="G144" t="s">
        <v>1705</v>
      </c>
      <c r="H144" t="s">
        <v>624</v>
      </c>
      <c r="I144" s="13">
        <v>1</v>
      </c>
      <c r="J144" s="13">
        <v>0</v>
      </c>
      <c r="K144" s="13">
        <v>0</v>
      </c>
      <c r="L144" s="13">
        <v>0</v>
      </c>
      <c r="M144" s="13">
        <v>0</v>
      </c>
      <c r="N144" s="13">
        <v>0</v>
      </c>
      <c r="O144" s="13">
        <v>0</v>
      </c>
      <c r="P144" t="s">
        <v>1675</v>
      </c>
      <c r="Q144" t="s">
        <v>341</v>
      </c>
      <c r="R144" t="s">
        <v>342</v>
      </c>
      <c r="S144" s="33" t="s">
        <v>820</v>
      </c>
      <c r="T144" s="33" t="s">
        <v>820</v>
      </c>
      <c r="U144" s="33" t="s">
        <v>820</v>
      </c>
      <c r="V144" s="33" t="s">
        <v>820</v>
      </c>
      <c r="W144" s="42" t="s">
        <v>820</v>
      </c>
      <c r="X144" s="42" t="s">
        <v>820</v>
      </c>
      <c r="Y144" s="33" t="s">
        <v>820</v>
      </c>
      <c r="Z144" t="s">
        <v>1675</v>
      </c>
      <c r="AA144" t="s">
        <v>1675</v>
      </c>
      <c r="AB144" t="s">
        <v>1675</v>
      </c>
      <c r="AC144" t="s">
        <v>1675</v>
      </c>
      <c r="AD144" t="s">
        <v>1675</v>
      </c>
      <c r="AE144" t="s">
        <v>1675</v>
      </c>
      <c r="AF144" t="s">
        <v>1675</v>
      </c>
      <c r="AG144" t="s">
        <v>1675</v>
      </c>
      <c r="AH144" t="s">
        <v>1675</v>
      </c>
      <c r="AI144" t="s">
        <v>1675</v>
      </c>
      <c r="AJ144" t="s">
        <v>1675</v>
      </c>
      <c r="AK144" t="s">
        <v>1675</v>
      </c>
      <c r="AL144" t="s">
        <v>1675</v>
      </c>
      <c r="AM144" t="s">
        <v>1675</v>
      </c>
      <c r="AN144" t="s">
        <v>1675</v>
      </c>
      <c r="AO144" t="s">
        <v>1675</v>
      </c>
      <c r="AP144" t="s">
        <v>1675</v>
      </c>
      <c r="AQ144" t="s">
        <v>1675</v>
      </c>
      <c r="AR144" t="s">
        <v>1675</v>
      </c>
      <c r="AS144" t="s">
        <v>1675</v>
      </c>
      <c r="AT144" t="s">
        <v>1675</v>
      </c>
      <c r="AU144" t="s">
        <v>1675</v>
      </c>
      <c r="AV144" t="s">
        <v>1675</v>
      </c>
      <c r="AW144" t="s">
        <v>1675</v>
      </c>
      <c r="AX144" t="s">
        <v>1675</v>
      </c>
      <c r="AY144" t="s">
        <v>1675</v>
      </c>
      <c r="AZ144" t="s">
        <v>1675</v>
      </c>
      <c r="BA144" t="s">
        <v>1675</v>
      </c>
      <c r="BB144" t="s">
        <v>1675</v>
      </c>
      <c r="BC144" t="s">
        <v>1675</v>
      </c>
      <c r="BD144" t="s">
        <v>1675</v>
      </c>
      <c r="BE144" t="s">
        <v>1675</v>
      </c>
      <c r="BF144" t="s">
        <v>1675</v>
      </c>
      <c r="BG144" t="s">
        <v>1675</v>
      </c>
      <c r="BH144" t="s">
        <v>1675</v>
      </c>
      <c r="BI144" t="s">
        <v>1675</v>
      </c>
      <c r="BJ144" t="s">
        <v>1675</v>
      </c>
      <c r="BM144" t="s">
        <v>1675</v>
      </c>
      <c r="BN144" t="s">
        <v>1675</v>
      </c>
      <c r="BO144" t="s">
        <v>1675</v>
      </c>
      <c r="BP144" s="33" t="s">
        <v>820</v>
      </c>
      <c r="BQ144" s="33" t="s">
        <v>820</v>
      </c>
      <c r="BR144" s="33" t="s">
        <v>820</v>
      </c>
      <c r="BS144" s="33" t="s">
        <v>820</v>
      </c>
      <c r="BT144" s="33" t="s">
        <v>820</v>
      </c>
      <c r="BU144" s="42" t="s">
        <v>820</v>
      </c>
      <c r="BV144" s="33" t="s">
        <v>820</v>
      </c>
      <c r="BW144" s="33" t="s">
        <v>820</v>
      </c>
      <c r="BX144" t="s">
        <v>1675</v>
      </c>
      <c r="BY144" t="s">
        <v>1675</v>
      </c>
      <c r="BZ144" t="s">
        <v>1675</v>
      </c>
      <c r="CA144" t="s">
        <v>1675</v>
      </c>
      <c r="CB144" t="s">
        <v>1675</v>
      </c>
      <c r="CC144" t="s">
        <v>1675</v>
      </c>
      <c r="CD144" t="s">
        <v>1675</v>
      </c>
      <c r="CE144" t="s">
        <v>1675</v>
      </c>
      <c r="CF144" t="s">
        <v>1675</v>
      </c>
      <c r="CG144" t="s">
        <v>1675</v>
      </c>
      <c r="CH144" t="s">
        <v>1675</v>
      </c>
      <c r="CI144" t="s">
        <v>1675</v>
      </c>
      <c r="CJ144" t="s">
        <v>1675</v>
      </c>
      <c r="CK144" t="s">
        <v>1675</v>
      </c>
      <c r="CL144" t="s">
        <v>1675</v>
      </c>
      <c r="CM144" t="s">
        <v>1675</v>
      </c>
      <c r="CN144" t="s">
        <v>1675</v>
      </c>
      <c r="CO144" t="s">
        <v>1675</v>
      </c>
      <c r="CP144" t="s">
        <v>1675</v>
      </c>
      <c r="CQ144" t="s">
        <v>1675</v>
      </c>
      <c r="CR144" t="s">
        <v>1675</v>
      </c>
      <c r="CS144" t="s">
        <v>1675</v>
      </c>
      <c r="CT144" t="s">
        <v>1675</v>
      </c>
      <c r="CU144" t="s">
        <v>1675</v>
      </c>
      <c r="CV144" t="s">
        <v>1675</v>
      </c>
      <c r="CW144" t="s">
        <v>1675</v>
      </c>
      <c r="CX144" t="s">
        <v>1675</v>
      </c>
      <c r="CY144" t="s">
        <v>1675</v>
      </c>
      <c r="CZ144" t="s">
        <v>1675</v>
      </c>
      <c r="DA144" t="s">
        <v>1675</v>
      </c>
      <c r="DB144" t="s">
        <v>1675</v>
      </c>
      <c r="DC144" t="s">
        <v>1675</v>
      </c>
      <c r="DD144" t="s">
        <v>1675</v>
      </c>
      <c r="DE144" t="s">
        <v>1675</v>
      </c>
      <c r="DF144" t="s">
        <v>1675</v>
      </c>
      <c r="DG144" t="s">
        <v>1675</v>
      </c>
      <c r="DH144" t="s">
        <v>1675</v>
      </c>
      <c r="DI144" t="s">
        <v>1675</v>
      </c>
      <c r="DL144" t="s">
        <v>1675</v>
      </c>
      <c r="DM144" t="s">
        <v>1675</v>
      </c>
    </row>
    <row r="145" spans="1:117" x14ac:dyDescent="0.2">
      <c r="A145" t="s">
        <v>712</v>
      </c>
      <c r="B145" t="s">
        <v>436</v>
      </c>
      <c r="C145" t="s">
        <v>618</v>
      </c>
      <c r="D145" t="s">
        <v>355</v>
      </c>
      <c r="E145" t="s">
        <v>621</v>
      </c>
      <c r="F145" t="s">
        <v>623</v>
      </c>
      <c r="G145" t="s">
        <v>1705</v>
      </c>
      <c r="H145" t="s">
        <v>624</v>
      </c>
      <c r="I145" s="13">
        <v>1</v>
      </c>
      <c r="J145" s="13">
        <v>0</v>
      </c>
      <c r="K145" s="13">
        <v>0</v>
      </c>
      <c r="L145" s="13">
        <v>0</v>
      </c>
      <c r="M145" s="13">
        <v>0</v>
      </c>
      <c r="N145" s="13">
        <v>0</v>
      </c>
      <c r="O145" s="13">
        <v>0</v>
      </c>
      <c r="P145" t="s">
        <v>1675</v>
      </c>
      <c r="Q145" t="s">
        <v>440</v>
      </c>
      <c r="R145" t="s">
        <v>342</v>
      </c>
      <c r="S145" s="33" t="s">
        <v>820</v>
      </c>
      <c r="T145" s="33" t="s">
        <v>820</v>
      </c>
      <c r="U145" s="33" t="s">
        <v>820</v>
      </c>
      <c r="V145" s="33" t="s">
        <v>820</v>
      </c>
      <c r="W145" s="42" t="s">
        <v>820</v>
      </c>
      <c r="X145" s="42" t="s">
        <v>820</v>
      </c>
      <c r="Y145" s="33" t="s">
        <v>820</v>
      </c>
      <c r="Z145" t="s">
        <v>1675</v>
      </c>
      <c r="AA145" t="s">
        <v>1675</v>
      </c>
      <c r="AB145" t="s">
        <v>1675</v>
      </c>
      <c r="AC145" t="s">
        <v>1675</v>
      </c>
      <c r="AD145" t="s">
        <v>1675</v>
      </c>
      <c r="AE145" t="s">
        <v>1675</v>
      </c>
      <c r="AF145" t="s">
        <v>1675</v>
      </c>
      <c r="AG145" t="s">
        <v>1675</v>
      </c>
      <c r="AH145" t="s">
        <v>1675</v>
      </c>
      <c r="AI145" t="s">
        <v>1675</v>
      </c>
      <c r="AJ145" t="s">
        <v>1675</v>
      </c>
      <c r="AK145" t="s">
        <v>1675</v>
      </c>
      <c r="AL145" t="s">
        <v>1675</v>
      </c>
      <c r="AM145" t="s">
        <v>1675</v>
      </c>
      <c r="AN145" t="s">
        <v>1675</v>
      </c>
      <c r="AO145" t="s">
        <v>1675</v>
      </c>
      <c r="AP145" t="s">
        <v>1675</v>
      </c>
      <c r="AQ145" t="s">
        <v>1675</v>
      </c>
      <c r="AR145" t="s">
        <v>1675</v>
      </c>
      <c r="AS145" t="s">
        <v>1675</v>
      </c>
      <c r="AT145" t="s">
        <v>1675</v>
      </c>
      <c r="AU145" t="s">
        <v>1675</v>
      </c>
      <c r="AV145" t="s">
        <v>1675</v>
      </c>
      <c r="AW145" t="s">
        <v>1675</v>
      </c>
      <c r="AX145" t="s">
        <v>1675</v>
      </c>
      <c r="AY145" t="s">
        <v>1675</v>
      </c>
      <c r="AZ145" t="s">
        <v>1675</v>
      </c>
      <c r="BA145" t="s">
        <v>1675</v>
      </c>
      <c r="BB145" t="s">
        <v>1675</v>
      </c>
      <c r="BC145" t="s">
        <v>1675</v>
      </c>
      <c r="BD145" t="s">
        <v>1675</v>
      </c>
      <c r="BE145" t="s">
        <v>1675</v>
      </c>
      <c r="BF145" t="s">
        <v>1675</v>
      </c>
      <c r="BG145" t="s">
        <v>1675</v>
      </c>
      <c r="BH145" t="s">
        <v>1675</v>
      </c>
      <c r="BI145" t="s">
        <v>1675</v>
      </c>
      <c r="BJ145" t="s">
        <v>1675</v>
      </c>
      <c r="BM145" t="s">
        <v>1675</v>
      </c>
      <c r="BN145" t="s">
        <v>1675</v>
      </c>
      <c r="BO145" t="s">
        <v>1675</v>
      </c>
      <c r="BP145" s="33" t="s">
        <v>820</v>
      </c>
      <c r="BQ145" s="33" t="s">
        <v>820</v>
      </c>
      <c r="BR145" s="33" t="s">
        <v>820</v>
      </c>
      <c r="BS145" s="33" t="s">
        <v>820</v>
      </c>
      <c r="BT145" s="33" t="s">
        <v>820</v>
      </c>
      <c r="BU145" s="42" t="s">
        <v>820</v>
      </c>
      <c r="BV145" s="33" t="s">
        <v>820</v>
      </c>
      <c r="BW145" s="33" t="s">
        <v>820</v>
      </c>
      <c r="BX145" t="s">
        <v>1675</v>
      </c>
      <c r="BY145" t="s">
        <v>1675</v>
      </c>
      <c r="BZ145" t="s">
        <v>1675</v>
      </c>
      <c r="CA145" t="s">
        <v>1675</v>
      </c>
      <c r="CB145" t="s">
        <v>1675</v>
      </c>
      <c r="CC145" t="s">
        <v>1675</v>
      </c>
      <c r="CD145" t="s">
        <v>1675</v>
      </c>
      <c r="CE145" t="s">
        <v>1675</v>
      </c>
      <c r="CF145" t="s">
        <v>1675</v>
      </c>
      <c r="CG145" t="s">
        <v>1675</v>
      </c>
      <c r="CH145" t="s">
        <v>1675</v>
      </c>
      <c r="CI145" t="s">
        <v>1675</v>
      </c>
      <c r="CJ145" t="s">
        <v>1675</v>
      </c>
      <c r="CK145" t="s">
        <v>1675</v>
      </c>
      <c r="CL145" t="s">
        <v>1675</v>
      </c>
      <c r="CM145" t="s">
        <v>1675</v>
      </c>
      <c r="CN145" t="s">
        <v>1675</v>
      </c>
      <c r="CO145" t="s">
        <v>1675</v>
      </c>
      <c r="CP145" t="s">
        <v>1675</v>
      </c>
      <c r="CQ145" t="s">
        <v>1675</v>
      </c>
      <c r="CR145" t="s">
        <v>1675</v>
      </c>
      <c r="CS145" t="s">
        <v>1675</v>
      </c>
      <c r="CT145" t="s">
        <v>1675</v>
      </c>
      <c r="CU145" t="s">
        <v>1675</v>
      </c>
      <c r="CV145" t="s">
        <v>1675</v>
      </c>
      <c r="CW145" t="s">
        <v>1675</v>
      </c>
      <c r="CX145" t="s">
        <v>1675</v>
      </c>
      <c r="CY145" t="s">
        <v>1675</v>
      </c>
      <c r="CZ145" t="s">
        <v>1675</v>
      </c>
      <c r="DA145" t="s">
        <v>1675</v>
      </c>
      <c r="DB145" t="s">
        <v>1675</v>
      </c>
      <c r="DC145" t="s">
        <v>1675</v>
      </c>
      <c r="DD145" t="s">
        <v>1675</v>
      </c>
      <c r="DE145" t="s">
        <v>1675</v>
      </c>
      <c r="DF145" t="s">
        <v>1675</v>
      </c>
      <c r="DG145" t="s">
        <v>1675</v>
      </c>
      <c r="DH145" t="s">
        <v>1675</v>
      </c>
      <c r="DI145" t="s">
        <v>1675</v>
      </c>
      <c r="DL145" t="s">
        <v>1675</v>
      </c>
      <c r="DM145" t="s">
        <v>1675</v>
      </c>
    </row>
    <row r="146" spans="1:117" x14ac:dyDescent="0.2">
      <c r="A146" t="s">
        <v>704</v>
      </c>
      <c r="B146" t="s">
        <v>436</v>
      </c>
      <c r="C146" t="s">
        <v>618</v>
      </c>
      <c r="D146" t="s">
        <v>355</v>
      </c>
      <c r="E146" t="s">
        <v>621</v>
      </c>
      <c r="F146" t="s">
        <v>623</v>
      </c>
      <c r="G146" t="s">
        <v>1705</v>
      </c>
      <c r="H146" t="s">
        <v>624</v>
      </c>
      <c r="I146" s="13">
        <v>1</v>
      </c>
      <c r="J146" s="13">
        <v>0</v>
      </c>
      <c r="K146" s="13">
        <v>0</v>
      </c>
      <c r="L146" s="13">
        <v>0</v>
      </c>
      <c r="M146" s="13">
        <v>0</v>
      </c>
      <c r="N146" s="13">
        <v>0</v>
      </c>
      <c r="O146" s="13">
        <v>0</v>
      </c>
      <c r="P146" t="s">
        <v>1675</v>
      </c>
      <c r="Q146" t="s">
        <v>440</v>
      </c>
      <c r="R146" t="s">
        <v>342</v>
      </c>
      <c r="S146" s="33" t="s">
        <v>820</v>
      </c>
      <c r="T146" s="33" t="s">
        <v>820</v>
      </c>
      <c r="U146" s="33" t="s">
        <v>820</v>
      </c>
      <c r="V146" s="33" t="s">
        <v>820</v>
      </c>
      <c r="W146" s="42" t="s">
        <v>820</v>
      </c>
      <c r="X146" s="42" t="s">
        <v>820</v>
      </c>
      <c r="Y146" s="33" t="s">
        <v>820</v>
      </c>
      <c r="Z146" t="s">
        <v>1675</v>
      </c>
      <c r="AA146" t="s">
        <v>1675</v>
      </c>
      <c r="AB146" t="s">
        <v>1675</v>
      </c>
      <c r="AC146" t="s">
        <v>1675</v>
      </c>
      <c r="AD146" t="s">
        <v>1675</v>
      </c>
      <c r="AE146" t="s">
        <v>1675</v>
      </c>
      <c r="AF146" t="s">
        <v>1675</v>
      </c>
      <c r="AG146" t="s">
        <v>1675</v>
      </c>
      <c r="AH146" t="s">
        <v>1675</v>
      </c>
      <c r="AI146" t="s">
        <v>1675</v>
      </c>
      <c r="AJ146" t="s">
        <v>1675</v>
      </c>
      <c r="AK146" t="s">
        <v>1675</v>
      </c>
      <c r="AL146" t="s">
        <v>1675</v>
      </c>
      <c r="AM146" t="s">
        <v>1675</v>
      </c>
      <c r="AN146" t="s">
        <v>1675</v>
      </c>
      <c r="AO146" t="s">
        <v>1675</v>
      </c>
      <c r="AP146" t="s">
        <v>1675</v>
      </c>
      <c r="AQ146" t="s">
        <v>1675</v>
      </c>
      <c r="AR146" t="s">
        <v>1675</v>
      </c>
      <c r="AS146" t="s">
        <v>1675</v>
      </c>
      <c r="AT146" t="s">
        <v>1675</v>
      </c>
      <c r="AU146" t="s">
        <v>1675</v>
      </c>
      <c r="AV146" t="s">
        <v>1675</v>
      </c>
      <c r="AW146" t="s">
        <v>1675</v>
      </c>
      <c r="AX146" t="s">
        <v>1675</v>
      </c>
      <c r="AY146" t="s">
        <v>1675</v>
      </c>
      <c r="AZ146" t="s">
        <v>1675</v>
      </c>
      <c r="BA146" t="s">
        <v>1675</v>
      </c>
      <c r="BB146" t="s">
        <v>1675</v>
      </c>
      <c r="BC146" t="s">
        <v>1675</v>
      </c>
      <c r="BD146" t="s">
        <v>1675</v>
      </c>
      <c r="BE146" t="s">
        <v>1675</v>
      </c>
      <c r="BF146" t="s">
        <v>1675</v>
      </c>
      <c r="BG146" t="s">
        <v>1675</v>
      </c>
      <c r="BH146" t="s">
        <v>1675</v>
      </c>
      <c r="BI146" t="s">
        <v>1675</v>
      </c>
      <c r="BJ146" t="s">
        <v>1675</v>
      </c>
      <c r="BM146" t="s">
        <v>1675</v>
      </c>
      <c r="BN146" t="s">
        <v>1675</v>
      </c>
      <c r="BO146" t="s">
        <v>1675</v>
      </c>
      <c r="BP146" s="33" t="s">
        <v>820</v>
      </c>
      <c r="BQ146" s="33" t="s">
        <v>820</v>
      </c>
      <c r="BR146" s="33" t="s">
        <v>820</v>
      </c>
      <c r="BS146" s="33" t="s">
        <v>820</v>
      </c>
      <c r="BT146" s="33" t="s">
        <v>820</v>
      </c>
      <c r="BU146" s="42" t="s">
        <v>820</v>
      </c>
      <c r="BV146" s="33" t="s">
        <v>820</v>
      </c>
      <c r="BW146" s="33" t="s">
        <v>820</v>
      </c>
      <c r="BX146" t="s">
        <v>1675</v>
      </c>
      <c r="BY146" t="s">
        <v>1675</v>
      </c>
      <c r="BZ146" t="s">
        <v>1675</v>
      </c>
      <c r="CA146" t="s">
        <v>1675</v>
      </c>
      <c r="CB146" t="s">
        <v>1675</v>
      </c>
      <c r="CC146" t="s">
        <v>1675</v>
      </c>
      <c r="CD146" t="s">
        <v>1675</v>
      </c>
      <c r="CE146" t="s">
        <v>1675</v>
      </c>
      <c r="CF146" t="s">
        <v>1675</v>
      </c>
      <c r="CG146" t="s">
        <v>1675</v>
      </c>
      <c r="CH146" t="s">
        <v>1675</v>
      </c>
      <c r="CI146" t="s">
        <v>1675</v>
      </c>
      <c r="CJ146" t="s">
        <v>1675</v>
      </c>
      <c r="CK146" t="s">
        <v>1675</v>
      </c>
      <c r="CL146" t="s">
        <v>1675</v>
      </c>
      <c r="CM146" t="s">
        <v>1675</v>
      </c>
      <c r="CN146" t="s">
        <v>1675</v>
      </c>
      <c r="CO146" t="s">
        <v>1675</v>
      </c>
      <c r="CP146" t="s">
        <v>1675</v>
      </c>
      <c r="CQ146" t="s">
        <v>1675</v>
      </c>
      <c r="CR146" t="s">
        <v>1675</v>
      </c>
      <c r="CS146" t="s">
        <v>1675</v>
      </c>
      <c r="CT146" t="s">
        <v>1675</v>
      </c>
      <c r="CU146" t="s">
        <v>1675</v>
      </c>
      <c r="CV146" t="s">
        <v>1675</v>
      </c>
      <c r="CW146" t="s">
        <v>1675</v>
      </c>
      <c r="CX146" t="s">
        <v>1675</v>
      </c>
      <c r="CY146" t="s">
        <v>1675</v>
      </c>
      <c r="CZ146" t="s">
        <v>1675</v>
      </c>
      <c r="DA146" t="s">
        <v>1675</v>
      </c>
      <c r="DB146" t="s">
        <v>1675</v>
      </c>
      <c r="DC146" t="s">
        <v>1675</v>
      </c>
      <c r="DD146" t="s">
        <v>1675</v>
      </c>
      <c r="DE146" t="s">
        <v>1675</v>
      </c>
      <c r="DF146" t="s">
        <v>1675</v>
      </c>
      <c r="DG146" t="s">
        <v>1675</v>
      </c>
      <c r="DH146" t="s">
        <v>1675</v>
      </c>
      <c r="DI146" t="s">
        <v>1675</v>
      </c>
      <c r="DL146" t="s">
        <v>1675</v>
      </c>
      <c r="DM146" t="s">
        <v>1675</v>
      </c>
    </row>
    <row r="147" spans="1:117" x14ac:dyDescent="0.2">
      <c r="A147" t="s">
        <v>708</v>
      </c>
      <c r="B147" t="s">
        <v>436</v>
      </c>
      <c r="C147" t="s">
        <v>618</v>
      </c>
      <c r="D147" t="s">
        <v>355</v>
      </c>
      <c r="E147" t="s">
        <v>621</v>
      </c>
      <c r="F147" t="s">
        <v>623</v>
      </c>
      <c r="G147" t="s">
        <v>1705</v>
      </c>
      <c r="H147" t="s">
        <v>624</v>
      </c>
      <c r="I147" s="13">
        <v>1</v>
      </c>
      <c r="J147" s="13">
        <v>0</v>
      </c>
      <c r="K147" s="13">
        <v>0</v>
      </c>
      <c r="L147" s="13">
        <v>0</v>
      </c>
      <c r="M147" s="13">
        <v>0</v>
      </c>
      <c r="N147" s="13">
        <v>0</v>
      </c>
      <c r="O147" s="13">
        <v>0</v>
      </c>
      <c r="P147" t="s">
        <v>1675</v>
      </c>
      <c r="Q147" t="s">
        <v>341</v>
      </c>
      <c r="R147" t="s">
        <v>342</v>
      </c>
      <c r="S147" s="33" t="s">
        <v>820</v>
      </c>
      <c r="T147" s="33" t="s">
        <v>820</v>
      </c>
      <c r="U147" s="33" t="s">
        <v>820</v>
      </c>
      <c r="V147" s="33" t="s">
        <v>820</v>
      </c>
      <c r="W147" s="42" t="s">
        <v>820</v>
      </c>
      <c r="X147" s="42" t="s">
        <v>820</v>
      </c>
      <c r="Y147" s="33" t="s">
        <v>820</v>
      </c>
      <c r="Z147" t="s">
        <v>1675</v>
      </c>
      <c r="AA147" t="s">
        <v>1675</v>
      </c>
      <c r="AB147" t="s">
        <v>1675</v>
      </c>
      <c r="AC147" t="s">
        <v>1675</v>
      </c>
      <c r="AD147" t="s">
        <v>1675</v>
      </c>
      <c r="AE147" t="s">
        <v>1675</v>
      </c>
      <c r="AF147" t="s">
        <v>1675</v>
      </c>
      <c r="AG147" t="s">
        <v>1675</v>
      </c>
      <c r="AH147" t="s">
        <v>1675</v>
      </c>
      <c r="AI147" t="s">
        <v>1675</v>
      </c>
      <c r="AJ147" t="s">
        <v>1675</v>
      </c>
      <c r="AK147" t="s">
        <v>1675</v>
      </c>
      <c r="AL147" t="s">
        <v>1675</v>
      </c>
      <c r="AM147" t="s">
        <v>1675</v>
      </c>
      <c r="AN147" t="s">
        <v>1675</v>
      </c>
      <c r="AO147" t="s">
        <v>1675</v>
      </c>
      <c r="AP147" t="s">
        <v>1675</v>
      </c>
      <c r="AQ147" t="s">
        <v>1675</v>
      </c>
      <c r="AR147" t="s">
        <v>1675</v>
      </c>
      <c r="AS147" t="s">
        <v>1675</v>
      </c>
      <c r="AT147" t="s">
        <v>1675</v>
      </c>
      <c r="AU147" t="s">
        <v>1675</v>
      </c>
      <c r="AV147" t="s">
        <v>1675</v>
      </c>
      <c r="AW147" t="s">
        <v>1675</v>
      </c>
      <c r="AX147" t="s">
        <v>1675</v>
      </c>
      <c r="AY147" t="s">
        <v>1675</v>
      </c>
      <c r="AZ147" t="s">
        <v>1675</v>
      </c>
      <c r="BA147" t="s">
        <v>1675</v>
      </c>
      <c r="BB147" t="s">
        <v>1675</v>
      </c>
      <c r="BC147" t="s">
        <v>1675</v>
      </c>
      <c r="BD147" t="s">
        <v>1675</v>
      </c>
      <c r="BE147" t="s">
        <v>1675</v>
      </c>
      <c r="BF147" t="s">
        <v>1675</v>
      </c>
      <c r="BG147" t="s">
        <v>1675</v>
      </c>
      <c r="BH147" t="s">
        <v>1675</v>
      </c>
      <c r="BI147" t="s">
        <v>1675</v>
      </c>
      <c r="BJ147" t="s">
        <v>1675</v>
      </c>
      <c r="BM147" t="s">
        <v>1675</v>
      </c>
      <c r="BN147" t="s">
        <v>1675</v>
      </c>
      <c r="BO147" t="s">
        <v>1675</v>
      </c>
      <c r="BP147" s="33" t="s">
        <v>820</v>
      </c>
      <c r="BQ147" s="33" t="s">
        <v>820</v>
      </c>
      <c r="BR147" s="33" t="s">
        <v>820</v>
      </c>
      <c r="BS147" s="33" t="s">
        <v>820</v>
      </c>
      <c r="BT147" s="33" t="s">
        <v>820</v>
      </c>
      <c r="BU147" s="42" t="s">
        <v>820</v>
      </c>
      <c r="BV147" s="33" t="s">
        <v>820</v>
      </c>
      <c r="BW147" s="33" t="s">
        <v>820</v>
      </c>
      <c r="BX147" t="s">
        <v>1675</v>
      </c>
      <c r="BY147" t="s">
        <v>1675</v>
      </c>
      <c r="BZ147" t="s">
        <v>1675</v>
      </c>
      <c r="CA147" t="s">
        <v>1675</v>
      </c>
      <c r="CB147" t="s">
        <v>1675</v>
      </c>
      <c r="CC147" t="s">
        <v>1675</v>
      </c>
      <c r="CD147" t="s">
        <v>1675</v>
      </c>
      <c r="CE147" t="s">
        <v>1675</v>
      </c>
      <c r="CF147" t="s">
        <v>1675</v>
      </c>
      <c r="CG147" t="s">
        <v>1675</v>
      </c>
      <c r="CH147" t="s">
        <v>1675</v>
      </c>
      <c r="CI147" t="s">
        <v>1675</v>
      </c>
      <c r="CJ147" t="s">
        <v>1675</v>
      </c>
      <c r="CK147" t="s">
        <v>1675</v>
      </c>
      <c r="CL147" t="s">
        <v>1675</v>
      </c>
      <c r="CM147" t="s">
        <v>1675</v>
      </c>
      <c r="CN147" t="s">
        <v>1675</v>
      </c>
      <c r="CO147" t="s">
        <v>1675</v>
      </c>
      <c r="CP147" t="s">
        <v>1675</v>
      </c>
      <c r="CQ147" t="s">
        <v>1675</v>
      </c>
      <c r="CR147" t="s">
        <v>1675</v>
      </c>
      <c r="CS147" t="s">
        <v>1675</v>
      </c>
      <c r="CT147" t="s">
        <v>1675</v>
      </c>
      <c r="CU147" t="s">
        <v>1675</v>
      </c>
      <c r="CV147" t="s">
        <v>1675</v>
      </c>
      <c r="CW147" t="s">
        <v>1675</v>
      </c>
      <c r="CX147" t="s">
        <v>1675</v>
      </c>
      <c r="CY147" t="s">
        <v>1675</v>
      </c>
      <c r="CZ147" t="s">
        <v>1675</v>
      </c>
      <c r="DA147" t="s">
        <v>1675</v>
      </c>
      <c r="DB147" t="s">
        <v>1675</v>
      </c>
      <c r="DC147" t="s">
        <v>1675</v>
      </c>
      <c r="DD147" t="s">
        <v>1675</v>
      </c>
      <c r="DE147" t="s">
        <v>1675</v>
      </c>
      <c r="DF147" t="s">
        <v>1675</v>
      </c>
      <c r="DG147" t="s">
        <v>1675</v>
      </c>
      <c r="DH147" t="s">
        <v>1675</v>
      </c>
      <c r="DI147" t="s">
        <v>1675</v>
      </c>
      <c r="DL147" t="s">
        <v>1675</v>
      </c>
      <c r="DM147" t="s">
        <v>1675</v>
      </c>
    </row>
    <row r="148" spans="1:117" x14ac:dyDescent="0.2">
      <c r="A148" t="s">
        <v>591</v>
      </c>
      <c r="B148" t="s">
        <v>436</v>
      </c>
      <c r="C148" t="s">
        <v>325</v>
      </c>
      <c r="D148" t="s">
        <v>328</v>
      </c>
      <c r="E148" t="s">
        <v>329</v>
      </c>
      <c r="F148" t="s">
        <v>329</v>
      </c>
      <c r="G148" t="s">
        <v>1705</v>
      </c>
      <c r="H148" t="s">
        <v>438</v>
      </c>
      <c r="I148" s="13">
        <v>1</v>
      </c>
      <c r="J148" s="13">
        <v>0</v>
      </c>
      <c r="K148" s="13">
        <v>0</v>
      </c>
      <c r="L148" s="13">
        <v>1</v>
      </c>
      <c r="M148" s="13">
        <v>0</v>
      </c>
      <c r="N148" s="13">
        <v>0</v>
      </c>
      <c r="O148" s="13">
        <v>0</v>
      </c>
      <c r="P148" t="s">
        <v>1675</v>
      </c>
      <c r="Q148" t="s">
        <v>341</v>
      </c>
      <c r="R148" t="s">
        <v>342</v>
      </c>
      <c r="S148" s="33" t="s">
        <v>820</v>
      </c>
      <c r="T148" s="33" t="s">
        <v>820</v>
      </c>
      <c r="U148" s="33" t="s">
        <v>820</v>
      </c>
      <c r="V148" s="33" t="s">
        <v>820</v>
      </c>
      <c r="W148" s="42" t="s">
        <v>820</v>
      </c>
      <c r="X148" s="42" t="s">
        <v>820</v>
      </c>
      <c r="Y148" s="33" t="s">
        <v>820</v>
      </c>
      <c r="Z148" t="s">
        <v>1675</v>
      </c>
      <c r="AA148" t="s">
        <v>1675</v>
      </c>
      <c r="AB148" t="s">
        <v>1675</v>
      </c>
      <c r="AC148" t="s">
        <v>1675</v>
      </c>
      <c r="AD148" t="s">
        <v>1675</v>
      </c>
      <c r="AE148" t="s">
        <v>1675</v>
      </c>
      <c r="AF148" t="s">
        <v>1675</v>
      </c>
      <c r="AG148" t="s">
        <v>1675</v>
      </c>
      <c r="AH148" t="s">
        <v>1675</v>
      </c>
      <c r="AI148" t="s">
        <v>1675</v>
      </c>
      <c r="AJ148" t="s">
        <v>1675</v>
      </c>
      <c r="AK148" t="s">
        <v>1675</v>
      </c>
      <c r="AL148" t="s">
        <v>1675</v>
      </c>
      <c r="AM148" t="s">
        <v>1675</v>
      </c>
      <c r="AN148" t="s">
        <v>1675</v>
      </c>
      <c r="AO148" t="s">
        <v>1675</v>
      </c>
      <c r="AP148" t="s">
        <v>1675</v>
      </c>
      <c r="AQ148" t="s">
        <v>1675</v>
      </c>
      <c r="AR148" t="s">
        <v>1675</v>
      </c>
      <c r="AS148" t="s">
        <v>1675</v>
      </c>
      <c r="AT148" t="s">
        <v>1675</v>
      </c>
      <c r="AU148" t="s">
        <v>1675</v>
      </c>
      <c r="AV148" t="s">
        <v>1675</v>
      </c>
      <c r="AW148" t="s">
        <v>1675</v>
      </c>
      <c r="AX148" t="s">
        <v>1675</v>
      </c>
      <c r="AY148" t="s">
        <v>1675</v>
      </c>
      <c r="AZ148" t="s">
        <v>1675</v>
      </c>
      <c r="BA148" t="s">
        <v>1675</v>
      </c>
      <c r="BB148" t="s">
        <v>1675</v>
      </c>
      <c r="BC148" t="s">
        <v>1675</v>
      </c>
      <c r="BD148" t="s">
        <v>1675</v>
      </c>
      <c r="BE148" t="s">
        <v>1675</v>
      </c>
      <c r="BF148" t="s">
        <v>1675</v>
      </c>
      <c r="BG148" t="s">
        <v>1675</v>
      </c>
      <c r="BH148" t="s">
        <v>1675</v>
      </c>
      <c r="BI148" t="s">
        <v>1675</v>
      </c>
      <c r="BJ148" t="s">
        <v>1675</v>
      </c>
      <c r="BM148" t="s">
        <v>1675</v>
      </c>
      <c r="BN148" t="s">
        <v>1675</v>
      </c>
      <c r="BO148" t="s">
        <v>1675</v>
      </c>
      <c r="BP148" s="33">
        <v>25</v>
      </c>
      <c r="BQ148" s="33" t="s">
        <v>820</v>
      </c>
      <c r="BR148" s="33" t="s">
        <v>820</v>
      </c>
      <c r="BS148" s="44" t="s">
        <v>820</v>
      </c>
      <c r="BT148" s="44" t="s">
        <v>820</v>
      </c>
      <c r="BU148" s="42" t="s">
        <v>820</v>
      </c>
      <c r="BV148" s="44" t="s">
        <v>820</v>
      </c>
      <c r="BW148" s="44" t="s">
        <v>820</v>
      </c>
      <c r="BX148" t="s">
        <v>334</v>
      </c>
      <c r="BY148" t="s">
        <v>1675</v>
      </c>
      <c r="BZ148" t="s">
        <v>1675</v>
      </c>
      <c r="CA148" t="s">
        <v>1675</v>
      </c>
      <c r="CB148" t="s">
        <v>1675</v>
      </c>
      <c r="CC148" t="s">
        <v>1675</v>
      </c>
      <c r="CD148" t="s">
        <v>1675</v>
      </c>
      <c r="CE148" t="s">
        <v>1675</v>
      </c>
      <c r="CF148" t="s">
        <v>346</v>
      </c>
      <c r="CG148" t="s">
        <v>1675</v>
      </c>
      <c r="CH148" t="s">
        <v>1675</v>
      </c>
      <c r="CI148" t="s">
        <v>1675</v>
      </c>
      <c r="CJ148" t="s">
        <v>1675</v>
      </c>
      <c r="CK148" t="s">
        <v>1675</v>
      </c>
      <c r="CL148" t="s">
        <v>1675</v>
      </c>
      <c r="CM148" t="s">
        <v>1675</v>
      </c>
      <c r="CN148" t="s">
        <v>1675</v>
      </c>
      <c r="CO148" t="s">
        <v>1675</v>
      </c>
      <c r="CP148" t="s">
        <v>1675</v>
      </c>
      <c r="CQ148" t="s">
        <v>1675</v>
      </c>
      <c r="CR148" t="s">
        <v>1675</v>
      </c>
      <c r="CS148" t="s">
        <v>1675</v>
      </c>
      <c r="CT148" t="s">
        <v>1675</v>
      </c>
      <c r="CU148" t="s">
        <v>1675</v>
      </c>
      <c r="CV148" t="s">
        <v>1675</v>
      </c>
      <c r="CW148" t="s">
        <v>1675</v>
      </c>
      <c r="CX148" t="s">
        <v>1675</v>
      </c>
      <c r="CY148" t="s">
        <v>1675</v>
      </c>
      <c r="CZ148" t="s">
        <v>1675</v>
      </c>
      <c r="DA148" t="s">
        <v>1675</v>
      </c>
      <c r="DB148" t="s">
        <v>1675</v>
      </c>
      <c r="DC148" t="s">
        <v>1675</v>
      </c>
      <c r="DD148" t="s">
        <v>1675</v>
      </c>
      <c r="DE148" t="s">
        <v>1675</v>
      </c>
      <c r="DF148" t="s">
        <v>1675</v>
      </c>
      <c r="DG148" t="s">
        <v>334</v>
      </c>
      <c r="DH148" t="s">
        <v>328</v>
      </c>
      <c r="DI148" t="s">
        <v>329</v>
      </c>
      <c r="DJ148" t="b">
        <f t="shared" ref="DJ148:DK154" si="18">D148=DH148</f>
        <v>1</v>
      </c>
      <c r="DK148" t="b">
        <f t="shared" si="18"/>
        <v>1</v>
      </c>
      <c r="DL148" t="s">
        <v>346</v>
      </c>
      <c r="DM148" t="s">
        <v>334</v>
      </c>
    </row>
    <row r="149" spans="1:117" x14ac:dyDescent="0.2">
      <c r="A149" t="s">
        <v>935</v>
      </c>
      <c r="B149" t="s">
        <v>773</v>
      </c>
      <c r="C149" t="s">
        <v>760</v>
      </c>
      <c r="D149" t="s">
        <v>384</v>
      </c>
      <c r="E149" t="s">
        <v>763</v>
      </c>
      <c r="F149" t="s">
        <v>765</v>
      </c>
      <c r="G149" t="s">
        <v>1704</v>
      </c>
      <c r="H149" t="s">
        <v>774</v>
      </c>
      <c r="I149" s="13">
        <v>1</v>
      </c>
      <c r="J149" s="13">
        <v>0</v>
      </c>
      <c r="K149" s="13">
        <v>0</v>
      </c>
      <c r="L149" s="13">
        <v>0</v>
      </c>
      <c r="M149" s="13">
        <v>0</v>
      </c>
      <c r="N149" s="13">
        <v>0</v>
      </c>
      <c r="O149" s="13">
        <v>0</v>
      </c>
      <c r="P149" t="s">
        <v>1675</v>
      </c>
      <c r="Q149" t="s">
        <v>341</v>
      </c>
      <c r="R149" t="s">
        <v>642</v>
      </c>
      <c r="S149" s="33" t="s">
        <v>820</v>
      </c>
      <c r="T149" s="33" t="s">
        <v>820</v>
      </c>
      <c r="U149" s="33" t="s">
        <v>820</v>
      </c>
      <c r="V149" s="33" t="s">
        <v>820</v>
      </c>
      <c r="W149" s="42" t="s">
        <v>820</v>
      </c>
      <c r="X149" s="42" t="s">
        <v>820</v>
      </c>
      <c r="Y149" s="33" t="s">
        <v>820</v>
      </c>
      <c r="Z149" t="s">
        <v>1675</v>
      </c>
      <c r="AA149" t="s">
        <v>1675</v>
      </c>
      <c r="AB149" t="s">
        <v>1675</v>
      </c>
      <c r="AC149" t="s">
        <v>1675</v>
      </c>
      <c r="AD149" t="s">
        <v>1675</v>
      </c>
      <c r="AE149" t="s">
        <v>1675</v>
      </c>
      <c r="AF149" t="s">
        <v>1675</v>
      </c>
      <c r="AG149" t="s">
        <v>1675</v>
      </c>
      <c r="AH149" t="s">
        <v>1675</v>
      </c>
      <c r="AI149" t="s">
        <v>1675</v>
      </c>
      <c r="AJ149" t="s">
        <v>1675</v>
      </c>
      <c r="AK149" t="s">
        <v>1675</v>
      </c>
      <c r="AL149" t="s">
        <v>1675</v>
      </c>
      <c r="AM149" t="s">
        <v>1675</v>
      </c>
      <c r="AN149" t="s">
        <v>1675</v>
      </c>
      <c r="AO149" t="s">
        <v>1675</v>
      </c>
      <c r="AP149" t="s">
        <v>1675</v>
      </c>
      <c r="AQ149" t="s">
        <v>1675</v>
      </c>
      <c r="AR149" t="s">
        <v>1675</v>
      </c>
      <c r="AS149" t="s">
        <v>1675</v>
      </c>
      <c r="AT149" t="s">
        <v>1675</v>
      </c>
      <c r="AU149" t="s">
        <v>1675</v>
      </c>
      <c r="AV149" t="s">
        <v>1675</v>
      </c>
      <c r="AW149" t="s">
        <v>1675</v>
      </c>
      <c r="AX149" t="s">
        <v>1675</v>
      </c>
      <c r="AY149" t="s">
        <v>1675</v>
      </c>
      <c r="AZ149" t="s">
        <v>1675</v>
      </c>
      <c r="BA149" t="s">
        <v>1675</v>
      </c>
      <c r="BB149" t="s">
        <v>1675</v>
      </c>
      <c r="BC149" t="s">
        <v>1675</v>
      </c>
      <c r="BD149" t="s">
        <v>1675</v>
      </c>
      <c r="BE149" t="s">
        <v>1675</v>
      </c>
      <c r="BF149" t="s">
        <v>1675</v>
      </c>
      <c r="BG149" t="s">
        <v>1675</v>
      </c>
      <c r="BH149" t="s">
        <v>1675</v>
      </c>
      <c r="BI149" t="s">
        <v>1675</v>
      </c>
      <c r="BJ149" t="s">
        <v>1675</v>
      </c>
      <c r="BM149" t="s">
        <v>1675</v>
      </c>
      <c r="BN149" t="s">
        <v>1675</v>
      </c>
      <c r="BO149" t="s">
        <v>1675</v>
      </c>
      <c r="BP149" s="33">
        <v>20</v>
      </c>
      <c r="BQ149" s="33" t="s">
        <v>820</v>
      </c>
      <c r="BR149" s="33" t="s">
        <v>820</v>
      </c>
      <c r="BS149" s="33" t="s">
        <v>820</v>
      </c>
      <c r="BT149" s="33" t="s">
        <v>820</v>
      </c>
      <c r="BU149" s="42">
        <v>630.83333333333337</v>
      </c>
      <c r="BV149" s="33">
        <v>15</v>
      </c>
      <c r="BW149" s="33" t="s">
        <v>820</v>
      </c>
      <c r="BX149" t="s">
        <v>334</v>
      </c>
      <c r="BY149" t="s">
        <v>1675</v>
      </c>
      <c r="BZ149" t="s">
        <v>1675</v>
      </c>
      <c r="CA149" t="s">
        <v>1675</v>
      </c>
      <c r="CB149" t="s">
        <v>1675</v>
      </c>
      <c r="CC149" t="s">
        <v>346</v>
      </c>
      <c r="CD149" t="s">
        <v>334</v>
      </c>
      <c r="CE149" t="s">
        <v>1675</v>
      </c>
      <c r="CF149" t="s">
        <v>334</v>
      </c>
      <c r="CG149" s="13">
        <v>1</v>
      </c>
      <c r="CH149" s="13">
        <v>0</v>
      </c>
      <c r="CI149" s="13">
        <v>0</v>
      </c>
      <c r="CJ149" s="13">
        <v>0</v>
      </c>
      <c r="CK149" s="13">
        <v>0</v>
      </c>
      <c r="CL149" s="13">
        <v>0</v>
      </c>
      <c r="CM149" s="13">
        <v>0</v>
      </c>
      <c r="CN149" s="13">
        <v>0</v>
      </c>
      <c r="CO149" s="13">
        <v>0</v>
      </c>
      <c r="CP149" s="13">
        <v>0</v>
      </c>
      <c r="CQ149" s="13">
        <v>0</v>
      </c>
      <c r="CR149" s="13">
        <v>0</v>
      </c>
      <c r="CS149" s="13">
        <v>0</v>
      </c>
      <c r="CT149" s="13">
        <v>0</v>
      </c>
      <c r="CU149" s="13">
        <v>0</v>
      </c>
      <c r="CV149" s="13">
        <v>0</v>
      </c>
      <c r="CW149" t="s">
        <v>1675</v>
      </c>
      <c r="CX149" s="13">
        <v>1</v>
      </c>
      <c r="CY149" s="13">
        <v>0</v>
      </c>
      <c r="CZ149" s="13">
        <v>0</v>
      </c>
      <c r="DA149" s="13">
        <v>0</v>
      </c>
      <c r="DB149" s="13">
        <v>0</v>
      </c>
      <c r="DC149" s="13">
        <v>1</v>
      </c>
      <c r="DD149" s="13">
        <v>0</v>
      </c>
      <c r="DE149" s="13">
        <v>0</v>
      </c>
      <c r="DF149" s="13">
        <v>0</v>
      </c>
      <c r="DG149" t="s">
        <v>334</v>
      </c>
      <c r="DH149" t="s">
        <v>384</v>
      </c>
      <c r="DI149" t="s">
        <v>763</v>
      </c>
      <c r="DJ149" t="b">
        <f t="shared" si="18"/>
        <v>1</v>
      </c>
      <c r="DK149" t="b">
        <f t="shared" si="18"/>
        <v>1</v>
      </c>
      <c r="DL149" t="s">
        <v>346</v>
      </c>
      <c r="DM149" t="s">
        <v>346</v>
      </c>
    </row>
    <row r="150" spans="1:117" x14ac:dyDescent="0.2">
      <c r="A150" t="s">
        <v>1586</v>
      </c>
      <c r="B150" t="s">
        <v>1027</v>
      </c>
      <c r="C150" t="s">
        <v>1218</v>
      </c>
      <c r="D150" t="s">
        <v>1220</v>
      </c>
      <c r="E150" t="s">
        <v>1230</v>
      </c>
      <c r="F150" t="s">
        <v>1230</v>
      </c>
      <c r="G150" t="s">
        <v>1704</v>
      </c>
      <c r="H150" t="s">
        <v>1585</v>
      </c>
      <c r="I150" s="13">
        <v>1</v>
      </c>
      <c r="J150" s="13">
        <v>0</v>
      </c>
      <c r="K150" s="13">
        <v>0</v>
      </c>
      <c r="L150" s="13">
        <v>0</v>
      </c>
      <c r="M150" s="13">
        <v>0</v>
      </c>
      <c r="N150" s="13">
        <v>0</v>
      </c>
      <c r="O150" s="13">
        <v>0</v>
      </c>
      <c r="P150" t="s">
        <v>1675</v>
      </c>
      <c r="Q150" t="s">
        <v>642</v>
      </c>
      <c r="R150" t="s">
        <v>342</v>
      </c>
      <c r="S150" s="33" t="s">
        <v>820</v>
      </c>
      <c r="T150" s="33" t="s">
        <v>820</v>
      </c>
      <c r="U150" s="33" t="s">
        <v>820</v>
      </c>
      <c r="V150" s="33" t="s">
        <v>820</v>
      </c>
      <c r="W150" s="42" t="s">
        <v>820</v>
      </c>
      <c r="X150" s="42" t="s">
        <v>820</v>
      </c>
      <c r="Y150" s="33" t="s">
        <v>820</v>
      </c>
      <c r="Z150" t="s">
        <v>1675</v>
      </c>
      <c r="AA150" t="s">
        <v>1675</v>
      </c>
      <c r="AB150" t="s">
        <v>1675</v>
      </c>
      <c r="AC150" t="s">
        <v>1675</v>
      </c>
      <c r="AD150" t="s">
        <v>1675</v>
      </c>
      <c r="AE150" t="s">
        <v>1675</v>
      </c>
      <c r="AF150" t="s">
        <v>1675</v>
      </c>
      <c r="AG150" t="s">
        <v>1675</v>
      </c>
      <c r="AH150" t="s">
        <v>1675</v>
      </c>
      <c r="AI150" t="s">
        <v>1675</v>
      </c>
      <c r="AJ150" t="s">
        <v>1675</v>
      </c>
      <c r="AK150" t="s">
        <v>1675</v>
      </c>
      <c r="AL150" t="s">
        <v>1675</v>
      </c>
      <c r="AM150" t="s">
        <v>1675</v>
      </c>
      <c r="AN150" t="s">
        <v>1675</v>
      </c>
      <c r="AO150" t="s">
        <v>1675</v>
      </c>
      <c r="AP150" t="s">
        <v>1675</v>
      </c>
      <c r="AQ150" t="s">
        <v>1675</v>
      </c>
      <c r="AR150" t="s">
        <v>1675</v>
      </c>
      <c r="AS150" t="s">
        <v>1675</v>
      </c>
      <c r="AT150" t="s">
        <v>1675</v>
      </c>
      <c r="AU150" t="s">
        <v>1675</v>
      </c>
      <c r="AV150" t="s">
        <v>1675</v>
      </c>
      <c r="AW150" t="s">
        <v>1675</v>
      </c>
      <c r="AX150" t="s">
        <v>1675</v>
      </c>
      <c r="AY150" t="s">
        <v>1675</v>
      </c>
      <c r="AZ150" t="s">
        <v>1675</v>
      </c>
      <c r="BA150" t="s">
        <v>1675</v>
      </c>
      <c r="BB150" t="s">
        <v>1675</v>
      </c>
      <c r="BC150" t="s">
        <v>1675</v>
      </c>
      <c r="BD150" t="s">
        <v>1675</v>
      </c>
      <c r="BE150" t="s">
        <v>1675</v>
      </c>
      <c r="BF150" t="s">
        <v>1675</v>
      </c>
      <c r="BG150" t="s">
        <v>1675</v>
      </c>
      <c r="BH150" t="s">
        <v>1675</v>
      </c>
      <c r="BI150" t="s">
        <v>1675</v>
      </c>
      <c r="BJ150" t="s">
        <v>1675</v>
      </c>
      <c r="BM150" t="s">
        <v>1675</v>
      </c>
      <c r="BN150" t="s">
        <v>1675</v>
      </c>
      <c r="BO150" t="s">
        <v>1675</v>
      </c>
      <c r="BP150" s="33" t="s">
        <v>820</v>
      </c>
      <c r="BQ150" s="33" t="s">
        <v>820</v>
      </c>
      <c r="BR150" s="33" t="s">
        <v>820</v>
      </c>
      <c r="BS150" s="33" t="s">
        <v>820</v>
      </c>
      <c r="BT150" s="33" t="s">
        <v>820</v>
      </c>
      <c r="BU150" s="42">
        <v>30</v>
      </c>
      <c r="BV150" s="33" t="s">
        <v>820</v>
      </c>
      <c r="BW150" s="33" t="s">
        <v>820</v>
      </c>
      <c r="BX150" t="s">
        <v>1675</v>
      </c>
      <c r="BY150" t="s">
        <v>1675</v>
      </c>
      <c r="BZ150" t="s">
        <v>1675</v>
      </c>
      <c r="CA150" t="s">
        <v>1675</v>
      </c>
      <c r="CB150" t="s">
        <v>1675</v>
      </c>
      <c r="CC150" t="s">
        <v>346</v>
      </c>
      <c r="CD150" t="s">
        <v>1675</v>
      </c>
      <c r="CE150" t="s">
        <v>1675</v>
      </c>
      <c r="CF150" t="s">
        <v>334</v>
      </c>
      <c r="CG150" s="13">
        <v>0</v>
      </c>
      <c r="CH150" s="13">
        <v>0</v>
      </c>
      <c r="CI150" s="13">
        <v>0</v>
      </c>
      <c r="CJ150" s="13">
        <v>0</v>
      </c>
      <c r="CK150" s="13">
        <v>0</v>
      </c>
      <c r="CL150" s="13">
        <v>0</v>
      </c>
      <c r="CM150" s="13">
        <v>0</v>
      </c>
      <c r="CN150" s="13">
        <v>0</v>
      </c>
      <c r="CO150" s="13">
        <v>0</v>
      </c>
      <c r="CP150" s="13">
        <v>0</v>
      </c>
      <c r="CQ150" s="13">
        <v>0</v>
      </c>
      <c r="CR150" s="13">
        <v>1</v>
      </c>
      <c r="CS150" s="13">
        <v>0</v>
      </c>
      <c r="CT150" s="13">
        <v>0</v>
      </c>
      <c r="CU150" s="13">
        <v>0</v>
      </c>
      <c r="CV150" s="13">
        <v>0</v>
      </c>
      <c r="CW150" t="s">
        <v>1675</v>
      </c>
      <c r="CX150" s="13">
        <v>0</v>
      </c>
      <c r="CY150" s="13">
        <v>0</v>
      </c>
      <c r="CZ150" s="13">
        <v>0</v>
      </c>
      <c r="DA150" s="13">
        <v>0</v>
      </c>
      <c r="DB150" s="13">
        <v>0</v>
      </c>
      <c r="DC150" s="13">
        <v>1</v>
      </c>
      <c r="DD150" s="13">
        <v>0</v>
      </c>
      <c r="DE150" s="13">
        <v>0</v>
      </c>
      <c r="DF150" s="13">
        <v>0</v>
      </c>
      <c r="DG150" t="s">
        <v>334</v>
      </c>
      <c r="DH150" t="s">
        <v>1220</v>
      </c>
      <c r="DI150" t="s">
        <v>1230</v>
      </c>
      <c r="DJ150" t="b">
        <f t="shared" si="18"/>
        <v>1</v>
      </c>
      <c r="DK150" t="b">
        <f t="shared" si="18"/>
        <v>1</v>
      </c>
      <c r="DL150" t="s">
        <v>346</v>
      </c>
      <c r="DM150" t="s">
        <v>334</v>
      </c>
    </row>
    <row r="151" spans="1:117" x14ac:dyDescent="0.2">
      <c r="A151" t="s">
        <v>1242</v>
      </c>
      <c r="B151" t="s">
        <v>1027</v>
      </c>
      <c r="C151" t="s">
        <v>1218</v>
      </c>
      <c r="D151" t="s">
        <v>1220</v>
      </c>
      <c r="E151" t="s">
        <v>1230</v>
      </c>
      <c r="F151" t="s">
        <v>1230</v>
      </c>
      <c r="G151" t="s">
        <v>1704</v>
      </c>
      <c r="H151" t="s">
        <v>1239</v>
      </c>
      <c r="I151" s="13">
        <v>1</v>
      </c>
      <c r="J151" s="13">
        <v>0</v>
      </c>
      <c r="K151" s="13">
        <v>0</v>
      </c>
      <c r="L151" s="13">
        <v>0</v>
      </c>
      <c r="M151" s="13">
        <v>0</v>
      </c>
      <c r="N151" s="13">
        <v>0</v>
      </c>
      <c r="O151" s="13">
        <v>0</v>
      </c>
      <c r="P151" t="s">
        <v>1675</v>
      </c>
      <c r="Q151" t="s">
        <v>642</v>
      </c>
      <c r="R151" t="s">
        <v>441</v>
      </c>
      <c r="S151" s="33" t="s">
        <v>820</v>
      </c>
      <c r="T151" s="33" t="s">
        <v>820</v>
      </c>
      <c r="U151" s="33" t="s">
        <v>820</v>
      </c>
      <c r="V151" s="33" t="s">
        <v>820</v>
      </c>
      <c r="W151" s="42" t="s">
        <v>820</v>
      </c>
      <c r="X151" s="42" t="s">
        <v>820</v>
      </c>
      <c r="Y151" s="33" t="s">
        <v>820</v>
      </c>
      <c r="Z151" t="s">
        <v>1675</v>
      </c>
      <c r="AA151" t="s">
        <v>1675</v>
      </c>
      <c r="AB151" t="s">
        <v>1675</v>
      </c>
      <c r="AC151" t="s">
        <v>1675</v>
      </c>
      <c r="AD151" t="s">
        <v>1675</v>
      </c>
      <c r="AE151" t="s">
        <v>1675</v>
      </c>
      <c r="AF151" t="s">
        <v>1675</v>
      </c>
      <c r="AG151" t="s">
        <v>1675</v>
      </c>
      <c r="AH151" t="s">
        <v>1675</v>
      </c>
      <c r="AI151" t="s">
        <v>1675</v>
      </c>
      <c r="AJ151" t="s">
        <v>1675</v>
      </c>
      <c r="AK151" t="s">
        <v>1675</v>
      </c>
      <c r="AL151" t="s">
        <v>1675</v>
      </c>
      <c r="AM151" t="s">
        <v>1675</v>
      </c>
      <c r="AN151" t="s">
        <v>1675</v>
      </c>
      <c r="AO151" t="s">
        <v>1675</v>
      </c>
      <c r="AP151" t="s">
        <v>1675</v>
      </c>
      <c r="AQ151" t="s">
        <v>1675</v>
      </c>
      <c r="AR151" t="s">
        <v>1675</v>
      </c>
      <c r="AS151" t="s">
        <v>1675</v>
      </c>
      <c r="AT151" t="s">
        <v>1675</v>
      </c>
      <c r="AU151" t="s">
        <v>1675</v>
      </c>
      <c r="AV151" t="s">
        <v>1675</v>
      </c>
      <c r="AW151" t="s">
        <v>1675</v>
      </c>
      <c r="AX151" t="s">
        <v>1675</v>
      </c>
      <c r="AY151" t="s">
        <v>1675</v>
      </c>
      <c r="AZ151" t="s">
        <v>1675</v>
      </c>
      <c r="BA151" t="s">
        <v>1675</v>
      </c>
      <c r="BB151" t="s">
        <v>1675</v>
      </c>
      <c r="BC151" t="s">
        <v>1675</v>
      </c>
      <c r="BD151" t="s">
        <v>1675</v>
      </c>
      <c r="BE151" t="s">
        <v>1675</v>
      </c>
      <c r="BF151" t="s">
        <v>1675</v>
      </c>
      <c r="BG151" t="s">
        <v>1675</v>
      </c>
      <c r="BH151" t="s">
        <v>1675</v>
      </c>
      <c r="BI151" t="s">
        <v>1675</v>
      </c>
      <c r="BJ151" t="s">
        <v>1675</v>
      </c>
      <c r="BM151" t="s">
        <v>1675</v>
      </c>
      <c r="BN151" t="s">
        <v>1675</v>
      </c>
      <c r="BO151" t="s">
        <v>1675</v>
      </c>
      <c r="BP151" s="33" t="s">
        <v>820</v>
      </c>
      <c r="BQ151" s="33" t="s">
        <v>820</v>
      </c>
      <c r="BR151" s="33" t="s">
        <v>820</v>
      </c>
      <c r="BS151" s="33" t="s">
        <v>820</v>
      </c>
      <c r="BT151" s="33" t="s">
        <v>820</v>
      </c>
      <c r="BU151" s="42">
        <v>25</v>
      </c>
      <c r="BV151" s="33" t="s">
        <v>820</v>
      </c>
      <c r="BW151" s="33" t="s">
        <v>820</v>
      </c>
      <c r="BX151" t="s">
        <v>1675</v>
      </c>
      <c r="BY151" t="s">
        <v>1675</v>
      </c>
      <c r="BZ151" t="s">
        <v>1675</v>
      </c>
      <c r="CA151" t="s">
        <v>1675</v>
      </c>
      <c r="CB151" t="s">
        <v>1675</v>
      </c>
      <c r="CC151" t="s">
        <v>545</v>
      </c>
      <c r="CD151" t="s">
        <v>1675</v>
      </c>
      <c r="CE151" t="s">
        <v>1675</v>
      </c>
      <c r="CF151" t="s">
        <v>334</v>
      </c>
      <c r="CG151" s="13">
        <v>0</v>
      </c>
      <c r="CH151" s="13">
        <v>0</v>
      </c>
      <c r="CI151" s="13">
        <v>0</v>
      </c>
      <c r="CJ151" s="13">
        <v>0</v>
      </c>
      <c r="CK151" s="13">
        <v>1</v>
      </c>
      <c r="CL151" s="13">
        <v>0</v>
      </c>
      <c r="CM151" s="13">
        <v>0</v>
      </c>
      <c r="CN151" s="13">
        <v>0</v>
      </c>
      <c r="CO151" s="13">
        <v>1</v>
      </c>
      <c r="CP151" s="13">
        <v>0</v>
      </c>
      <c r="CQ151" s="13">
        <v>0</v>
      </c>
      <c r="CR151" s="13">
        <v>0</v>
      </c>
      <c r="CS151" s="13">
        <v>0</v>
      </c>
      <c r="CT151" s="13">
        <v>0</v>
      </c>
      <c r="CU151" s="13">
        <v>0</v>
      </c>
      <c r="CV151" s="13">
        <v>0</v>
      </c>
      <c r="CW151" t="s">
        <v>1675</v>
      </c>
      <c r="CX151" s="13">
        <v>0</v>
      </c>
      <c r="CY151" s="13">
        <v>0</v>
      </c>
      <c r="CZ151" s="13">
        <v>0</v>
      </c>
      <c r="DA151" s="13">
        <v>0</v>
      </c>
      <c r="DB151" s="13">
        <v>0</v>
      </c>
      <c r="DC151" s="13">
        <v>1</v>
      </c>
      <c r="DD151" s="13">
        <v>0</v>
      </c>
      <c r="DE151" s="13">
        <v>0</v>
      </c>
      <c r="DF151" s="13">
        <v>0</v>
      </c>
      <c r="DG151" t="s">
        <v>334</v>
      </c>
      <c r="DH151" t="s">
        <v>1220</v>
      </c>
      <c r="DI151" t="s">
        <v>1221</v>
      </c>
      <c r="DJ151" t="b">
        <f t="shared" si="18"/>
        <v>1</v>
      </c>
      <c r="DK151" t="b">
        <f t="shared" si="18"/>
        <v>0</v>
      </c>
      <c r="DL151" t="s">
        <v>346</v>
      </c>
      <c r="DM151" t="s">
        <v>346</v>
      </c>
    </row>
    <row r="152" spans="1:117" x14ac:dyDescent="0.2">
      <c r="A152" t="s">
        <v>1580</v>
      </c>
      <c r="B152" t="s">
        <v>1027</v>
      </c>
      <c r="C152" t="s">
        <v>1218</v>
      </c>
      <c r="D152" t="s">
        <v>1220</v>
      </c>
      <c r="E152" t="s">
        <v>1230</v>
      </c>
      <c r="F152" t="s">
        <v>1230</v>
      </c>
      <c r="G152" t="s">
        <v>1704</v>
      </c>
      <c r="H152" t="s">
        <v>1571</v>
      </c>
      <c r="I152" s="13">
        <v>1</v>
      </c>
      <c r="J152" s="13">
        <v>0</v>
      </c>
      <c r="K152" s="13">
        <v>0</v>
      </c>
      <c r="L152" s="13">
        <v>0</v>
      </c>
      <c r="M152" s="13">
        <v>0</v>
      </c>
      <c r="N152" s="13">
        <v>0</v>
      </c>
      <c r="O152" s="13">
        <v>0</v>
      </c>
      <c r="P152" t="s">
        <v>1675</v>
      </c>
      <c r="Q152" t="s">
        <v>642</v>
      </c>
      <c r="R152" t="s">
        <v>642</v>
      </c>
      <c r="S152" s="33" t="s">
        <v>820</v>
      </c>
      <c r="T152" s="33" t="s">
        <v>820</v>
      </c>
      <c r="U152" s="33" t="s">
        <v>820</v>
      </c>
      <c r="V152" s="33" t="s">
        <v>820</v>
      </c>
      <c r="W152" s="42" t="s">
        <v>820</v>
      </c>
      <c r="X152" s="42" t="s">
        <v>820</v>
      </c>
      <c r="Y152" s="33" t="s">
        <v>820</v>
      </c>
      <c r="Z152" t="s">
        <v>1675</v>
      </c>
      <c r="AA152" t="s">
        <v>1675</v>
      </c>
      <c r="AB152" t="s">
        <v>1675</v>
      </c>
      <c r="AC152" t="s">
        <v>1675</v>
      </c>
      <c r="AD152" t="s">
        <v>1675</v>
      </c>
      <c r="AE152" t="s">
        <v>1675</v>
      </c>
      <c r="AF152" t="s">
        <v>1675</v>
      </c>
      <c r="AG152" t="s">
        <v>1675</v>
      </c>
      <c r="AH152" t="s">
        <v>1675</v>
      </c>
      <c r="AI152" t="s">
        <v>1675</v>
      </c>
      <c r="AJ152" t="s">
        <v>1675</v>
      </c>
      <c r="AK152" t="s">
        <v>1675</v>
      </c>
      <c r="AL152" t="s">
        <v>1675</v>
      </c>
      <c r="AM152" t="s">
        <v>1675</v>
      </c>
      <c r="AN152" t="s">
        <v>1675</v>
      </c>
      <c r="AO152" t="s">
        <v>1675</v>
      </c>
      <c r="AP152" t="s">
        <v>1675</v>
      </c>
      <c r="AQ152" t="s">
        <v>1675</v>
      </c>
      <c r="AR152" t="s">
        <v>1675</v>
      </c>
      <c r="AS152" t="s">
        <v>1675</v>
      </c>
      <c r="AT152" t="s">
        <v>1675</v>
      </c>
      <c r="AU152" t="s">
        <v>1675</v>
      </c>
      <c r="AV152" t="s">
        <v>1675</v>
      </c>
      <c r="AW152" t="s">
        <v>1675</v>
      </c>
      <c r="AX152" t="s">
        <v>1675</v>
      </c>
      <c r="AY152" t="s">
        <v>1675</v>
      </c>
      <c r="AZ152" t="s">
        <v>1675</v>
      </c>
      <c r="BA152" t="s">
        <v>1675</v>
      </c>
      <c r="BB152" t="s">
        <v>1675</v>
      </c>
      <c r="BC152" t="s">
        <v>1675</v>
      </c>
      <c r="BD152" t="s">
        <v>1675</v>
      </c>
      <c r="BE152" t="s">
        <v>1675</v>
      </c>
      <c r="BF152" t="s">
        <v>1675</v>
      </c>
      <c r="BG152" t="s">
        <v>1675</v>
      </c>
      <c r="BH152" t="s">
        <v>1675</v>
      </c>
      <c r="BI152" t="s">
        <v>1675</v>
      </c>
      <c r="BJ152" t="s">
        <v>1675</v>
      </c>
      <c r="BM152" t="s">
        <v>1675</v>
      </c>
      <c r="BN152" t="s">
        <v>1675</v>
      </c>
      <c r="BO152" t="s">
        <v>1675</v>
      </c>
      <c r="BP152" s="33" t="s">
        <v>820</v>
      </c>
      <c r="BQ152" s="33" t="s">
        <v>820</v>
      </c>
      <c r="BR152" s="33" t="s">
        <v>820</v>
      </c>
      <c r="BS152" s="33" t="s">
        <v>820</v>
      </c>
      <c r="BT152" s="33" t="s">
        <v>820</v>
      </c>
      <c r="BU152" s="42" t="s">
        <v>820</v>
      </c>
      <c r="BV152" s="33" t="s">
        <v>820</v>
      </c>
      <c r="BW152" s="33" t="s">
        <v>820</v>
      </c>
      <c r="BX152" t="s">
        <v>346</v>
      </c>
      <c r="BY152" t="s">
        <v>1675</v>
      </c>
      <c r="BZ152" t="s">
        <v>1675</v>
      </c>
      <c r="CA152" t="s">
        <v>1675</v>
      </c>
      <c r="CB152" t="s">
        <v>1675</v>
      </c>
      <c r="CC152" t="s">
        <v>1675</v>
      </c>
      <c r="CD152" t="s">
        <v>1675</v>
      </c>
      <c r="CE152" t="s">
        <v>1675</v>
      </c>
      <c r="CF152" t="s">
        <v>346</v>
      </c>
      <c r="CG152" t="s">
        <v>1675</v>
      </c>
      <c r="CH152" t="s">
        <v>1675</v>
      </c>
      <c r="CI152" t="s">
        <v>1675</v>
      </c>
      <c r="CJ152" t="s">
        <v>1675</v>
      </c>
      <c r="CK152" t="s">
        <v>1675</v>
      </c>
      <c r="CL152" t="s">
        <v>1675</v>
      </c>
      <c r="CM152" t="s">
        <v>1675</v>
      </c>
      <c r="CN152" t="s">
        <v>1675</v>
      </c>
      <c r="CO152" t="s">
        <v>1675</v>
      </c>
      <c r="CP152" t="s">
        <v>1675</v>
      </c>
      <c r="CQ152" t="s">
        <v>1675</v>
      </c>
      <c r="CR152" t="s">
        <v>1675</v>
      </c>
      <c r="CS152" t="s">
        <v>1675</v>
      </c>
      <c r="CT152" t="s">
        <v>1675</v>
      </c>
      <c r="CU152" t="s">
        <v>1675</v>
      </c>
      <c r="CV152" t="s">
        <v>1675</v>
      </c>
      <c r="CW152" t="s">
        <v>1675</v>
      </c>
      <c r="CX152" t="s">
        <v>1675</v>
      </c>
      <c r="CY152" t="s">
        <v>1675</v>
      </c>
      <c r="CZ152" t="s">
        <v>1675</v>
      </c>
      <c r="DA152" t="s">
        <v>1675</v>
      </c>
      <c r="DB152" t="s">
        <v>1675</v>
      </c>
      <c r="DC152" t="s">
        <v>1675</v>
      </c>
      <c r="DD152" t="s">
        <v>1675</v>
      </c>
      <c r="DE152" t="s">
        <v>1675</v>
      </c>
      <c r="DF152" t="s">
        <v>1675</v>
      </c>
      <c r="DG152" t="s">
        <v>334</v>
      </c>
      <c r="DH152" t="s">
        <v>384</v>
      </c>
      <c r="DI152" t="s">
        <v>385</v>
      </c>
      <c r="DJ152" t="b">
        <f t="shared" si="18"/>
        <v>0</v>
      </c>
      <c r="DK152" t="b">
        <f t="shared" si="18"/>
        <v>0</v>
      </c>
      <c r="DL152" t="s">
        <v>346</v>
      </c>
      <c r="DM152" t="s">
        <v>334</v>
      </c>
    </row>
    <row r="153" spans="1:117" x14ac:dyDescent="0.2">
      <c r="A153" t="s">
        <v>1268</v>
      </c>
      <c r="B153" t="s">
        <v>773</v>
      </c>
      <c r="C153" t="s">
        <v>1218</v>
      </c>
      <c r="D153" t="s">
        <v>1220</v>
      </c>
      <c r="E153" t="s">
        <v>1221</v>
      </c>
      <c r="F153" t="s">
        <v>1221</v>
      </c>
      <c r="G153" t="s">
        <v>1705</v>
      </c>
      <c r="H153" t="s">
        <v>1224</v>
      </c>
      <c r="I153" s="13">
        <v>1</v>
      </c>
      <c r="J153" s="13">
        <v>0</v>
      </c>
      <c r="K153" s="13">
        <v>0</v>
      </c>
      <c r="L153" s="13">
        <v>0</v>
      </c>
      <c r="M153" s="13">
        <v>0</v>
      </c>
      <c r="N153" s="13">
        <v>0</v>
      </c>
      <c r="O153" s="13">
        <v>0</v>
      </c>
      <c r="P153" t="s">
        <v>1675</v>
      </c>
      <c r="Q153" t="s">
        <v>642</v>
      </c>
      <c r="R153" t="s">
        <v>441</v>
      </c>
      <c r="S153" s="33" t="s">
        <v>820</v>
      </c>
      <c r="T153" s="33" t="s">
        <v>820</v>
      </c>
      <c r="U153" s="33" t="s">
        <v>820</v>
      </c>
      <c r="V153" s="33" t="s">
        <v>820</v>
      </c>
      <c r="W153" s="42" t="s">
        <v>820</v>
      </c>
      <c r="X153" s="42" t="s">
        <v>820</v>
      </c>
      <c r="Y153" s="33" t="s">
        <v>820</v>
      </c>
      <c r="Z153" t="s">
        <v>1675</v>
      </c>
      <c r="AA153" t="s">
        <v>1675</v>
      </c>
      <c r="AB153" t="s">
        <v>1675</v>
      </c>
      <c r="AC153" t="s">
        <v>1675</v>
      </c>
      <c r="AD153" t="s">
        <v>1675</v>
      </c>
      <c r="AE153" t="s">
        <v>1675</v>
      </c>
      <c r="AF153" t="s">
        <v>1675</v>
      </c>
      <c r="AG153" t="s">
        <v>1675</v>
      </c>
      <c r="AH153" t="s">
        <v>1675</v>
      </c>
      <c r="AI153" t="s">
        <v>1675</v>
      </c>
      <c r="AJ153" t="s">
        <v>1675</v>
      </c>
      <c r="AK153" t="s">
        <v>1675</v>
      </c>
      <c r="AL153" t="s">
        <v>1675</v>
      </c>
      <c r="AM153" t="s">
        <v>1675</v>
      </c>
      <c r="AN153" t="s">
        <v>1675</v>
      </c>
      <c r="AO153" t="s">
        <v>1675</v>
      </c>
      <c r="AP153" t="s">
        <v>1675</v>
      </c>
      <c r="AQ153" t="s">
        <v>1675</v>
      </c>
      <c r="AR153" t="s">
        <v>1675</v>
      </c>
      <c r="AS153" t="s">
        <v>1675</v>
      </c>
      <c r="AT153" t="s">
        <v>1675</v>
      </c>
      <c r="AU153" t="s">
        <v>1675</v>
      </c>
      <c r="AV153" t="s">
        <v>1675</v>
      </c>
      <c r="AW153" t="s">
        <v>1675</v>
      </c>
      <c r="AX153" t="s">
        <v>1675</v>
      </c>
      <c r="AY153" t="s">
        <v>1675</v>
      </c>
      <c r="AZ153" t="s">
        <v>1675</v>
      </c>
      <c r="BA153" t="s">
        <v>1675</v>
      </c>
      <c r="BB153" t="s">
        <v>1675</v>
      </c>
      <c r="BC153" t="s">
        <v>1675</v>
      </c>
      <c r="BD153" t="s">
        <v>1675</v>
      </c>
      <c r="BE153" t="s">
        <v>1675</v>
      </c>
      <c r="BF153" t="s">
        <v>1675</v>
      </c>
      <c r="BG153" t="s">
        <v>1675</v>
      </c>
      <c r="BH153" t="s">
        <v>1675</v>
      </c>
      <c r="BI153" t="s">
        <v>1675</v>
      </c>
      <c r="BJ153" t="s">
        <v>1675</v>
      </c>
      <c r="BM153" t="s">
        <v>1675</v>
      </c>
      <c r="BN153" t="s">
        <v>1675</v>
      </c>
      <c r="BO153" t="s">
        <v>1675</v>
      </c>
      <c r="BP153" s="33" t="s">
        <v>820</v>
      </c>
      <c r="BQ153" s="33" t="s">
        <v>820</v>
      </c>
      <c r="BR153" s="33" t="s">
        <v>820</v>
      </c>
      <c r="BS153" s="33" t="s">
        <v>820</v>
      </c>
      <c r="BT153" s="33" t="s">
        <v>820</v>
      </c>
      <c r="BU153" s="42">
        <v>25</v>
      </c>
      <c r="BV153" s="33" t="s">
        <v>820</v>
      </c>
      <c r="BW153" s="33" t="s">
        <v>820</v>
      </c>
      <c r="BX153" t="s">
        <v>1675</v>
      </c>
      <c r="BY153" t="s">
        <v>1675</v>
      </c>
      <c r="BZ153" t="s">
        <v>1675</v>
      </c>
      <c r="CA153" t="s">
        <v>1675</v>
      </c>
      <c r="CB153" t="s">
        <v>1675</v>
      </c>
      <c r="CC153" t="s">
        <v>545</v>
      </c>
      <c r="CD153" t="s">
        <v>1675</v>
      </c>
      <c r="CE153" t="s">
        <v>1675</v>
      </c>
      <c r="CF153" t="s">
        <v>346</v>
      </c>
      <c r="CG153" t="s">
        <v>1675</v>
      </c>
      <c r="CH153" t="s">
        <v>1675</v>
      </c>
      <c r="CI153" t="s">
        <v>1675</v>
      </c>
      <c r="CJ153" t="s">
        <v>1675</v>
      </c>
      <c r="CK153" t="s">
        <v>1675</v>
      </c>
      <c r="CL153" t="s">
        <v>1675</v>
      </c>
      <c r="CM153" t="s">
        <v>1675</v>
      </c>
      <c r="CN153" t="s">
        <v>1675</v>
      </c>
      <c r="CO153" t="s">
        <v>1675</v>
      </c>
      <c r="CP153" t="s">
        <v>1675</v>
      </c>
      <c r="CQ153" t="s">
        <v>1675</v>
      </c>
      <c r="CR153" t="s">
        <v>1675</v>
      </c>
      <c r="CS153" t="s">
        <v>1675</v>
      </c>
      <c r="CT153" t="s">
        <v>1675</v>
      </c>
      <c r="CU153" t="s">
        <v>1675</v>
      </c>
      <c r="CV153" t="s">
        <v>1675</v>
      </c>
      <c r="CW153" t="s">
        <v>1675</v>
      </c>
      <c r="CX153" t="s">
        <v>1675</v>
      </c>
      <c r="CY153" t="s">
        <v>1675</v>
      </c>
      <c r="CZ153" t="s">
        <v>1675</v>
      </c>
      <c r="DA153" t="s">
        <v>1675</v>
      </c>
      <c r="DB153" t="s">
        <v>1675</v>
      </c>
      <c r="DC153" t="s">
        <v>1675</v>
      </c>
      <c r="DD153" t="s">
        <v>1675</v>
      </c>
      <c r="DE153" t="s">
        <v>1675</v>
      </c>
      <c r="DF153" t="s">
        <v>1675</v>
      </c>
      <c r="DG153" t="s">
        <v>334</v>
      </c>
      <c r="DH153" t="s">
        <v>1220</v>
      </c>
      <c r="DI153" t="s">
        <v>1230</v>
      </c>
      <c r="DJ153" t="b">
        <f t="shared" si="18"/>
        <v>1</v>
      </c>
      <c r="DK153" t="b">
        <f t="shared" si="18"/>
        <v>0</v>
      </c>
      <c r="DL153" t="s">
        <v>545</v>
      </c>
      <c r="DM153" t="s">
        <v>346</v>
      </c>
    </row>
    <row r="154" spans="1:117" x14ac:dyDescent="0.2">
      <c r="A154" t="s">
        <v>1415</v>
      </c>
      <c r="B154" t="s">
        <v>1217</v>
      </c>
      <c r="C154" t="s">
        <v>1218</v>
      </c>
      <c r="D154" t="s">
        <v>1220</v>
      </c>
      <c r="E154" t="s">
        <v>1230</v>
      </c>
      <c r="F154" t="s">
        <v>1230</v>
      </c>
      <c r="G154" t="s">
        <v>1704</v>
      </c>
      <c r="H154" t="s">
        <v>1239</v>
      </c>
      <c r="I154" s="13">
        <v>1</v>
      </c>
      <c r="J154" s="13">
        <v>0</v>
      </c>
      <c r="K154" s="13">
        <v>0</v>
      </c>
      <c r="L154" s="13">
        <v>0</v>
      </c>
      <c r="M154" s="13">
        <v>0</v>
      </c>
      <c r="N154" s="13">
        <v>0</v>
      </c>
      <c r="O154" s="13">
        <v>0</v>
      </c>
      <c r="P154" t="s">
        <v>1675</v>
      </c>
      <c r="Q154" t="s">
        <v>440</v>
      </c>
      <c r="R154" t="s">
        <v>642</v>
      </c>
      <c r="S154" s="33" t="s">
        <v>820</v>
      </c>
      <c r="T154" s="33" t="s">
        <v>820</v>
      </c>
      <c r="U154" s="33" t="s">
        <v>820</v>
      </c>
      <c r="V154" s="33" t="s">
        <v>820</v>
      </c>
      <c r="W154" s="42" t="s">
        <v>820</v>
      </c>
      <c r="X154" s="42" t="s">
        <v>820</v>
      </c>
      <c r="Y154" s="33" t="s">
        <v>820</v>
      </c>
      <c r="Z154" t="s">
        <v>1675</v>
      </c>
      <c r="AA154" t="s">
        <v>1675</v>
      </c>
      <c r="AB154" t="s">
        <v>1675</v>
      </c>
      <c r="AC154" t="s">
        <v>1675</v>
      </c>
      <c r="AD154" t="s">
        <v>1675</v>
      </c>
      <c r="AE154" t="s">
        <v>1675</v>
      </c>
      <c r="AF154" t="s">
        <v>1675</v>
      </c>
      <c r="AG154" t="s">
        <v>1675</v>
      </c>
      <c r="AH154" t="s">
        <v>1675</v>
      </c>
      <c r="AI154" t="s">
        <v>1675</v>
      </c>
      <c r="AJ154" t="s">
        <v>1675</v>
      </c>
      <c r="AK154" t="s">
        <v>1675</v>
      </c>
      <c r="AL154" t="s">
        <v>1675</v>
      </c>
      <c r="AM154" t="s">
        <v>1675</v>
      </c>
      <c r="AN154" t="s">
        <v>1675</v>
      </c>
      <c r="AO154" t="s">
        <v>1675</v>
      </c>
      <c r="AP154" t="s">
        <v>1675</v>
      </c>
      <c r="AQ154" t="s">
        <v>1675</v>
      </c>
      <c r="AR154" t="s">
        <v>1675</v>
      </c>
      <c r="AS154" t="s">
        <v>1675</v>
      </c>
      <c r="AT154" t="s">
        <v>1675</v>
      </c>
      <c r="AU154" t="s">
        <v>1675</v>
      </c>
      <c r="AV154" t="s">
        <v>1675</v>
      </c>
      <c r="AW154" t="s">
        <v>1675</v>
      </c>
      <c r="AX154" t="s">
        <v>1675</v>
      </c>
      <c r="AY154" t="s">
        <v>1675</v>
      </c>
      <c r="AZ154" t="s">
        <v>1675</v>
      </c>
      <c r="BA154" t="s">
        <v>1675</v>
      </c>
      <c r="BB154" t="s">
        <v>1675</v>
      </c>
      <c r="BC154" t="s">
        <v>1675</v>
      </c>
      <c r="BD154" t="s">
        <v>1675</v>
      </c>
      <c r="BE154" t="s">
        <v>1675</v>
      </c>
      <c r="BF154" t="s">
        <v>1675</v>
      </c>
      <c r="BG154" t="s">
        <v>1675</v>
      </c>
      <c r="BH154" t="s">
        <v>1675</v>
      </c>
      <c r="BI154" t="s">
        <v>1675</v>
      </c>
      <c r="BJ154" t="s">
        <v>1675</v>
      </c>
      <c r="BM154" t="s">
        <v>1675</v>
      </c>
      <c r="BN154" t="s">
        <v>1675</v>
      </c>
      <c r="BO154" t="s">
        <v>1675</v>
      </c>
      <c r="BP154" s="33" t="s">
        <v>820</v>
      </c>
      <c r="BQ154" s="44">
        <v>20</v>
      </c>
      <c r="BR154" s="33" t="s">
        <v>820</v>
      </c>
      <c r="BS154" s="44">
        <v>50</v>
      </c>
      <c r="BT154" s="44">
        <v>100</v>
      </c>
      <c r="BU154" s="42" t="s">
        <v>820</v>
      </c>
      <c r="BV154" s="33" t="s">
        <v>820</v>
      </c>
      <c r="BW154" s="33">
        <v>75</v>
      </c>
      <c r="BX154" t="s">
        <v>1675</v>
      </c>
      <c r="BY154" t="s">
        <v>334</v>
      </c>
      <c r="BZ154" t="s">
        <v>334</v>
      </c>
      <c r="CA154" t="s">
        <v>334</v>
      </c>
      <c r="CB154" t="s">
        <v>334</v>
      </c>
      <c r="CC154" t="s">
        <v>1675</v>
      </c>
      <c r="CD154" t="s">
        <v>1675</v>
      </c>
      <c r="CE154" t="s">
        <v>334</v>
      </c>
      <c r="CF154" t="s">
        <v>334</v>
      </c>
      <c r="CG154" s="13">
        <v>1</v>
      </c>
      <c r="CH154" s="13">
        <v>0</v>
      </c>
      <c r="CI154" s="13">
        <v>1</v>
      </c>
      <c r="CJ154" s="13">
        <v>1</v>
      </c>
      <c r="CK154" s="13">
        <v>1</v>
      </c>
      <c r="CL154" s="13">
        <v>0</v>
      </c>
      <c r="CM154" s="13">
        <v>0</v>
      </c>
      <c r="CN154" s="13">
        <v>0</v>
      </c>
      <c r="CO154" s="13">
        <v>0</v>
      </c>
      <c r="CP154" s="13">
        <v>0</v>
      </c>
      <c r="CQ154" s="13">
        <v>0</v>
      </c>
      <c r="CR154" s="13">
        <v>1</v>
      </c>
      <c r="CS154" s="13">
        <v>0</v>
      </c>
      <c r="CT154" s="13">
        <v>0</v>
      </c>
      <c r="CU154" s="13">
        <v>0</v>
      </c>
      <c r="CV154" s="13">
        <v>0</v>
      </c>
      <c r="CW154" t="s">
        <v>1675</v>
      </c>
      <c r="CX154" s="13">
        <v>0</v>
      </c>
      <c r="CY154" s="13">
        <v>1</v>
      </c>
      <c r="CZ154" s="13">
        <v>1</v>
      </c>
      <c r="DA154" s="13">
        <v>1</v>
      </c>
      <c r="DB154" s="13">
        <v>1</v>
      </c>
      <c r="DC154" s="13">
        <v>0</v>
      </c>
      <c r="DD154" s="13">
        <v>0</v>
      </c>
      <c r="DE154" s="13">
        <v>1</v>
      </c>
      <c r="DF154" s="13">
        <v>0</v>
      </c>
      <c r="DG154" t="s">
        <v>334</v>
      </c>
      <c r="DH154" t="s">
        <v>384</v>
      </c>
      <c r="DI154" t="s">
        <v>960</v>
      </c>
      <c r="DJ154" t="b">
        <f t="shared" si="18"/>
        <v>0</v>
      </c>
      <c r="DK154" t="b">
        <f t="shared" si="18"/>
        <v>0</v>
      </c>
      <c r="DL154" t="s">
        <v>334</v>
      </c>
      <c r="DM154" t="s">
        <v>334</v>
      </c>
    </row>
  </sheetData>
  <autoFilter ref="A1:DM154" xr:uid="{00000000-0009-0000-0000-000002000000}">
    <sortState ref="A2:DM154">
      <sortCondition descending="1" ref="AG1:AG154"/>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6"/>
  <sheetViews>
    <sheetView zoomScale="90" zoomScaleNormal="90" workbookViewId="0"/>
  </sheetViews>
  <sheetFormatPr baseColWidth="10" defaultColWidth="10.6640625" defaultRowHeight="16" x14ac:dyDescent="0.2"/>
  <cols>
    <col min="1" max="1" width="14" bestFit="1" customWidth="1"/>
    <col min="2" max="2" width="16.5" bestFit="1" customWidth="1"/>
    <col min="3" max="3" width="17.6640625" bestFit="1" customWidth="1"/>
    <col min="4" max="4" width="12.83203125" bestFit="1" customWidth="1"/>
    <col min="5" max="5" width="12.5" customWidth="1"/>
    <col min="6" max="20" width="9.83203125" customWidth="1"/>
    <col min="22" max="22" width="3.83203125" customWidth="1"/>
  </cols>
  <sheetData>
    <row r="1" spans="1:2" x14ac:dyDescent="0.2">
      <c r="A1" s="32" t="s">
        <v>3763</v>
      </c>
    </row>
    <row r="2" spans="1:2" x14ac:dyDescent="0.2">
      <c r="A2" s="35" t="s">
        <v>3721</v>
      </c>
      <c r="B2" s="34" t="s">
        <v>3722</v>
      </c>
    </row>
    <row r="3" spans="1:2" x14ac:dyDescent="0.2">
      <c r="A3" s="38" t="s">
        <v>1218</v>
      </c>
      <c r="B3" s="37">
        <v>21</v>
      </c>
    </row>
    <row r="4" spans="1:2" x14ac:dyDescent="0.2">
      <c r="A4" s="38" t="s">
        <v>946</v>
      </c>
      <c r="B4" s="37">
        <v>10</v>
      </c>
    </row>
    <row r="5" spans="1:2" x14ac:dyDescent="0.2">
      <c r="A5" s="38" t="s">
        <v>1194</v>
      </c>
      <c r="B5" s="37">
        <v>8</v>
      </c>
    </row>
    <row r="6" spans="1:2" x14ac:dyDescent="0.2">
      <c r="A6" s="38" t="s">
        <v>760</v>
      </c>
      <c r="B6" s="37">
        <v>23</v>
      </c>
    </row>
    <row r="7" spans="1:2" x14ac:dyDescent="0.2">
      <c r="A7" s="38" t="s">
        <v>325</v>
      </c>
      <c r="B7" s="37">
        <v>36</v>
      </c>
    </row>
    <row r="8" spans="1:2" x14ac:dyDescent="0.2">
      <c r="A8" s="38" t="s">
        <v>1122</v>
      </c>
      <c r="B8" s="37">
        <v>8</v>
      </c>
    </row>
    <row r="9" spans="1:2" x14ac:dyDescent="0.2">
      <c r="A9" s="38" t="s">
        <v>1513</v>
      </c>
      <c r="B9" s="37">
        <v>5</v>
      </c>
    </row>
    <row r="10" spans="1:2" x14ac:dyDescent="0.2">
      <c r="A10" s="38" t="s">
        <v>618</v>
      </c>
      <c r="B10" s="37">
        <v>19</v>
      </c>
    </row>
    <row r="11" spans="1:2" x14ac:dyDescent="0.2">
      <c r="A11" s="38" t="s">
        <v>1368</v>
      </c>
      <c r="B11" s="37">
        <v>4</v>
      </c>
    </row>
    <row r="12" spans="1:2" x14ac:dyDescent="0.2">
      <c r="A12" s="38" t="s">
        <v>1008</v>
      </c>
      <c r="B12" s="37">
        <v>1</v>
      </c>
    </row>
    <row r="13" spans="1:2" x14ac:dyDescent="0.2">
      <c r="A13" s="38" t="s">
        <v>1028</v>
      </c>
      <c r="B13" s="37">
        <v>18</v>
      </c>
    </row>
    <row r="14" spans="1:2" x14ac:dyDescent="0.2">
      <c r="A14" s="38" t="s">
        <v>3720</v>
      </c>
      <c r="B14" s="37">
        <v>153</v>
      </c>
    </row>
    <row r="17" spans="1:23" x14ac:dyDescent="0.2">
      <c r="A17" s="32" t="s">
        <v>3870</v>
      </c>
      <c r="B17" s="34"/>
      <c r="C17" s="34"/>
      <c r="D17" s="34"/>
      <c r="E17" s="34"/>
    </row>
    <row r="18" spans="1:23" x14ac:dyDescent="0.2">
      <c r="A18" s="35" t="s">
        <v>3721</v>
      </c>
      <c r="B18" s="35" t="s">
        <v>3738</v>
      </c>
      <c r="C18" s="35" t="s">
        <v>3740</v>
      </c>
      <c r="D18" s="35" t="s">
        <v>3739</v>
      </c>
      <c r="E18" s="35" t="s">
        <v>3741</v>
      </c>
      <c r="F18" s="34" t="s">
        <v>3723</v>
      </c>
      <c r="G18" s="34" t="s">
        <v>3724</v>
      </c>
      <c r="H18" s="34" t="s">
        <v>3725</v>
      </c>
      <c r="I18" s="34" t="s">
        <v>3726</v>
      </c>
      <c r="J18" s="34" t="s">
        <v>3727</v>
      </c>
      <c r="K18" s="34" t="s">
        <v>3728</v>
      </c>
      <c r="L18" s="34" t="s">
        <v>3729</v>
      </c>
      <c r="M18" s="34" t="s">
        <v>3730</v>
      </c>
      <c r="N18" s="34" t="s">
        <v>3731</v>
      </c>
      <c r="O18" s="34" t="s">
        <v>3732</v>
      </c>
      <c r="P18" s="34" t="s">
        <v>3733</v>
      </c>
      <c r="Q18" s="34" t="s">
        <v>3734</v>
      </c>
      <c r="R18" s="34" t="s">
        <v>3735</v>
      </c>
      <c r="S18" s="34" t="s">
        <v>3736</v>
      </c>
      <c r="T18" s="34" t="s">
        <v>3737</v>
      </c>
    </row>
    <row r="19" spans="1:23" x14ac:dyDescent="0.2">
      <c r="A19" s="36" t="s">
        <v>1218</v>
      </c>
      <c r="B19" s="36" t="s">
        <v>1220</v>
      </c>
      <c r="C19" s="36" t="s">
        <v>1221</v>
      </c>
      <c r="D19" s="36" t="s">
        <v>1221</v>
      </c>
      <c r="E19" s="36" t="s">
        <v>1705</v>
      </c>
      <c r="F19" s="37">
        <v>4</v>
      </c>
      <c r="G19" s="37">
        <v>3</v>
      </c>
      <c r="H19" s="37">
        <v>3</v>
      </c>
      <c r="I19" s="37">
        <v>3</v>
      </c>
      <c r="J19" s="37">
        <v>3</v>
      </c>
      <c r="K19" s="37">
        <v>1</v>
      </c>
      <c r="L19" s="37">
        <v>5</v>
      </c>
      <c r="M19" s="37">
        <v>0</v>
      </c>
      <c r="N19" s="37">
        <v>4</v>
      </c>
      <c r="O19" s="37">
        <v>4</v>
      </c>
      <c r="P19" s="37">
        <v>4</v>
      </c>
      <c r="Q19" s="37">
        <v>4</v>
      </c>
      <c r="R19" s="37">
        <v>1</v>
      </c>
      <c r="S19" s="45"/>
      <c r="T19" s="37">
        <v>2</v>
      </c>
      <c r="V19" s="63"/>
      <c r="W19" s="34" t="s">
        <v>3867</v>
      </c>
    </row>
    <row r="20" spans="1:23" x14ac:dyDescent="0.2">
      <c r="A20" s="36" t="s">
        <v>1218</v>
      </c>
      <c r="B20" s="36" t="s">
        <v>1220</v>
      </c>
      <c r="C20" s="36" t="s">
        <v>1230</v>
      </c>
      <c r="D20" s="36" t="s">
        <v>1230</v>
      </c>
      <c r="E20" s="36" t="s">
        <v>1704</v>
      </c>
      <c r="F20" s="37">
        <v>2</v>
      </c>
      <c r="G20" s="37">
        <v>2</v>
      </c>
      <c r="H20" s="37">
        <v>1</v>
      </c>
      <c r="I20" s="45"/>
      <c r="J20" s="37">
        <v>1</v>
      </c>
      <c r="K20" s="45"/>
      <c r="L20" s="37">
        <v>4</v>
      </c>
      <c r="M20" s="37">
        <v>2</v>
      </c>
      <c r="N20" s="37">
        <v>4</v>
      </c>
      <c r="O20" s="37">
        <v>3</v>
      </c>
      <c r="P20" s="37">
        <v>5</v>
      </c>
      <c r="Q20" s="37">
        <v>5</v>
      </c>
      <c r="R20" s="37">
        <v>3</v>
      </c>
      <c r="S20" s="37">
        <v>1</v>
      </c>
      <c r="T20" s="37">
        <v>5</v>
      </c>
      <c r="V20" s="62"/>
      <c r="W20" s="34" t="s">
        <v>3869</v>
      </c>
    </row>
    <row r="21" spans="1:23" x14ac:dyDescent="0.2">
      <c r="A21" s="36" t="s">
        <v>946</v>
      </c>
      <c r="B21" s="36" t="s">
        <v>949</v>
      </c>
      <c r="C21" s="36" t="s">
        <v>1483</v>
      </c>
      <c r="D21" s="34" t="s">
        <v>1483</v>
      </c>
      <c r="E21" s="34" t="s">
        <v>1705</v>
      </c>
      <c r="F21" s="37">
        <v>1</v>
      </c>
      <c r="G21" s="37">
        <v>1</v>
      </c>
      <c r="H21" s="37">
        <v>1</v>
      </c>
      <c r="I21" s="37">
        <v>1</v>
      </c>
      <c r="J21" s="37">
        <v>1</v>
      </c>
      <c r="K21" s="37">
        <v>1</v>
      </c>
      <c r="L21" s="37">
        <v>4</v>
      </c>
      <c r="M21" s="37">
        <v>4</v>
      </c>
      <c r="N21" s="37">
        <v>4</v>
      </c>
      <c r="O21" s="37">
        <v>4</v>
      </c>
      <c r="P21" s="37">
        <v>4</v>
      </c>
      <c r="Q21" s="37">
        <v>4</v>
      </c>
      <c r="R21" s="37">
        <v>4</v>
      </c>
      <c r="S21" s="37">
        <v>4</v>
      </c>
      <c r="T21" s="37">
        <v>4</v>
      </c>
      <c r="V21" s="61"/>
      <c r="W21" s="34" t="s">
        <v>3868</v>
      </c>
    </row>
    <row r="22" spans="1:23" x14ac:dyDescent="0.2">
      <c r="A22" s="36" t="s">
        <v>946</v>
      </c>
      <c r="B22" s="36" t="s">
        <v>949</v>
      </c>
      <c r="C22" s="36" t="s">
        <v>950</v>
      </c>
      <c r="D22" s="36" t="s">
        <v>950</v>
      </c>
      <c r="E22" s="36" t="s">
        <v>1704</v>
      </c>
      <c r="F22" s="37">
        <v>4</v>
      </c>
      <c r="G22" s="37">
        <v>2</v>
      </c>
      <c r="H22" s="37">
        <v>3</v>
      </c>
      <c r="I22" s="37">
        <v>2</v>
      </c>
      <c r="J22" s="37">
        <v>2</v>
      </c>
      <c r="K22" s="37">
        <v>2</v>
      </c>
      <c r="L22" s="37">
        <v>6</v>
      </c>
      <c r="M22" s="37">
        <v>4</v>
      </c>
      <c r="N22" s="37">
        <v>2</v>
      </c>
      <c r="O22" s="37">
        <v>3</v>
      </c>
      <c r="P22" s="37">
        <v>3</v>
      </c>
      <c r="Q22" s="37">
        <v>5</v>
      </c>
      <c r="R22" s="37">
        <v>3</v>
      </c>
      <c r="S22" s="37">
        <v>5</v>
      </c>
      <c r="T22" s="37">
        <v>3</v>
      </c>
    </row>
    <row r="23" spans="1:23" x14ac:dyDescent="0.2">
      <c r="A23" s="36" t="s">
        <v>1194</v>
      </c>
      <c r="B23" s="36" t="s">
        <v>1197</v>
      </c>
      <c r="C23" s="36" t="s">
        <v>1198</v>
      </c>
      <c r="D23" s="36" t="s">
        <v>1200</v>
      </c>
      <c r="E23" s="36" t="s">
        <v>1705</v>
      </c>
      <c r="F23" s="37">
        <v>2</v>
      </c>
      <c r="G23" s="37">
        <v>3</v>
      </c>
      <c r="H23" s="37">
        <v>3</v>
      </c>
      <c r="I23" s="37">
        <v>3</v>
      </c>
      <c r="J23" s="37">
        <v>1</v>
      </c>
      <c r="K23" s="37">
        <v>1</v>
      </c>
      <c r="L23" s="37">
        <v>3</v>
      </c>
      <c r="M23" s="37">
        <v>0</v>
      </c>
      <c r="N23" s="37">
        <v>2</v>
      </c>
      <c r="O23" s="45"/>
      <c r="P23" s="37">
        <v>2</v>
      </c>
      <c r="Q23" s="37">
        <v>1</v>
      </c>
      <c r="R23" s="37">
        <v>1</v>
      </c>
      <c r="S23" s="45"/>
      <c r="T23" s="37">
        <v>1</v>
      </c>
    </row>
    <row r="24" spans="1:23" x14ac:dyDescent="0.2">
      <c r="A24" s="36" t="s">
        <v>1194</v>
      </c>
      <c r="B24" s="36" t="s">
        <v>1197</v>
      </c>
      <c r="C24" s="36" t="s">
        <v>1198</v>
      </c>
      <c r="D24" s="36" t="s">
        <v>1354</v>
      </c>
      <c r="E24" s="34"/>
      <c r="F24" s="37">
        <v>5</v>
      </c>
      <c r="G24" s="37">
        <v>4</v>
      </c>
      <c r="H24" s="37">
        <v>5</v>
      </c>
      <c r="I24" s="37">
        <v>5</v>
      </c>
      <c r="J24" s="37">
        <v>4</v>
      </c>
      <c r="K24" s="37">
        <v>1</v>
      </c>
      <c r="L24" s="37">
        <v>5</v>
      </c>
      <c r="M24" s="37">
        <v>0</v>
      </c>
      <c r="N24" s="37">
        <v>2</v>
      </c>
      <c r="O24" s="37">
        <v>1</v>
      </c>
      <c r="P24" s="37">
        <v>2</v>
      </c>
      <c r="Q24" s="37">
        <v>1</v>
      </c>
      <c r="R24" s="37">
        <v>0</v>
      </c>
      <c r="S24" s="45"/>
      <c r="T24" s="45"/>
    </row>
    <row r="25" spans="1:23" x14ac:dyDescent="0.2">
      <c r="A25" s="36" t="s">
        <v>760</v>
      </c>
      <c r="B25" s="36" t="s">
        <v>384</v>
      </c>
      <c r="C25" s="36" t="s">
        <v>763</v>
      </c>
      <c r="D25" s="36" t="s">
        <v>765</v>
      </c>
      <c r="E25" s="36" t="s">
        <v>1704</v>
      </c>
      <c r="F25" s="37">
        <v>13</v>
      </c>
      <c r="G25" s="37">
        <v>14</v>
      </c>
      <c r="H25" s="37">
        <v>12</v>
      </c>
      <c r="I25" s="37">
        <v>13</v>
      </c>
      <c r="J25" s="37">
        <v>13</v>
      </c>
      <c r="K25" s="37">
        <v>10</v>
      </c>
      <c r="L25" s="37">
        <v>14</v>
      </c>
      <c r="M25" s="37">
        <v>7</v>
      </c>
      <c r="N25" s="37">
        <v>6</v>
      </c>
      <c r="O25" s="37">
        <v>7</v>
      </c>
      <c r="P25" s="37">
        <v>7</v>
      </c>
      <c r="Q25" s="37">
        <v>7</v>
      </c>
      <c r="R25" s="37">
        <v>6</v>
      </c>
      <c r="S25" s="37">
        <v>4</v>
      </c>
      <c r="T25" s="37">
        <v>6</v>
      </c>
    </row>
    <row r="26" spans="1:23" x14ac:dyDescent="0.2">
      <c r="A26" s="36" t="s">
        <v>325</v>
      </c>
      <c r="B26" s="36" t="s">
        <v>328</v>
      </c>
      <c r="C26" s="36" t="s">
        <v>329</v>
      </c>
      <c r="D26" s="36" t="s">
        <v>329</v>
      </c>
      <c r="E26" s="36" t="s">
        <v>1705</v>
      </c>
      <c r="F26" s="37">
        <v>11</v>
      </c>
      <c r="G26" s="37">
        <v>13</v>
      </c>
      <c r="H26" s="37">
        <v>9</v>
      </c>
      <c r="I26" s="37">
        <v>13</v>
      </c>
      <c r="J26" s="37">
        <v>10</v>
      </c>
      <c r="K26" s="37">
        <v>2</v>
      </c>
      <c r="L26" s="37">
        <v>14</v>
      </c>
      <c r="M26" s="37">
        <v>8</v>
      </c>
      <c r="N26" s="37">
        <v>10</v>
      </c>
      <c r="O26" s="37">
        <v>12</v>
      </c>
      <c r="P26" s="37">
        <v>4</v>
      </c>
      <c r="Q26" s="37">
        <v>8</v>
      </c>
      <c r="R26" s="37">
        <v>0</v>
      </c>
      <c r="S26" s="45"/>
      <c r="T26" s="37">
        <v>9</v>
      </c>
    </row>
    <row r="27" spans="1:23" x14ac:dyDescent="0.2">
      <c r="A27" s="36" t="s">
        <v>325</v>
      </c>
      <c r="B27" s="36" t="s">
        <v>328</v>
      </c>
      <c r="C27" s="36" t="s">
        <v>329</v>
      </c>
      <c r="D27" s="36" t="s">
        <v>331</v>
      </c>
      <c r="E27" s="36" t="s">
        <v>1705</v>
      </c>
      <c r="F27" s="37">
        <v>7</v>
      </c>
      <c r="G27" s="37">
        <v>7</v>
      </c>
      <c r="H27" s="37">
        <v>7</v>
      </c>
      <c r="I27" s="37">
        <v>7</v>
      </c>
      <c r="J27" s="37">
        <v>6</v>
      </c>
      <c r="K27" s="37">
        <v>2</v>
      </c>
      <c r="L27" s="37">
        <v>4</v>
      </c>
      <c r="M27" s="37">
        <v>6</v>
      </c>
      <c r="N27" s="37">
        <v>0</v>
      </c>
      <c r="O27" s="37">
        <v>1</v>
      </c>
      <c r="P27" s="37">
        <v>1</v>
      </c>
      <c r="Q27" s="37">
        <v>1</v>
      </c>
      <c r="R27" s="37">
        <v>0</v>
      </c>
      <c r="S27" s="45"/>
      <c r="T27" s="37">
        <v>1</v>
      </c>
    </row>
    <row r="28" spans="1:23" x14ac:dyDescent="0.2">
      <c r="A28" s="36" t="s">
        <v>325</v>
      </c>
      <c r="B28" s="36" t="s">
        <v>328</v>
      </c>
      <c r="C28" s="36" t="s">
        <v>329</v>
      </c>
      <c r="D28" s="36" t="s">
        <v>1634</v>
      </c>
      <c r="E28" s="36" t="s">
        <v>1705</v>
      </c>
      <c r="F28" s="46"/>
      <c r="G28" s="46"/>
      <c r="H28" s="46"/>
      <c r="I28" s="46"/>
      <c r="J28" s="46"/>
      <c r="K28" s="46"/>
      <c r="L28" s="46"/>
      <c r="M28" s="37">
        <v>0</v>
      </c>
      <c r="N28" s="37">
        <v>1</v>
      </c>
      <c r="O28" s="37">
        <v>1</v>
      </c>
      <c r="P28" s="37">
        <v>1</v>
      </c>
      <c r="Q28" s="37">
        <v>1</v>
      </c>
      <c r="R28" s="37">
        <v>0</v>
      </c>
      <c r="S28" s="45"/>
      <c r="T28" s="37">
        <v>1</v>
      </c>
    </row>
    <row r="29" spans="1:23" x14ac:dyDescent="0.2">
      <c r="A29" s="36" t="s">
        <v>1122</v>
      </c>
      <c r="B29" s="34" t="s">
        <v>328</v>
      </c>
      <c r="C29" s="36" t="s">
        <v>1125</v>
      </c>
      <c r="D29" s="36" t="s">
        <v>1151</v>
      </c>
      <c r="E29" s="36" t="s">
        <v>1705</v>
      </c>
      <c r="F29" s="37">
        <v>2</v>
      </c>
      <c r="G29" s="37">
        <v>2</v>
      </c>
      <c r="H29" s="37">
        <v>1</v>
      </c>
      <c r="I29" s="37">
        <v>2</v>
      </c>
      <c r="J29" s="37">
        <v>1</v>
      </c>
      <c r="K29" s="45"/>
      <c r="L29" s="37">
        <v>3</v>
      </c>
      <c r="M29" s="37">
        <v>2</v>
      </c>
      <c r="N29" s="37">
        <v>1</v>
      </c>
      <c r="O29" s="37">
        <v>1</v>
      </c>
      <c r="P29" s="37">
        <v>2</v>
      </c>
      <c r="Q29" s="37">
        <v>2</v>
      </c>
      <c r="R29" s="37">
        <v>0</v>
      </c>
      <c r="S29" s="45"/>
      <c r="T29" s="37">
        <v>1</v>
      </c>
    </row>
    <row r="30" spans="1:23" x14ac:dyDescent="0.2">
      <c r="A30" s="36" t="s">
        <v>1122</v>
      </c>
      <c r="B30" s="34" t="s">
        <v>328</v>
      </c>
      <c r="C30" s="36" t="s">
        <v>1125</v>
      </c>
      <c r="D30" s="36" t="s">
        <v>1161</v>
      </c>
      <c r="E30" s="36" t="s">
        <v>1704</v>
      </c>
      <c r="F30" s="37">
        <v>3</v>
      </c>
      <c r="G30" s="37">
        <v>3</v>
      </c>
      <c r="H30" s="37">
        <v>3</v>
      </c>
      <c r="I30" s="37">
        <v>3</v>
      </c>
      <c r="J30" s="37">
        <v>1</v>
      </c>
      <c r="K30" s="45"/>
      <c r="L30" s="37">
        <v>3</v>
      </c>
      <c r="M30" s="37">
        <v>0</v>
      </c>
      <c r="N30" s="37">
        <v>1</v>
      </c>
      <c r="O30" s="37">
        <v>1</v>
      </c>
      <c r="P30" s="37">
        <v>1</v>
      </c>
      <c r="Q30" s="37">
        <v>1</v>
      </c>
      <c r="R30" s="37">
        <v>0</v>
      </c>
      <c r="S30" s="45"/>
      <c r="T30" s="37">
        <v>1</v>
      </c>
    </row>
    <row r="31" spans="1:23" x14ac:dyDescent="0.2">
      <c r="A31" s="36" t="s">
        <v>1513</v>
      </c>
      <c r="B31" s="36" t="s">
        <v>384</v>
      </c>
      <c r="C31" s="36" t="s">
        <v>960</v>
      </c>
      <c r="D31" s="36" t="s">
        <v>1526</v>
      </c>
      <c r="E31" s="36" t="s">
        <v>1704</v>
      </c>
      <c r="F31" s="37">
        <v>2</v>
      </c>
      <c r="G31" s="37">
        <v>5</v>
      </c>
      <c r="H31" s="37">
        <v>4</v>
      </c>
      <c r="I31" s="37">
        <v>5</v>
      </c>
      <c r="J31" s="37">
        <v>3</v>
      </c>
      <c r="K31" s="37">
        <v>3</v>
      </c>
      <c r="L31" s="37">
        <v>5</v>
      </c>
      <c r="M31" s="37">
        <v>3</v>
      </c>
      <c r="N31" s="37">
        <v>3</v>
      </c>
      <c r="O31" s="37">
        <v>3</v>
      </c>
      <c r="P31" s="37">
        <v>3</v>
      </c>
      <c r="Q31" s="37">
        <v>3</v>
      </c>
      <c r="R31" s="37">
        <v>0</v>
      </c>
      <c r="S31" s="45"/>
      <c r="T31" s="37">
        <v>1</v>
      </c>
    </row>
    <row r="32" spans="1:23" x14ac:dyDescent="0.2">
      <c r="A32" s="36" t="s">
        <v>618</v>
      </c>
      <c r="B32" s="36" t="s">
        <v>355</v>
      </c>
      <c r="C32" s="36" t="s">
        <v>621</v>
      </c>
      <c r="D32" s="36" t="s">
        <v>623</v>
      </c>
      <c r="E32" s="36" t="s">
        <v>1705</v>
      </c>
      <c r="F32" s="37">
        <v>2</v>
      </c>
      <c r="G32" s="37">
        <v>2</v>
      </c>
      <c r="H32" s="37">
        <v>2</v>
      </c>
      <c r="I32" s="37">
        <v>2</v>
      </c>
      <c r="J32" s="37">
        <v>1</v>
      </c>
      <c r="K32" s="37">
        <v>1</v>
      </c>
      <c r="L32" s="37">
        <v>5</v>
      </c>
      <c r="M32" s="37">
        <v>8</v>
      </c>
      <c r="N32" s="37">
        <v>8</v>
      </c>
      <c r="O32" s="37">
        <v>8</v>
      </c>
      <c r="P32" s="37">
        <v>8</v>
      </c>
      <c r="Q32" s="37">
        <v>7</v>
      </c>
      <c r="R32" s="37">
        <v>4</v>
      </c>
      <c r="S32" s="37">
        <v>6</v>
      </c>
      <c r="T32" s="37">
        <v>8</v>
      </c>
    </row>
    <row r="33" spans="1:20" x14ac:dyDescent="0.2">
      <c r="A33" s="36" t="s">
        <v>1368</v>
      </c>
      <c r="B33" s="36" t="s">
        <v>1371</v>
      </c>
      <c r="C33" s="36" t="s">
        <v>1372</v>
      </c>
      <c r="D33" s="36" t="s">
        <v>1372</v>
      </c>
      <c r="E33" s="36" t="s">
        <v>1705</v>
      </c>
      <c r="F33" s="37">
        <v>3</v>
      </c>
      <c r="G33" s="37">
        <v>3</v>
      </c>
      <c r="H33" s="37">
        <v>4</v>
      </c>
      <c r="I33" s="37">
        <v>3</v>
      </c>
      <c r="J33" s="37">
        <v>2</v>
      </c>
      <c r="K33" s="37">
        <v>2</v>
      </c>
      <c r="L33" s="37">
        <v>3</v>
      </c>
      <c r="M33" s="37">
        <v>3</v>
      </c>
      <c r="N33" s="37">
        <v>2</v>
      </c>
      <c r="O33" s="37">
        <v>2</v>
      </c>
      <c r="P33" s="37">
        <v>3</v>
      </c>
      <c r="Q33" s="37">
        <v>3</v>
      </c>
      <c r="R33" s="37">
        <v>0</v>
      </c>
      <c r="S33" s="45"/>
      <c r="T33" s="37">
        <v>3</v>
      </c>
    </row>
    <row r="34" spans="1:20" x14ac:dyDescent="0.2">
      <c r="A34" s="36" t="s">
        <v>1008</v>
      </c>
      <c r="B34" s="36" t="s">
        <v>384</v>
      </c>
      <c r="C34" s="36" t="s">
        <v>1011</v>
      </c>
      <c r="D34" s="36" t="s">
        <v>1013</v>
      </c>
      <c r="E34" s="36" t="s">
        <v>1705</v>
      </c>
      <c r="F34" s="37">
        <v>1</v>
      </c>
      <c r="G34" s="37">
        <v>1</v>
      </c>
      <c r="H34" s="37">
        <v>1</v>
      </c>
      <c r="I34" s="37">
        <v>1</v>
      </c>
      <c r="J34" s="37">
        <v>1</v>
      </c>
      <c r="K34" s="37">
        <v>1</v>
      </c>
      <c r="L34" s="37">
        <v>1</v>
      </c>
      <c r="M34" s="37">
        <v>0</v>
      </c>
      <c r="N34" s="37">
        <v>0</v>
      </c>
      <c r="O34" s="45"/>
      <c r="P34" s="37">
        <v>0</v>
      </c>
      <c r="Q34" s="37">
        <v>0</v>
      </c>
      <c r="R34" s="37">
        <v>0</v>
      </c>
      <c r="S34" s="45"/>
      <c r="T34" s="45"/>
    </row>
    <row r="35" spans="1:20" x14ac:dyDescent="0.2">
      <c r="A35" s="36" t="s">
        <v>1028</v>
      </c>
      <c r="B35" s="36" t="s">
        <v>1031</v>
      </c>
      <c r="C35" s="36" t="s">
        <v>1032</v>
      </c>
      <c r="D35" s="36" t="s">
        <v>1032</v>
      </c>
      <c r="E35" s="36" t="s">
        <v>1705</v>
      </c>
      <c r="F35" s="37">
        <v>6</v>
      </c>
      <c r="G35" s="37">
        <v>6</v>
      </c>
      <c r="H35" s="37">
        <v>6</v>
      </c>
      <c r="I35" s="37">
        <v>6</v>
      </c>
      <c r="J35" s="37">
        <v>6</v>
      </c>
      <c r="K35" s="37">
        <v>6</v>
      </c>
      <c r="L35" s="37">
        <v>6</v>
      </c>
      <c r="M35" s="37">
        <v>6</v>
      </c>
      <c r="N35" s="37">
        <v>6</v>
      </c>
      <c r="O35" s="37">
        <v>6</v>
      </c>
      <c r="P35" s="37">
        <v>6</v>
      </c>
      <c r="Q35" s="37">
        <v>3</v>
      </c>
      <c r="R35" s="37">
        <v>2</v>
      </c>
      <c r="S35" s="37">
        <v>6</v>
      </c>
      <c r="T35" s="37">
        <v>6</v>
      </c>
    </row>
    <row r="36" spans="1:20" x14ac:dyDescent="0.2">
      <c r="A36" s="36" t="s">
        <v>1028</v>
      </c>
      <c r="B36" s="36" t="s">
        <v>355</v>
      </c>
      <c r="C36" s="36" t="s">
        <v>362</v>
      </c>
      <c r="D36" s="36" t="s">
        <v>362</v>
      </c>
      <c r="E36" s="36" t="s">
        <v>1704</v>
      </c>
      <c r="F36" s="37">
        <v>6</v>
      </c>
      <c r="G36" s="37">
        <v>5</v>
      </c>
      <c r="H36" s="37">
        <v>5</v>
      </c>
      <c r="I36" s="37">
        <v>6</v>
      </c>
      <c r="J36" s="37">
        <v>5</v>
      </c>
      <c r="K36" s="37">
        <v>4</v>
      </c>
      <c r="L36" s="37">
        <v>3</v>
      </c>
      <c r="M36" s="37">
        <v>3</v>
      </c>
      <c r="N36" s="37">
        <v>3</v>
      </c>
      <c r="O36" s="37">
        <v>3</v>
      </c>
      <c r="P36" s="37">
        <v>3</v>
      </c>
      <c r="Q36" s="37">
        <v>3</v>
      </c>
      <c r="R36" s="37">
        <v>3</v>
      </c>
      <c r="S36" s="45"/>
      <c r="T36" s="37">
        <v>3</v>
      </c>
    </row>
  </sheetData>
  <conditionalFormatting pivot="1" sqref="F19:T36">
    <cfRule type="colorScale" priority="5">
      <colorScale>
        <cfvo type="num" val="2"/>
        <cfvo type="num" val="3"/>
        <cfvo type="num" val="4"/>
        <color rgb="FFEE5859"/>
        <color theme="7"/>
        <color theme="9"/>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67"/>
  <sheetViews>
    <sheetView zoomScaleNormal="100" workbookViewId="0"/>
  </sheetViews>
  <sheetFormatPr baseColWidth="10" defaultColWidth="10.83203125" defaultRowHeight="16" x14ac:dyDescent="0.2"/>
  <cols>
    <col min="1" max="1" width="23.6640625" style="34" bestFit="1" customWidth="1"/>
    <col min="2" max="3" width="10.83203125" style="34"/>
    <col min="4" max="4" width="10.83203125" style="34" customWidth="1"/>
    <col min="5" max="5" width="9.5" style="34" customWidth="1"/>
    <col min="6" max="6" width="19" style="34" customWidth="1"/>
    <col min="7" max="7" width="14.6640625" style="34" customWidth="1"/>
    <col min="8" max="17" width="12.33203125" style="34" customWidth="1"/>
    <col min="18" max="18" width="16.5" style="34" customWidth="1"/>
    <col min="19" max="19" width="17.33203125" style="34" customWidth="1"/>
    <col min="20" max="20" width="13.1640625" style="34" customWidth="1"/>
    <col min="21" max="16384" width="10.83203125" style="34"/>
  </cols>
  <sheetData>
    <row r="1" spans="1:13" x14ac:dyDescent="0.2">
      <c r="A1" s="32" t="s">
        <v>3871</v>
      </c>
      <c r="F1" s="32" t="s">
        <v>3852</v>
      </c>
    </row>
    <row r="2" spans="1:13" x14ac:dyDescent="0.2">
      <c r="A2" s="40" t="s">
        <v>3777</v>
      </c>
      <c r="B2" s="40" t="s">
        <v>3918</v>
      </c>
      <c r="F2" s="40" t="s">
        <v>3851</v>
      </c>
      <c r="G2" s="40" t="s">
        <v>3853</v>
      </c>
      <c r="I2" s="67" t="s">
        <v>3915</v>
      </c>
      <c r="K2"/>
      <c r="L2"/>
      <c r="M2"/>
    </row>
    <row r="3" spans="1:13" x14ac:dyDescent="0.2">
      <c r="A3" s="34" t="s">
        <v>3764</v>
      </c>
      <c r="B3" s="69">
        <f>MEDIAN(F22:F39)</f>
        <v>81.25</v>
      </c>
      <c r="C3" s="39"/>
      <c r="F3" s="36" t="s">
        <v>3914</v>
      </c>
      <c r="G3" s="68">
        <f>G4+G5</f>
        <v>12528.44479853622</v>
      </c>
      <c r="I3" s="67" t="s">
        <v>3916</v>
      </c>
      <c r="K3"/>
      <c r="L3"/>
      <c r="M3"/>
    </row>
    <row r="4" spans="1:13" x14ac:dyDescent="0.2">
      <c r="A4" s="34" t="s">
        <v>3765</v>
      </c>
      <c r="B4" s="69">
        <f>MEDIAN(G22:G39)</f>
        <v>92.307692307692307</v>
      </c>
      <c r="C4" s="39"/>
      <c r="F4" s="34" t="s">
        <v>3849</v>
      </c>
      <c r="G4" s="59">
        <f>(B3*Référence!D3)+(B4*Référence!D4)+(B5*Référence!D5)+(B6*Référence!D6)+(B7*Référence!D7)+(B8*Référence!D8)+(B9*Référence!D9)</f>
        <v>10693.448948602621</v>
      </c>
      <c r="K4"/>
      <c r="L4"/>
      <c r="M4"/>
    </row>
    <row r="5" spans="1:13" x14ac:dyDescent="0.2">
      <c r="A5" s="34" t="s">
        <v>3766</v>
      </c>
      <c r="B5" s="69">
        <f>MEDIAN(H22:H39)</f>
        <v>86.956521739130437</v>
      </c>
      <c r="C5" s="39"/>
      <c r="F5" s="34" t="s">
        <v>3850</v>
      </c>
      <c r="G5" s="60">
        <f>(B10*Référence!D10)+(B11*Référence!D11)+(B12*Référence!D12)+(B13*Référence!D13)+(B14*Référence!D14)+(B15*Référence!D15)+(B16*Référence!D16)</f>
        <v>1834.9958499335989</v>
      </c>
      <c r="K5"/>
      <c r="L5"/>
      <c r="M5"/>
    </row>
    <row r="6" spans="1:13" x14ac:dyDescent="0.2">
      <c r="A6" s="34" t="s">
        <v>3767</v>
      </c>
      <c r="B6" s="69">
        <f>MEDIAN(I22:I39)</f>
        <v>68.965517241379317</v>
      </c>
      <c r="C6" s="39"/>
      <c r="K6"/>
      <c r="L6"/>
      <c r="M6"/>
    </row>
    <row r="7" spans="1:13" x14ac:dyDescent="0.2">
      <c r="A7" s="34" t="s">
        <v>3786</v>
      </c>
      <c r="B7" s="69">
        <f>MEDIAN(J22:J39)</f>
        <v>208.33333333333334</v>
      </c>
      <c r="C7" s="39"/>
      <c r="F7" s="34" t="s">
        <v>3912</v>
      </c>
      <c r="G7" s="60">
        <f>(B17*Référence!D17)</f>
        <v>18492.1875</v>
      </c>
      <c r="K7"/>
      <c r="L7"/>
      <c r="M7"/>
    </row>
    <row r="8" spans="1:13" x14ac:dyDescent="0.2">
      <c r="A8" s="34" t="s">
        <v>3785</v>
      </c>
      <c r="B8" s="69">
        <f>MEDIAN(K22:K39)</f>
        <v>250</v>
      </c>
      <c r="C8" s="39"/>
      <c r="K8"/>
      <c r="L8"/>
      <c r="M8"/>
    </row>
    <row r="9" spans="1:13" x14ac:dyDescent="0.2">
      <c r="A9" s="34" t="s">
        <v>3776</v>
      </c>
      <c r="B9" s="69">
        <f>MEDIAN(L22:L39)</f>
        <v>500</v>
      </c>
      <c r="C9" s="39"/>
      <c r="K9"/>
      <c r="L9"/>
      <c r="M9"/>
    </row>
    <row r="10" spans="1:13" x14ac:dyDescent="0.2">
      <c r="A10" s="34" t="s">
        <v>3768</v>
      </c>
      <c r="B10" s="69">
        <f>MEDIAN(M22:M39)</f>
        <v>25</v>
      </c>
      <c r="C10" s="39"/>
      <c r="K10"/>
      <c r="L10"/>
      <c r="M10"/>
    </row>
    <row r="11" spans="1:13" x14ac:dyDescent="0.2">
      <c r="A11" s="34" t="s">
        <v>3875</v>
      </c>
      <c r="B11" s="69">
        <f>MEDIAN(N22:N39)</f>
        <v>25</v>
      </c>
      <c r="C11" s="39"/>
      <c r="K11"/>
      <c r="L11"/>
      <c r="M11"/>
    </row>
    <row r="12" spans="1:13" x14ac:dyDescent="0.2">
      <c r="A12" s="34" t="s">
        <v>3770</v>
      </c>
      <c r="B12" s="69">
        <f>MEDIAN(O22:O39)</f>
        <v>69.375</v>
      </c>
      <c r="C12" s="39"/>
      <c r="K12"/>
      <c r="L12"/>
      <c r="M12"/>
    </row>
    <row r="13" spans="1:13" x14ac:dyDescent="0.2">
      <c r="A13" s="34" t="s">
        <v>3771</v>
      </c>
      <c r="B13" s="69">
        <f>MEDIAN(P22:P39)</f>
        <v>50</v>
      </c>
      <c r="C13" s="39"/>
      <c r="K13"/>
      <c r="L13"/>
      <c r="M13"/>
    </row>
    <row r="14" spans="1:13" x14ac:dyDescent="0.2">
      <c r="A14" s="34" t="s">
        <v>3876</v>
      </c>
      <c r="B14" s="69">
        <f>MEDIAN(Q22:Q39)</f>
        <v>75</v>
      </c>
      <c r="C14" s="39"/>
      <c r="K14"/>
      <c r="L14"/>
      <c r="M14"/>
    </row>
    <row r="15" spans="1:13" x14ac:dyDescent="0.2">
      <c r="A15" s="34" t="s">
        <v>3773</v>
      </c>
      <c r="B15" s="69">
        <f>MEDIAN(S22:S39)</f>
        <v>90.620849933598933</v>
      </c>
      <c r="C15" s="39"/>
      <c r="K15"/>
      <c r="L15"/>
      <c r="M15"/>
    </row>
    <row r="16" spans="1:13" x14ac:dyDescent="0.2">
      <c r="A16" s="34" t="s">
        <v>3877</v>
      </c>
      <c r="B16" s="69">
        <f>MEDIAN(T22:T39)</f>
        <v>25</v>
      </c>
      <c r="C16" s="39"/>
      <c r="K16"/>
      <c r="L16"/>
      <c r="M16"/>
    </row>
    <row r="17" spans="1:20" x14ac:dyDescent="0.2">
      <c r="A17" s="34" t="s">
        <v>3775</v>
      </c>
      <c r="B17" s="69">
        <f>MEDIAN(R22:R39)</f>
        <v>123.28125</v>
      </c>
      <c r="C17" s="39"/>
    </row>
    <row r="20" spans="1:20" x14ac:dyDescent="0.2">
      <c r="A20" s="32" t="s">
        <v>3911</v>
      </c>
    </row>
    <row r="21" spans="1:20" x14ac:dyDescent="0.2">
      <c r="A21" s="40" t="s">
        <v>3721</v>
      </c>
      <c r="B21" s="40" t="s">
        <v>3738</v>
      </c>
      <c r="C21" s="40" t="s">
        <v>3740</v>
      </c>
      <c r="D21" s="40" t="s">
        <v>3739</v>
      </c>
      <c r="E21" s="40" t="s">
        <v>3741</v>
      </c>
      <c r="F21" s="40" t="s">
        <v>3764</v>
      </c>
      <c r="G21" s="40" t="s">
        <v>3765</v>
      </c>
      <c r="H21" s="40" t="s">
        <v>3766</v>
      </c>
      <c r="I21" s="40" t="s">
        <v>3767</v>
      </c>
      <c r="J21" s="40" t="s">
        <v>3786</v>
      </c>
      <c r="K21" s="40" t="s">
        <v>3785</v>
      </c>
      <c r="L21" s="40" t="s">
        <v>3776</v>
      </c>
      <c r="M21" s="40" t="s">
        <v>3768</v>
      </c>
      <c r="N21" s="40" t="s">
        <v>3769</v>
      </c>
      <c r="O21" s="40" t="s">
        <v>3770</v>
      </c>
      <c r="P21" s="40" t="s">
        <v>3771</v>
      </c>
      <c r="Q21" s="40" t="s">
        <v>3772</v>
      </c>
      <c r="R21" s="40" t="s">
        <v>3775</v>
      </c>
      <c r="S21" s="40" t="s">
        <v>3773</v>
      </c>
      <c r="T21" s="40" t="s">
        <v>3774</v>
      </c>
    </row>
    <row r="22" spans="1:20" x14ac:dyDescent="0.2">
      <c r="A22" s="34" t="s">
        <v>1218</v>
      </c>
      <c r="B22" s="34" t="s">
        <v>1220</v>
      </c>
      <c r="C22" s="34" t="s">
        <v>1221</v>
      </c>
      <c r="D22" s="34" t="s">
        <v>1221</v>
      </c>
      <c r="E22" s="34" t="s">
        <v>1705</v>
      </c>
      <c r="F22" s="39">
        <f t="array" ref="F22">MEDIAN(IF(Processed_Data!$F$2:$F$154=Prix_mediane!$D22,Processed_Data!S$2:S$154))</f>
        <v>75</v>
      </c>
      <c r="G22" s="39">
        <f t="array" ref="G22">MEDIAN(IF(Processed_Data!$F$2:$F$154=Prix_mediane!$D22,Processed_Data!T$2:T$154))</f>
        <v>96.153846153846146</v>
      </c>
      <c r="H22" s="39">
        <f t="array" ref="H22">MEDIAN(IF(Processed_Data!$F$2:$F$154=Prix_mediane!$D22,Processed_Data!U$2:U$154))</f>
        <v>65.217391304347828</v>
      </c>
      <c r="I22" s="39">
        <f t="array" ref="I22">MEDIAN(IF(Processed_Data!$F$2:$F$154=Prix_mediane!$D22,Processed_Data!V$2:V$154))</f>
        <v>62.068965517241381</v>
      </c>
      <c r="J22" s="39">
        <f t="array" ref="J22">MEDIAN(IF(Processed_Data!$F$2:$F$154=Prix_mediane!$D22,Processed_Data!W$2:W$154))</f>
        <v>187.5</v>
      </c>
      <c r="K22" s="47">
        <f t="array" ref="K22">MEDIAN(IF(Processed_Data!$F$2:$F$154=Prix_mediane!$D22,Processed_Data!X$2:X$154))</f>
        <v>187.5</v>
      </c>
      <c r="L22" s="39">
        <f t="array" ref="L22">MEDIAN(IF(Processed_Data!$F$2:$F$154=Prix_mediane!$D22,Processed_Data!Y$2:Y$154))</f>
        <v>600</v>
      </c>
      <c r="M22" s="47" t="s">
        <v>820</v>
      </c>
      <c r="N22" s="39">
        <f t="array" ref="N22">MEDIAN(IF(Processed_Data!$F$2:$F$154=Prix_mediane!$D22,Processed_Data!BQ$2:BQ$154))</f>
        <v>25</v>
      </c>
      <c r="O22" s="39">
        <f t="array" ref="O22">MEDIAN(IF(Processed_Data!$F$2:$F$154=Prix_mediane!$D22,Processed_Data!BR$2:BR$154))</f>
        <v>56.666666666666664</v>
      </c>
      <c r="P22" s="39">
        <f t="array" ref="P22">MEDIAN(IF(Processed_Data!$F$2:$F$154=Prix_mediane!$D22,Processed_Data!BS$2:BS$154))</f>
        <v>50</v>
      </c>
      <c r="Q22" s="39">
        <f t="array" ref="Q22">MEDIAN(IF(Processed_Data!$F$2:$F$154=Prix_mediane!$D22,Processed_Data!BT$2:BT$154))</f>
        <v>75</v>
      </c>
      <c r="R22" s="47">
        <f t="array" ref="R22">MEDIAN(IF(Processed_Data!$F$2:$F$154=Prix_mediane!$D22,Processed_Data!BU$2:BU$154))</f>
        <v>25</v>
      </c>
      <c r="S22" s="47" t="s">
        <v>820</v>
      </c>
      <c r="T22" s="47">
        <f t="array" ref="T22">MEDIAN(IF(Processed_Data!$F$2:$F$154=Prix_mediane!$D22,Processed_Data!BW$2:BW$154))</f>
        <v>47.5</v>
      </c>
    </row>
    <row r="23" spans="1:20" x14ac:dyDescent="0.2">
      <c r="A23" s="34" t="s">
        <v>1218</v>
      </c>
      <c r="B23" s="34" t="s">
        <v>1220</v>
      </c>
      <c r="C23" s="34" t="s">
        <v>1230</v>
      </c>
      <c r="D23" s="34" t="s">
        <v>1230</v>
      </c>
      <c r="E23" s="34" t="s">
        <v>1704</v>
      </c>
      <c r="F23" s="47">
        <f t="array" ref="F23">MEDIAN(IF(Processed_Data!$F$2:$F$154=Prix_mediane!$D23,Processed_Data!S$2:S$154))</f>
        <v>112.5</v>
      </c>
      <c r="G23" s="47">
        <f t="array" ref="G23">MEDIAN(IF(Processed_Data!$F$2:$F$154=Prix_mediane!$D23,Processed_Data!T$2:T$154))</f>
        <v>100.96153846153845</v>
      </c>
      <c r="H23" s="47">
        <f t="array" ref="H23">MEDIAN(IF(Processed_Data!$F$2:$F$154=Prix_mediane!$D23,Processed_Data!U$2:U$154))</f>
        <v>108.69565217391305</v>
      </c>
      <c r="I23" s="47" t="s">
        <v>820</v>
      </c>
      <c r="J23" s="47">
        <f t="array" ref="J23">MEDIAN(IF(Processed_Data!$F$2:$F$154=Prix_mediane!$D23,Processed_Data!W$2:W$154))</f>
        <v>229.16666666666669</v>
      </c>
      <c r="K23" s="47" t="s">
        <v>820</v>
      </c>
      <c r="L23" s="39">
        <f t="array" ref="L23">MEDIAN(IF(Processed_Data!$F$2:$F$154=Prix_mediane!$D23,Processed_Data!Y$2:Y$154))</f>
        <v>600</v>
      </c>
      <c r="M23" s="47">
        <f t="array" ref="M23">MEDIAN(IF(Processed_Data!$F$2:$F$154=Prix_mediane!$D23,Processed_Data!BP$2:BP$154))</f>
        <v>12.890625</v>
      </c>
      <c r="N23" s="39">
        <f t="array" ref="N23">MEDIAN(IF(Processed_Data!$F$2:$F$154=Prix_mediane!$D23,Processed_Data!BQ$2:BQ$154))</f>
        <v>25</v>
      </c>
      <c r="O23" s="39">
        <f t="array" ref="O23">MEDIAN(IF(Processed_Data!$F$2:$F$154=Prix_mediane!$D23,Processed_Data!BR$2:BR$154))</f>
        <v>75</v>
      </c>
      <c r="P23" s="39">
        <f t="array" ref="P23">MEDIAN(IF(Processed_Data!$F$2:$F$154=Prix_mediane!$D23,Processed_Data!BS$2:BS$154))</f>
        <v>50</v>
      </c>
      <c r="Q23" s="39">
        <f t="array" ref="Q23">MEDIAN(IF(Processed_Data!$F$2:$F$154=Prix_mediane!$D23,Processed_Data!BT$2:BT$154))</f>
        <v>75</v>
      </c>
      <c r="R23" s="39">
        <f t="array" ref="R23">MEDIAN(IF(Processed_Data!$F$2:$F$154=Prix_mediane!$D23,Processed_Data!BU$2:BU$154))</f>
        <v>30</v>
      </c>
      <c r="S23" s="47">
        <f t="array" ref="S23">MEDIAN(IF(Processed_Data!$F$2:$F$154=Prix_mediane!$D23,Processed_Data!BV$2:BV$154))</f>
        <v>150</v>
      </c>
      <c r="T23" s="39">
        <f t="array" ref="T23">MEDIAN(IF(Processed_Data!$F$2:$F$154=Prix_mediane!$D23,Processed_Data!BW$2:BW$154))</f>
        <v>50</v>
      </c>
    </row>
    <row r="24" spans="1:20" x14ac:dyDescent="0.2">
      <c r="A24" s="34" t="s">
        <v>946</v>
      </c>
      <c r="B24" s="34" t="s">
        <v>949</v>
      </c>
      <c r="C24" s="34" t="s">
        <v>1483</v>
      </c>
      <c r="D24" s="34" t="s">
        <v>1483</v>
      </c>
      <c r="E24" s="34" t="s">
        <v>1705</v>
      </c>
      <c r="F24" s="47">
        <f t="array" ref="F24">MEDIAN(IF(Processed_Data!$F$2:$F$154=Prix_mediane!$D24,Processed_Data!S$2:S$154))</f>
        <v>100</v>
      </c>
      <c r="G24" s="47">
        <f t="array" ref="G24">MEDIAN(IF(Processed_Data!$F$2:$F$154=Prix_mediane!$D24,Processed_Data!T$2:T$154))</f>
        <v>96.153846153846146</v>
      </c>
      <c r="H24" s="47">
        <f t="array" ref="H24">MEDIAN(IF(Processed_Data!$F$2:$F$154=Prix_mediane!$D24,Processed_Data!U$2:U$154))</f>
        <v>86.956521739130437</v>
      </c>
      <c r="I24" s="47">
        <f t="array" ref="I24">MEDIAN(IF(Processed_Data!$F$2:$F$154=Prix_mediane!$D24,Processed_Data!V$2:V$154))</f>
        <v>68.965517241379317</v>
      </c>
      <c r="J24" s="47">
        <f t="array" ref="J24">MEDIAN(IF(Processed_Data!$F$2:$F$154=Prix_mediane!$D24,Processed_Data!W$2:W$154))</f>
        <v>187.5</v>
      </c>
      <c r="K24" s="47">
        <f t="array" ref="K24">MEDIAN(IF(Processed_Data!$F$2:$F$154=Prix_mediane!$D24,Processed_Data!X$2:X$154))</f>
        <v>291.66666666666669</v>
      </c>
      <c r="L24" s="39">
        <f t="array" ref="L24">MEDIAN(IF(Processed_Data!$F$2:$F$154=Prix_mediane!$D24,Processed_Data!Y$2:Y$154))</f>
        <v>475</v>
      </c>
      <c r="M24" s="39">
        <f t="array" ref="M24">MEDIAN(IF(Processed_Data!$F$2:$F$154=Prix_mediane!$D24,Processed_Data!BP$2:BP$154))</f>
        <v>25</v>
      </c>
      <c r="N24" s="39">
        <f t="array" ref="N24">MEDIAN(IF(Processed_Data!$F$2:$F$154=Prix_mediane!$D24,Processed_Data!BQ$2:BQ$154))</f>
        <v>20</v>
      </c>
      <c r="O24" s="39">
        <f t="array" ref="O24">MEDIAN(IF(Processed_Data!$F$2:$F$154=Prix_mediane!$D24,Processed_Data!BR$2:BR$154))</f>
        <v>47.5</v>
      </c>
      <c r="P24" s="39">
        <f t="array" ref="P24">MEDIAN(IF(Processed_Data!$F$2:$F$154=Prix_mediane!$D24,Processed_Data!BS$2:BS$154))</f>
        <v>25</v>
      </c>
      <c r="Q24" s="39">
        <f t="array" ref="Q24">MEDIAN(IF(Processed_Data!$F$2:$F$154=Prix_mediane!$D24,Processed_Data!BT$2:BT$154))</f>
        <v>75</v>
      </c>
      <c r="R24" s="39">
        <f t="array" ref="R24">MEDIAN(IF(Processed_Data!$F$2:$F$154=Prix_mediane!$D24,Processed_Data!BU$2:BU$154))</f>
        <v>523.125</v>
      </c>
      <c r="S24" s="39">
        <f t="array" ref="S24">MEDIAN(IF(Processed_Data!$F$2:$F$154=Prix_mediane!$D24,Processed_Data!BV$2:BV$154))</f>
        <v>106.24169986719787</v>
      </c>
      <c r="T24" s="39">
        <f t="array" ref="T24">MEDIAN(IF(Processed_Data!$F$2:$F$154=Prix_mediane!$D24,Processed_Data!BW$2:BW$154))</f>
        <v>27.5</v>
      </c>
    </row>
    <row r="25" spans="1:20" x14ac:dyDescent="0.2">
      <c r="A25" s="34" t="s">
        <v>946</v>
      </c>
      <c r="B25" s="34" t="s">
        <v>949</v>
      </c>
      <c r="C25" s="34" t="s">
        <v>950</v>
      </c>
      <c r="D25" s="34" t="s">
        <v>950</v>
      </c>
      <c r="E25" s="34" t="s">
        <v>1704</v>
      </c>
      <c r="F25" s="39">
        <f t="array" ref="F25">MEDIAN(IF(Processed_Data!$F$2:$F$154=Prix_mediane!$D25,Processed_Data!S$2:S$154))</f>
        <v>120</v>
      </c>
      <c r="G25" s="47">
        <f t="array" ref="G25">MEDIAN(IF(Processed_Data!$F$2:$F$154=Prix_mediane!$D25,Processed_Data!T$2:T$154))</f>
        <v>100</v>
      </c>
      <c r="H25" s="39">
        <f t="array" ref="H25">MEDIAN(IF(Processed_Data!$F$2:$F$154=Prix_mediane!$D25,Processed_Data!U$2:U$154))</f>
        <v>76.08695652173914</v>
      </c>
      <c r="I25" s="47">
        <f t="array" ref="I25">MEDIAN(IF(Processed_Data!$F$2:$F$154=Prix_mediane!$D25,Processed_Data!V$2:V$154))</f>
        <v>84.482758620689651</v>
      </c>
      <c r="J25" s="47">
        <f t="array" ref="J25">MEDIAN(IF(Processed_Data!$F$2:$F$154=Prix_mediane!$D25,Processed_Data!W$2:W$154))</f>
        <v>213.54166666666669</v>
      </c>
      <c r="K25" s="47">
        <f t="array" ref="K25">MEDIAN(IF(Processed_Data!$F$2:$F$154=Prix_mediane!$D25,Processed_Data!X$2:X$154))</f>
        <v>291.66666666666669</v>
      </c>
      <c r="L25" s="39">
        <f t="array" ref="L25">MEDIAN(IF(Processed_Data!$F$2:$F$154=Prix_mediane!$D25,Processed_Data!Y$2:Y$154))</f>
        <v>500</v>
      </c>
      <c r="M25" s="39">
        <f t="array" ref="M25">MEDIAN(IF(Processed_Data!$F$2:$F$154=Prix_mediane!$D25,Processed_Data!BP$2:BP$154))</f>
        <v>25</v>
      </c>
      <c r="N25" s="47">
        <f t="array" ref="N25">MEDIAN(IF(Processed_Data!$F$2:$F$154=Prix_mediane!$D25,Processed_Data!BQ$2:BQ$154))</f>
        <v>25</v>
      </c>
      <c r="O25" s="39">
        <f t="array" ref="O25">MEDIAN(IF(Processed_Data!$F$2:$F$154=Prix_mediane!$D25,Processed_Data!BR$2:BR$154))</f>
        <v>50</v>
      </c>
      <c r="P25" s="39">
        <f t="array" ref="P25">MEDIAN(IF(Processed_Data!$F$2:$F$154=Prix_mediane!$D25,Processed_Data!BS$2:BS$154))</f>
        <v>50</v>
      </c>
      <c r="Q25" s="39">
        <f t="array" ref="Q25">MEDIAN(IF(Processed_Data!$F$2:$F$154=Prix_mediane!$D25,Processed_Data!BT$2:BT$154))</f>
        <v>75</v>
      </c>
      <c r="R25" s="39">
        <f t="array" ref="R25">MEDIAN(IF(Processed_Data!$F$2:$F$154=Prix_mediane!$D25,Processed_Data!BU$2:BU$154))</f>
        <v>946.25</v>
      </c>
      <c r="S25" s="39">
        <f t="array" ref="S25">MEDIAN(IF(Processed_Data!$F$2:$F$154=Prix_mediane!$D25,Processed_Data!BV$2:BV$154))</f>
        <v>111.11111111111111</v>
      </c>
      <c r="T25" s="39">
        <f t="array" ref="T25">MEDIAN(IF(Processed_Data!$F$2:$F$154=Prix_mediane!$D25,Processed_Data!BW$2:BW$154))</f>
        <v>25</v>
      </c>
    </row>
    <row r="26" spans="1:20" x14ac:dyDescent="0.2">
      <c r="A26" s="34" t="s">
        <v>1194</v>
      </c>
      <c r="B26" s="34" t="s">
        <v>1197</v>
      </c>
      <c r="C26" s="34" t="s">
        <v>1198</v>
      </c>
      <c r="D26" s="34" t="s">
        <v>1200</v>
      </c>
      <c r="E26" s="34" t="s">
        <v>1705</v>
      </c>
      <c r="F26" s="47">
        <f t="array" ref="F26">MEDIAN(IF(Processed_Data!$F$2:$F$154=Prix_mediane!$D26,Processed_Data!S$2:S$154))</f>
        <v>82.5</v>
      </c>
      <c r="G26" s="39">
        <f t="array" ref="G26">MEDIAN(IF(Processed_Data!$F$2:$F$154=Prix_mediane!$D26,Processed_Data!T$2:T$154))</f>
        <v>92.307692307692307</v>
      </c>
      <c r="H26" s="39">
        <f t="array" ref="H26">MEDIAN(IF(Processed_Data!$F$2:$F$154=Prix_mediane!$D26,Processed_Data!U$2:U$154))</f>
        <v>104.34782608695653</v>
      </c>
      <c r="I26" s="39">
        <f t="array" ref="I26">MEDIAN(IF(Processed_Data!$F$2:$F$154=Prix_mediane!$D26,Processed_Data!V$2:V$154))</f>
        <v>62.068965517241381</v>
      </c>
      <c r="J26" s="47">
        <f t="array" ref="J26">MEDIAN(IF(Processed_Data!$F$2:$F$154=Prix_mediane!$D26,Processed_Data!W$2:W$154))</f>
        <v>250</v>
      </c>
      <c r="K26" s="47">
        <f t="array" ref="K26">MEDIAN(IF(Processed_Data!$F$2:$F$154=Prix_mediane!$D26,Processed_Data!X$2:X$154))</f>
        <v>250</v>
      </c>
      <c r="L26" s="39">
        <f t="array" ref="L26">MEDIAN(IF(Processed_Data!$F$2:$F$154=Prix_mediane!$D26,Processed_Data!Y$2:Y$154))</f>
        <v>500</v>
      </c>
      <c r="M26" s="47" t="s">
        <v>820</v>
      </c>
      <c r="N26" s="47">
        <f t="array" ref="N26">MEDIAN(IF(Processed_Data!$F$2:$F$154=Prix_mediane!$D26,Processed_Data!BQ$2:BQ$154))</f>
        <v>37.5</v>
      </c>
      <c r="O26" s="47" t="s">
        <v>820</v>
      </c>
      <c r="P26" s="47">
        <f t="array" ref="P26">MEDIAN(IF(Processed_Data!$F$2:$F$154=Prix_mediane!$D26,Processed_Data!BS$2:BS$154))</f>
        <v>62.5</v>
      </c>
      <c r="Q26" s="47">
        <f t="array" ref="Q26">MEDIAN(IF(Processed_Data!$F$2:$F$154=Prix_mediane!$D26,Processed_Data!BT$2:BT$154))</f>
        <v>75</v>
      </c>
      <c r="R26" s="47">
        <f t="array" ref="R26">MEDIAN(IF(Processed_Data!$F$2:$F$154=Prix_mediane!$D26,Processed_Data!BU$2:BU$154))</f>
        <v>50</v>
      </c>
      <c r="S26" s="47" t="s">
        <v>820</v>
      </c>
      <c r="T26" s="47">
        <f t="array" ref="T26">MEDIAN(IF(Processed_Data!$F$2:$F$154=Prix_mediane!$D26,Processed_Data!BW$2:BW$154))</f>
        <v>25</v>
      </c>
    </row>
    <row r="27" spans="1:20" x14ac:dyDescent="0.2">
      <c r="A27" s="34" t="s">
        <v>1194</v>
      </c>
      <c r="B27" s="34" t="s">
        <v>1197</v>
      </c>
      <c r="C27" s="34" t="s">
        <v>1198</v>
      </c>
      <c r="D27" s="34" t="s">
        <v>1354</v>
      </c>
      <c r="E27" s="34" t="s">
        <v>1705</v>
      </c>
      <c r="F27" s="39">
        <f t="array" ref="F27">MEDIAN(IF(Processed_Data!$F$2:$F$154=Prix_mediane!$D27,Processed_Data!S$2:S$154))</f>
        <v>75</v>
      </c>
      <c r="G27" s="39">
        <f t="array" ref="G27">MEDIAN(IF(Processed_Data!$F$2:$F$154=Prix_mediane!$D27,Processed_Data!T$2:T$154))</f>
        <v>92.307692307692307</v>
      </c>
      <c r="H27" s="39">
        <f t="array" ref="H27">MEDIAN(IF(Processed_Data!$F$2:$F$154=Prix_mediane!$D27,Processed_Data!U$2:U$154))</f>
        <v>86.956521739130437</v>
      </c>
      <c r="I27" s="39">
        <f t="array" ref="I27">MEDIAN(IF(Processed_Data!$F$2:$F$154=Prix_mediane!$D27,Processed_Data!V$2:V$154))</f>
        <v>68.965517241379317</v>
      </c>
      <c r="J27" s="39">
        <f t="array" ref="J27">MEDIAN(IF(Processed_Data!$F$2:$F$154=Prix_mediane!$D27,Processed_Data!W$2:W$154))</f>
        <v>197.91666666666669</v>
      </c>
      <c r="K27" s="47">
        <f t="array" ref="K27">MEDIAN(IF(Processed_Data!$F$2:$F$154=Prix_mediane!$D27,Processed_Data!X$2:X$154))</f>
        <v>250</v>
      </c>
      <c r="L27" s="39">
        <f t="array" ref="L27">MEDIAN(IF(Processed_Data!$F$2:$F$154=Prix_mediane!$D27,Processed_Data!Y$2:Y$154))</f>
        <v>500</v>
      </c>
      <c r="M27" s="47" t="s">
        <v>820</v>
      </c>
      <c r="N27" s="47">
        <f t="array" ref="N27">MEDIAN(IF(Processed_Data!$F$2:$F$154=Prix_mediane!$D27,Processed_Data!BQ$2:BQ$154))</f>
        <v>20</v>
      </c>
      <c r="O27" s="47">
        <f t="array" ref="O27">MEDIAN(IF(Processed_Data!$F$2:$F$154=Prix_mediane!$D27,Processed_Data!BR$2:BR$154))</f>
        <v>42.5</v>
      </c>
      <c r="P27" s="47">
        <f t="array" ref="P27">MEDIAN(IF(Processed_Data!$F$2:$F$154=Prix_mediane!$D27,Processed_Data!BS$2:BS$154))</f>
        <v>50</v>
      </c>
      <c r="Q27" s="47">
        <f t="array" ref="Q27">MEDIAN(IF(Processed_Data!$F$2:$F$154=Prix_mediane!$D27,Processed_Data!BT$2:BT$154))</f>
        <v>100</v>
      </c>
      <c r="R27" s="47" t="s">
        <v>820</v>
      </c>
      <c r="S27" s="47" t="s">
        <v>820</v>
      </c>
      <c r="T27" s="47" t="s">
        <v>820</v>
      </c>
    </row>
    <row r="28" spans="1:20" x14ac:dyDescent="0.2">
      <c r="A28" s="34" t="s">
        <v>760</v>
      </c>
      <c r="B28" s="34" t="s">
        <v>384</v>
      </c>
      <c r="C28" s="34" t="s">
        <v>763</v>
      </c>
      <c r="D28" s="34" t="s">
        <v>765</v>
      </c>
      <c r="E28" s="34" t="s">
        <v>1704</v>
      </c>
      <c r="F28" s="39">
        <f t="array" ref="F28">MEDIAN(IF(Processed_Data!$F$2:$F$154=Prix_mediane!$D28,Processed_Data!S$2:S$154))</f>
        <v>87.5</v>
      </c>
      <c r="G28" s="39">
        <f t="array" ref="G28">MEDIAN(IF(Processed_Data!$F$2:$F$154=Prix_mediane!$D28,Processed_Data!T$2:T$154))</f>
        <v>91.34615384615384</v>
      </c>
      <c r="H28" s="39">
        <f t="array" ref="H28">MEDIAN(IF(Processed_Data!$F$2:$F$154=Prix_mediane!$D28,Processed_Data!U$2:U$154))</f>
        <v>86.956521739130437</v>
      </c>
      <c r="I28" s="39">
        <f t="array" ref="I28">MEDIAN(IF(Processed_Data!$F$2:$F$154=Prix_mediane!$D28,Processed_Data!V$2:V$154))</f>
        <v>68.965517241379317</v>
      </c>
      <c r="J28" s="39">
        <f t="array" ref="J28">MEDIAN(IF(Processed_Data!$F$2:$F$154=Prix_mediane!$D28,Processed_Data!W$2:W$154))</f>
        <v>208.33333333333334</v>
      </c>
      <c r="K28" s="39">
        <f t="array" ref="K28">MEDIAN(IF(Processed_Data!$F$2:$F$154=Prix_mediane!$D28,Processed_Data!X$2:X$154))</f>
        <v>312.5</v>
      </c>
      <c r="L28" s="39">
        <f t="array" ref="L28">MEDIAN(IF(Processed_Data!$F$2:$F$154=Prix_mediane!$D28,Processed_Data!Y$2:Y$154))</f>
        <v>500</v>
      </c>
      <c r="M28" s="39">
        <f t="array" ref="M28">MEDIAN(IF(Processed_Data!$F$2:$F$154=Prix_mediane!$D28,Processed_Data!BP$2:BP$154))</f>
        <v>25</v>
      </c>
      <c r="N28" s="39">
        <f t="array" ref="N28">MEDIAN(IF(Processed_Data!$F$2:$F$154=Prix_mediane!$D28,Processed_Data!BQ$2:BQ$154))</f>
        <v>17.5</v>
      </c>
      <c r="O28" s="39">
        <f t="array" ref="O28">MEDIAN(IF(Processed_Data!$F$2:$F$154=Prix_mediane!$D28,Processed_Data!BR$2:BR$154))</f>
        <v>75</v>
      </c>
      <c r="P28" s="39">
        <f t="array" ref="P28">MEDIAN(IF(Processed_Data!$F$2:$F$154=Prix_mediane!$D28,Processed_Data!BS$2:BS$154))</f>
        <v>20</v>
      </c>
      <c r="Q28" s="39">
        <f t="array" ref="Q28">MEDIAN(IF(Processed_Data!$F$2:$F$154=Prix_mediane!$D28,Processed_Data!BT$2:BT$154))</f>
        <v>60</v>
      </c>
      <c r="R28" s="39">
        <f t="array" ref="R28">MEDIAN(IF(Processed_Data!$F$2:$F$154=Prix_mediane!$D28,Processed_Data!BU$2:BU$154))</f>
        <v>418.26992753623188</v>
      </c>
      <c r="S28" s="39">
        <f t="array" ref="S28">MEDIAN(IF(Processed_Data!$F$2:$F$154=Prix_mediane!$D28,Processed_Data!BV$2:BV$154))</f>
        <v>47.5</v>
      </c>
      <c r="T28" s="39">
        <f t="array" ref="T28">MEDIAN(IF(Processed_Data!$F$2:$F$154=Prix_mediane!$D28,Processed_Data!BW$2:BW$154))</f>
        <v>25</v>
      </c>
    </row>
    <row r="29" spans="1:20" x14ac:dyDescent="0.2">
      <c r="A29" s="34" t="s">
        <v>325</v>
      </c>
      <c r="B29" s="34" t="s">
        <v>328</v>
      </c>
      <c r="C29" s="34" t="s">
        <v>329</v>
      </c>
      <c r="D29" s="34" t="s">
        <v>329</v>
      </c>
      <c r="E29" s="34" t="s">
        <v>1705</v>
      </c>
      <c r="F29" s="39">
        <f t="array" ref="F29">MEDIAN(IF(Processed_Data!$F$2:$F$154=Prix_mediane!$D29,Processed_Data!S$2:S$154))</f>
        <v>62.5</v>
      </c>
      <c r="G29" s="39">
        <f t="array" ref="G29">MEDIAN(IF(Processed_Data!$F$2:$F$154=Prix_mediane!$D29,Processed_Data!T$2:T$154))</f>
        <v>76.92307692307692</v>
      </c>
      <c r="H29" s="39">
        <f t="array" ref="H29">MEDIAN(IF(Processed_Data!$F$2:$F$154=Prix_mediane!$D29,Processed_Data!U$2:U$154))</f>
        <v>86.956521739130437</v>
      </c>
      <c r="I29" s="39">
        <f t="array" ref="I29">MEDIAN(IF(Processed_Data!$F$2:$F$154=Prix_mediane!$D29,Processed_Data!V$2:V$154))</f>
        <v>68.965517241379317</v>
      </c>
      <c r="J29" s="39">
        <f t="array" ref="J29">MEDIAN(IF(Processed_Data!$F$2:$F$154=Prix_mediane!$D29,Processed_Data!W$2:W$154))</f>
        <v>208.33333333333334</v>
      </c>
      <c r="K29" s="47">
        <f t="array" ref="K29">MEDIAN(IF(Processed_Data!$F$2:$F$154=Prix_mediane!$D29,Processed_Data!X$2:X$154))</f>
        <v>250</v>
      </c>
      <c r="L29" s="39">
        <f t="array" ref="L29">MEDIAN(IF(Processed_Data!$F$2:$F$154=Prix_mediane!$D29,Processed_Data!Y$2:Y$154))</f>
        <v>416.28595600676823</v>
      </c>
      <c r="M29" s="39">
        <f t="array" ref="M29">MEDIAN(IF(Processed_Data!$F$2:$F$154=Prix_mediane!$D29,Processed_Data!BP$2:BP$154))</f>
        <v>25</v>
      </c>
      <c r="N29" s="39">
        <f t="array" ref="N29">MEDIAN(IF(Processed_Data!$F$2:$F$154=Prix_mediane!$D29,Processed_Data!BQ$2:BQ$154))</f>
        <v>25</v>
      </c>
      <c r="O29" s="39">
        <f t="array" ref="O29">MEDIAN(IF(Processed_Data!$F$2:$F$154=Prix_mediane!$D29,Processed_Data!BR$2:BR$154))</f>
        <v>42.5</v>
      </c>
      <c r="P29" s="39">
        <f t="array" ref="P29">MEDIAN(IF(Processed_Data!$F$2:$F$154=Prix_mediane!$D29,Processed_Data!BS$2:BS$154))</f>
        <v>45</v>
      </c>
      <c r="Q29" s="39">
        <f t="array" ref="Q29">MEDIAN(IF(Processed_Data!$F$2:$F$154=Prix_mediane!$D29,Processed_Data!BT$2:BT$154))</f>
        <v>75</v>
      </c>
      <c r="R29" s="47" t="s">
        <v>820</v>
      </c>
      <c r="S29" s="47" t="s">
        <v>820</v>
      </c>
      <c r="T29" s="39">
        <f t="array" ref="T29">MEDIAN(IF(Processed_Data!$F$2:$F$154=Prix_mediane!$D29,Processed_Data!BW$2:BW$154))</f>
        <v>25</v>
      </c>
    </row>
    <row r="30" spans="1:20" x14ac:dyDescent="0.2">
      <c r="A30" s="34" t="s">
        <v>325</v>
      </c>
      <c r="B30" s="34" t="s">
        <v>328</v>
      </c>
      <c r="C30" s="34" t="s">
        <v>329</v>
      </c>
      <c r="D30" s="34" t="s">
        <v>331</v>
      </c>
      <c r="E30" s="34" t="s">
        <v>1705</v>
      </c>
      <c r="F30" s="39">
        <f t="array" ref="F30">MEDIAN(IF(Processed_Data!$F$2:$F$154=Prix_mediane!$D30,Processed_Data!S$2:S$154))</f>
        <v>62.5</v>
      </c>
      <c r="G30" s="39">
        <f t="array" ref="G30">MEDIAN(IF(Processed_Data!$F$2:$F$154=Prix_mediane!$D30,Processed_Data!T$2:T$154))</f>
        <v>76.92307692307692</v>
      </c>
      <c r="H30" s="39">
        <f t="array" ref="H30">MEDIAN(IF(Processed_Data!$F$2:$F$154=Prix_mediane!$D30,Processed_Data!U$2:U$154))</f>
        <v>86.956521739130437</v>
      </c>
      <c r="I30" s="39">
        <f t="array" ref="I30">MEDIAN(IF(Processed_Data!$F$2:$F$154=Prix_mediane!$D30,Processed_Data!V$2:V$154))</f>
        <v>68.965517241379317</v>
      </c>
      <c r="J30" s="39">
        <f t="array" ref="J30">MEDIAN(IF(Processed_Data!$F$2:$F$154=Prix_mediane!$D30,Processed_Data!W$2:W$154))</f>
        <v>250</v>
      </c>
      <c r="K30" s="47">
        <f t="array" ref="K30">MEDIAN(IF(Processed_Data!$F$2:$F$154=Prix_mediane!$D30,Processed_Data!X$2:X$154))</f>
        <v>250</v>
      </c>
      <c r="L30" s="39">
        <f t="array" ref="L30">MEDIAN(IF(Processed_Data!$F$2:$F$154=Prix_mediane!$D30,Processed_Data!Y$2:Y$154))</f>
        <v>384.26395939086302</v>
      </c>
      <c r="M30" s="39">
        <f t="array" ref="M30">MEDIAN(IF(Processed_Data!$F$2:$F$154=Prix_mediane!$D30,Processed_Data!BP$2:BP$154))</f>
        <v>25</v>
      </c>
      <c r="N30" s="47" t="s">
        <v>820</v>
      </c>
      <c r="O30" s="47">
        <f t="array" ref="O30">MEDIAN(IF(Processed_Data!$F$2:$F$154=Prix_mediane!$D30,Processed_Data!BR$2:BR$154))</f>
        <v>50</v>
      </c>
      <c r="P30" s="47">
        <f t="array" ref="P30">MEDIAN(IF(Processed_Data!$F$2:$F$154=Prix_mediane!$D30,Processed_Data!BS$2:BS$154))</f>
        <v>50</v>
      </c>
      <c r="Q30" s="47">
        <f t="array" ref="Q30">MEDIAN(IF(Processed_Data!$F$2:$F$154=Prix_mediane!$D30,Processed_Data!BT$2:BT$154))</f>
        <v>75</v>
      </c>
      <c r="R30" s="47" t="s">
        <v>820</v>
      </c>
      <c r="S30" s="47" t="s">
        <v>820</v>
      </c>
      <c r="T30" s="47">
        <f t="array" ref="T30">MEDIAN(IF(Processed_Data!$F$2:$F$154=Prix_mediane!$D30,Processed_Data!BW$2:BW$154))</f>
        <v>25</v>
      </c>
    </row>
    <row r="31" spans="1:20" x14ac:dyDescent="0.2">
      <c r="A31" s="34" t="s">
        <v>325</v>
      </c>
      <c r="B31" s="34" t="s">
        <v>328</v>
      </c>
      <c r="C31" s="34" t="s">
        <v>329</v>
      </c>
      <c r="D31" s="34" t="s">
        <v>1634</v>
      </c>
      <c r="E31" s="34" t="s">
        <v>1705</v>
      </c>
      <c r="F31" s="47" t="s">
        <v>820</v>
      </c>
      <c r="G31" s="47" t="s">
        <v>820</v>
      </c>
      <c r="H31" s="47" t="s">
        <v>820</v>
      </c>
      <c r="I31" s="47" t="s">
        <v>820</v>
      </c>
      <c r="J31" s="47" t="s">
        <v>820</v>
      </c>
      <c r="K31" s="47" t="s">
        <v>820</v>
      </c>
      <c r="L31" s="47" t="s">
        <v>820</v>
      </c>
      <c r="M31" s="47" t="s">
        <v>820</v>
      </c>
      <c r="N31" s="47">
        <f t="array" ref="N31">MEDIAN(IF(Processed_Data!$F$2:$F$154=Prix_mediane!$D31,Processed_Data!BQ$2:BQ$154))</f>
        <v>20</v>
      </c>
      <c r="O31" s="47">
        <f t="array" ref="O31">MEDIAN(IF(Processed_Data!$F$2:$F$154=Prix_mediane!$D31,Processed_Data!BR$2:BR$154))</f>
        <v>125</v>
      </c>
      <c r="P31" s="47">
        <f t="array" ref="P31">MEDIAN(IF(Processed_Data!$F$2:$F$154=Prix_mediane!$D31,Processed_Data!BS$2:BS$154))</f>
        <v>50</v>
      </c>
      <c r="Q31" s="47">
        <f t="array" ref="Q31">MEDIAN(IF(Processed_Data!$F$2:$F$154=Prix_mediane!$D31,Processed_Data!BT$2:BT$154))</f>
        <v>75</v>
      </c>
      <c r="R31" s="47" t="s">
        <v>820</v>
      </c>
      <c r="S31" s="47" t="s">
        <v>820</v>
      </c>
      <c r="T31" s="47">
        <f t="array" ref="T31">MEDIAN(IF(Processed_Data!$F$2:$F$154=Prix_mediane!$D31,Processed_Data!BW$2:BW$154))</f>
        <v>25</v>
      </c>
    </row>
    <row r="32" spans="1:20" x14ac:dyDescent="0.2">
      <c r="A32" s="34" t="s">
        <v>1122</v>
      </c>
      <c r="B32" s="34" t="s">
        <v>328</v>
      </c>
      <c r="C32" s="34" t="s">
        <v>1125</v>
      </c>
      <c r="D32" s="34" t="s">
        <v>1151</v>
      </c>
      <c r="E32" s="34" t="s">
        <v>1705</v>
      </c>
      <c r="F32" s="47">
        <f t="array" ref="F32">MEDIAN(IF(Processed_Data!$F$2:$F$154=Prix_mediane!$D32,Processed_Data!S$2:S$154))</f>
        <v>81.25</v>
      </c>
      <c r="G32" s="47">
        <f t="array" ref="G32">MEDIAN(IF(Processed_Data!$F$2:$F$154=Prix_mediane!$D32,Processed_Data!T$2:T$154))</f>
        <v>76.92307692307692</v>
      </c>
      <c r="H32" s="47">
        <f t="array" ref="H32">MEDIAN(IF(Processed_Data!$F$2:$F$154=Prix_mediane!$D32,Processed_Data!U$2:U$154))</f>
        <v>69.565217391304358</v>
      </c>
      <c r="I32" s="47">
        <f t="array" ref="I32">MEDIAN(IF(Processed_Data!$F$2:$F$154=Prix_mediane!$D32,Processed_Data!V$2:V$154))</f>
        <v>68.965517241379317</v>
      </c>
      <c r="J32" s="47">
        <f t="array" ref="J32">MEDIAN(IF(Processed_Data!$F$2:$F$154=Prix_mediane!$D32,Processed_Data!W$2:W$154))</f>
        <v>216.66666666666669</v>
      </c>
      <c r="K32" s="47" t="s">
        <v>820</v>
      </c>
      <c r="L32" s="39">
        <f t="array" ref="L32">MEDIAN(IF(Processed_Data!$F$2:$F$154=Prix_mediane!$D32,Processed_Data!Y$2:Y$154))</f>
        <v>500</v>
      </c>
      <c r="M32" s="47">
        <f t="array" ref="M32">MEDIAN(IF(Processed_Data!$F$2:$F$154=Prix_mediane!$D32,Processed_Data!BP$2:BP$154))</f>
        <v>22.5</v>
      </c>
      <c r="N32" s="47">
        <f t="array" ref="N32">MEDIAN(IF(Processed_Data!$F$2:$F$154=Prix_mediane!$D32,Processed_Data!BQ$2:BQ$154))</f>
        <v>25</v>
      </c>
      <c r="O32" s="47">
        <f t="array" ref="O32">MEDIAN(IF(Processed_Data!$F$2:$F$154=Prix_mediane!$D32,Processed_Data!BR$2:BR$154))</f>
        <v>75</v>
      </c>
      <c r="P32" s="47">
        <f t="array" ref="P32">MEDIAN(IF(Processed_Data!$F$2:$F$154=Prix_mediane!$D32,Processed_Data!BS$2:BS$154))</f>
        <v>50</v>
      </c>
      <c r="Q32" s="47">
        <f t="array" ref="Q32">MEDIAN(IF(Processed_Data!$F$2:$F$154=Prix_mediane!$D32,Processed_Data!BT$2:BT$154))</f>
        <v>62.5</v>
      </c>
      <c r="R32" s="47" t="s">
        <v>820</v>
      </c>
      <c r="S32" s="47" t="s">
        <v>820</v>
      </c>
      <c r="T32" s="47">
        <f t="array" ref="T32">MEDIAN(IF(Processed_Data!$F$2:$F$154=Prix_mediane!$D32,Processed_Data!BW$2:BW$154))</f>
        <v>50</v>
      </c>
    </row>
    <row r="33" spans="1:20" x14ac:dyDescent="0.2">
      <c r="A33" s="34" t="s">
        <v>1122</v>
      </c>
      <c r="B33" s="34" t="s">
        <v>328</v>
      </c>
      <c r="C33" s="34" t="s">
        <v>1125</v>
      </c>
      <c r="D33" s="34" t="s">
        <v>1161</v>
      </c>
      <c r="E33" s="34" t="s">
        <v>1704</v>
      </c>
      <c r="F33" s="39">
        <f t="array" ref="F33">MEDIAN(IF(Processed_Data!$F$2:$F$154=Prix_mediane!$D33,Processed_Data!S$2:S$154))</f>
        <v>60</v>
      </c>
      <c r="G33" s="39">
        <f t="array" ref="G33">MEDIAN(IF(Processed_Data!$F$2:$F$154=Prix_mediane!$D33,Processed_Data!T$2:T$154))</f>
        <v>86.538461538461533</v>
      </c>
      <c r="H33" s="39">
        <f t="array" ref="H33">MEDIAN(IF(Processed_Data!$F$2:$F$154=Prix_mediane!$D33,Processed_Data!U$2:U$154))</f>
        <v>97.826086956521749</v>
      </c>
      <c r="I33" s="39">
        <f t="array" ref="I33">MEDIAN(IF(Processed_Data!$F$2:$F$154=Prix_mediane!$D33,Processed_Data!V$2:V$154))</f>
        <v>68.965517241379317</v>
      </c>
      <c r="J33" s="47">
        <f t="array" ref="J33">MEDIAN(IF(Processed_Data!$F$2:$F$154=Prix_mediane!$D33,Processed_Data!W$2:W$154))</f>
        <v>208.33333333333334</v>
      </c>
      <c r="K33" s="47" t="s">
        <v>820</v>
      </c>
      <c r="L33" s="39">
        <f t="array" ref="L33">MEDIAN(IF(Processed_Data!$F$2:$F$154=Prix_mediane!$D33,Processed_Data!Y$2:Y$154))</f>
        <v>600</v>
      </c>
      <c r="M33" s="47" t="s">
        <v>820</v>
      </c>
      <c r="N33" s="47">
        <f t="array" ref="N33">MEDIAN(IF(Processed_Data!$F$2:$F$154=Prix_mediane!$D33,Processed_Data!BQ$2:BQ$154))</f>
        <v>15</v>
      </c>
      <c r="O33" s="47">
        <f t="array" ref="O33">MEDIAN(IF(Processed_Data!$F$2:$F$154=Prix_mediane!$D33,Processed_Data!BR$2:BR$154))</f>
        <v>75</v>
      </c>
      <c r="P33" s="47">
        <f t="array" ref="P33">MEDIAN(IF(Processed_Data!$F$2:$F$154=Prix_mediane!$D33,Processed_Data!BS$2:BS$154))</f>
        <v>35</v>
      </c>
      <c r="Q33" s="47">
        <f t="array" ref="Q33">MEDIAN(IF(Processed_Data!$F$2:$F$154=Prix_mediane!$D33,Processed_Data!BT$2:BT$154))</f>
        <v>50</v>
      </c>
      <c r="R33" s="47" t="s">
        <v>820</v>
      </c>
      <c r="S33" s="47" t="s">
        <v>820</v>
      </c>
      <c r="T33" s="47">
        <f t="array" ref="T33">MEDIAN(IF(Processed_Data!$F$2:$F$154=Prix_mediane!$D33,Processed_Data!BW$2:BW$154))</f>
        <v>25</v>
      </c>
    </row>
    <row r="34" spans="1:20" x14ac:dyDescent="0.2">
      <c r="A34" s="34" t="s">
        <v>1513</v>
      </c>
      <c r="B34" s="34" t="s">
        <v>384</v>
      </c>
      <c r="C34" s="34" t="s">
        <v>960</v>
      </c>
      <c r="D34" s="34" t="s">
        <v>1526</v>
      </c>
      <c r="E34" s="34" t="s">
        <v>1704</v>
      </c>
      <c r="F34" s="47">
        <f t="array" ref="F34">MEDIAN(IF(Processed_Data!$F$2:$F$154=Prix_mediane!$D34,Processed_Data!S$2:S$154))</f>
        <v>81.25</v>
      </c>
      <c r="G34" s="39">
        <f t="array" ref="G34">MEDIAN(IF(Processed_Data!$F$2:$F$154=Prix_mediane!$D34,Processed_Data!T$2:T$154))</f>
        <v>76.92307692307692</v>
      </c>
      <c r="H34" s="39">
        <f t="array" ref="H34">MEDIAN(IF(Processed_Data!$F$2:$F$154=Prix_mediane!$D34,Processed_Data!U$2:U$154))</f>
        <v>92.391304347826093</v>
      </c>
      <c r="I34" s="39">
        <f t="array" ref="I34">MEDIAN(IF(Processed_Data!$F$2:$F$154=Prix_mediane!$D34,Processed_Data!V$2:V$154))</f>
        <v>77.58620689655173</v>
      </c>
      <c r="J34" s="39">
        <f t="array" ref="J34">MEDIAN(IF(Processed_Data!$F$2:$F$154=Prix_mediane!$D34,Processed_Data!W$2:W$154))</f>
        <v>250</v>
      </c>
      <c r="K34" s="39">
        <f t="array" ref="K34">MEDIAN(IF(Processed_Data!$F$2:$F$154=Prix_mediane!$D34,Processed_Data!X$2:X$154))</f>
        <v>270.83333333333337</v>
      </c>
      <c r="L34" s="39">
        <f t="array" ref="L34">MEDIAN(IF(Processed_Data!$F$2:$F$154=Prix_mediane!$D34,Processed_Data!Y$2:Y$154))</f>
        <v>500</v>
      </c>
      <c r="M34" s="39">
        <f t="array" ref="M34">MEDIAN(IF(Processed_Data!$F$2:$F$154=Prix_mediane!$D34,Processed_Data!BP$2:BP$154))</f>
        <v>25</v>
      </c>
      <c r="N34" s="39">
        <f t="array" ref="N34">MEDIAN(IF(Processed_Data!$F$2:$F$154=Prix_mediane!$D34,Processed_Data!BQ$2:BQ$154))</f>
        <v>25</v>
      </c>
      <c r="O34" s="39">
        <f t="array" ref="O34">MEDIAN(IF(Processed_Data!$F$2:$F$154=Prix_mediane!$D34,Processed_Data!BR$2:BR$154))</f>
        <v>50</v>
      </c>
      <c r="P34" s="39">
        <f t="array" ref="P34">MEDIAN(IF(Processed_Data!$F$2:$F$154=Prix_mediane!$D34,Processed_Data!BS$2:BS$154))</f>
        <v>50</v>
      </c>
      <c r="Q34" s="39">
        <f t="array" ref="Q34">MEDIAN(IF(Processed_Data!$F$2:$F$154=Prix_mediane!$D34,Processed_Data!BT$2:BT$154))</f>
        <v>50</v>
      </c>
      <c r="R34" s="47" t="s">
        <v>820</v>
      </c>
      <c r="S34" s="47" t="s">
        <v>820</v>
      </c>
      <c r="T34" s="47">
        <f t="array" ref="T34">MEDIAN(IF(Processed_Data!$F$2:$F$154=Prix_mediane!$D34,Processed_Data!BW$2:BW$154))</f>
        <v>25</v>
      </c>
    </row>
    <row r="35" spans="1:20" x14ac:dyDescent="0.2">
      <c r="A35" s="34" t="s">
        <v>618</v>
      </c>
      <c r="B35" s="34" t="s">
        <v>355</v>
      </c>
      <c r="C35" s="34" t="s">
        <v>621</v>
      </c>
      <c r="D35" s="34" t="s">
        <v>623</v>
      </c>
      <c r="E35" s="34" t="s">
        <v>1705</v>
      </c>
      <c r="F35" s="47">
        <f t="array" ref="F35">MEDIAN(IF(Processed_Data!$F$2:$F$154=Prix_mediane!$D35,Processed_Data!S$2:S$154))</f>
        <v>62.5</v>
      </c>
      <c r="G35" s="47">
        <f t="array" ref="G35">MEDIAN(IF(Processed_Data!$F$2:$F$154=Prix_mediane!$D35,Processed_Data!T$2:T$154))</f>
        <v>96.15384615384616</v>
      </c>
      <c r="H35" s="47">
        <f t="array" ref="H35">MEDIAN(IF(Processed_Data!$F$2:$F$154=Prix_mediane!$D35,Processed_Data!U$2:U$154))</f>
        <v>70.652173913043484</v>
      </c>
      <c r="I35" s="47">
        <f t="array" ref="I35">MEDIAN(IF(Processed_Data!$F$2:$F$154=Prix_mediane!$D35,Processed_Data!V$2:V$154))</f>
        <v>61.206896551724142</v>
      </c>
      <c r="J35" s="47">
        <f t="array" ref="J35">MEDIAN(IF(Processed_Data!$F$2:$F$154=Prix_mediane!$D35,Processed_Data!W$2:W$154))</f>
        <v>270.83333333333337</v>
      </c>
      <c r="K35" s="47">
        <f t="array" ref="K35">MEDIAN(IF(Processed_Data!$F$2:$F$154=Prix_mediane!$D35,Processed_Data!X$2:X$154))</f>
        <v>291.66666666666669</v>
      </c>
      <c r="L35" s="39">
        <f t="array" ref="L35">MEDIAN(IF(Processed_Data!$F$2:$F$154=Prix_mediane!$D35,Processed_Data!Y$2:Y$154))</f>
        <v>300</v>
      </c>
      <c r="M35" s="39">
        <f t="array" ref="M35">MEDIAN(IF(Processed_Data!$F$2:$F$154=Prix_mediane!$D35,Processed_Data!BP$2:BP$154))</f>
        <v>20</v>
      </c>
      <c r="N35" s="39">
        <f t="array" ref="N35">MEDIAN(IF(Processed_Data!$F$2:$F$154=Prix_mediane!$D35,Processed_Data!BQ$2:BQ$154))</f>
        <v>25</v>
      </c>
      <c r="O35" s="39">
        <f t="array" ref="O35">MEDIAN(IF(Processed_Data!$F$2:$F$154=Prix_mediane!$D35,Processed_Data!BR$2:BR$154))</f>
        <v>100</v>
      </c>
      <c r="P35" s="39">
        <f t="array" ref="P35">MEDIAN(IF(Processed_Data!$F$2:$F$154=Prix_mediane!$D35,Processed_Data!BS$2:BS$154))</f>
        <v>50</v>
      </c>
      <c r="Q35" s="39">
        <f t="array" ref="Q35">MEDIAN(IF(Processed_Data!$F$2:$F$154=Prix_mediane!$D35,Processed_Data!BT$2:BT$154))</f>
        <v>75</v>
      </c>
      <c r="R35" s="39">
        <f t="array" ref="R35">MEDIAN(IF(Processed_Data!$F$2:$F$154=Prix_mediane!$D35,Processed_Data!BU$2:BU$154))</f>
        <v>123.28125</v>
      </c>
      <c r="S35" s="39">
        <f t="array" ref="S35">MEDIAN(IF(Processed_Data!$F$2:$F$154=Prix_mediane!$D35,Processed_Data!BV$2:BV$154))</f>
        <v>75</v>
      </c>
      <c r="T35" s="39">
        <f t="array" ref="T35">MEDIAN(IF(Processed_Data!$F$2:$F$154=Prix_mediane!$D35,Processed_Data!BW$2:BW$154))</f>
        <v>25</v>
      </c>
    </row>
    <row r="36" spans="1:20" x14ac:dyDescent="0.2">
      <c r="A36" s="34" t="s">
        <v>1368</v>
      </c>
      <c r="B36" s="34" t="s">
        <v>1371</v>
      </c>
      <c r="C36" s="34" t="s">
        <v>1372</v>
      </c>
      <c r="D36" s="34" t="s">
        <v>1372</v>
      </c>
      <c r="E36" s="34" t="s">
        <v>1705</v>
      </c>
      <c r="F36" s="39">
        <f t="array" ref="F36">MEDIAN(IF(Processed_Data!$F$2:$F$154=Prix_mediane!$D36,Processed_Data!S$2:S$154))</f>
        <v>60</v>
      </c>
      <c r="G36" s="39">
        <f t="array" ref="G36">MEDIAN(IF(Processed_Data!$F$2:$F$154=Prix_mediane!$D36,Processed_Data!T$2:T$154))</f>
        <v>76.92307692307692</v>
      </c>
      <c r="H36" s="39">
        <f t="array" ref="H36">MEDIAN(IF(Processed_Data!$F$2:$F$154=Prix_mediane!$D36,Processed_Data!U$2:U$154))</f>
        <v>53.260869565217391</v>
      </c>
      <c r="I36" s="39">
        <f t="array" ref="I36">MEDIAN(IF(Processed_Data!$F$2:$F$154=Prix_mediane!$D36,Processed_Data!V$2:V$154))</f>
        <v>60.344827586206897</v>
      </c>
      <c r="J36" s="47">
        <f t="array" ref="J36">MEDIAN(IF(Processed_Data!$F$2:$F$154=Prix_mediane!$D36,Processed_Data!W$2:W$154))</f>
        <v>166.66666666666669</v>
      </c>
      <c r="K36" s="47">
        <f t="array" ref="K36">MEDIAN(IF(Processed_Data!$F$2:$F$154=Prix_mediane!$D36,Processed_Data!X$2:X$154))</f>
        <v>260.41666666666669</v>
      </c>
      <c r="L36" s="39">
        <f t="array" ref="L36">MEDIAN(IF(Processed_Data!$F$2:$F$154=Prix_mediane!$D36,Processed_Data!Y$2:Y$154))</f>
        <v>500</v>
      </c>
      <c r="M36" s="39">
        <f t="array" ref="M36">MEDIAN(IF(Processed_Data!$F$2:$F$154=Prix_mediane!$D36,Processed_Data!BP$2:BP$154))</f>
        <v>25</v>
      </c>
      <c r="N36" s="47">
        <f t="array" ref="N36">MEDIAN(IF(Processed_Data!$F$2:$F$154=Prix_mediane!$D36,Processed_Data!BQ$2:BQ$154))</f>
        <v>25</v>
      </c>
      <c r="O36" s="47">
        <f t="array" ref="O36">MEDIAN(IF(Processed_Data!$F$2:$F$154=Prix_mediane!$D36,Processed_Data!BR$2:BR$154))</f>
        <v>71.25</v>
      </c>
      <c r="P36" s="39">
        <f t="array" ref="P36">MEDIAN(IF(Processed_Data!$F$2:$F$154=Prix_mediane!$D36,Processed_Data!BS$2:BS$154))</f>
        <v>50</v>
      </c>
      <c r="Q36" s="39">
        <f t="array" ref="Q36">MEDIAN(IF(Processed_Data!$F$2:$F$154=Prix_mediane!$D36,Processed_Data!BT$2:BT$154))</f>
        <v>75</v>
      </c>
      <c r="R36" s="47" t="s">
        <v>820</v>
      </c>
      <c r="S36" s="47" t="s">
        <v>820</v>
      </c>
      <c r="T36" s="39">
        <f t="array" ref="T36">MEDIAN(IF(Processed_Data!$F$2:$F$154=Prix_mediane!$D36,Processed_Data!BW$2:BW$154))</f>
        <v>20</v>
      </c>
    </row>
    <row r="37" spans="1:20" x14ac:dyDescent="0.2">
      <c r="A37" s="34" t="s">
        <v>1008</v>
      </c>
      <c r="B37" s="34" t="s">
        <v>384</v>
      </c>
      <c r="C37" s="34" t="s">
        <v>1011</v>
      </c>
      <c r="D37" s="34" t="s">
        <v>1013</v>
      </c>
      <c r="E37" s="34" t="s">
        <v>1705</v>
      </c>
      <c r="F37" s="47">
        <f t="array" ref="F37">MEDIAN(IF(Processed_Data!$F$2:$F$154=Prix_mediane!$D37,Processed_Data!S$2:S$154))</f>
        <v>100</v>
      </c>
      <c r="G37" s="47">
        <f t="array" ref="G37">MEDIAN(IF(Processed_Data!$F$2:$F$154=Prix_mediane!$D37,Processed_Data!T$2:T$154))</f>
        <v>240.38461538461539</v>
      </c>
      <c r="H37" s="47">
        <f t="array" ref="H37">MEDIAN(IF(Processed_Data!$F$2:$F$154=Prix_mediane!$D37,Processed_Data!U$2:U$154))</f>
        <v>86.956521739130437</v>
      </c>
      <c r="I37" s="47">
        <f t="array" ref="I37">MEDIAN(IF(Processed_Data!$F$2:$F$154=Prix_mediane!$D37,Processed_Data!V$2:V$154))</f>
        <v>68.965517241379317</v>
      </c>
      <c r="J37" s="47">
        <f t="array" ref="J37">MEDIAN(IF(Processed_Data!$F$2:$F$154=Prix_mediane!$D37,Processed_Data!W$2:W$154))</f>
        <v>208.33333333333334</v>
      </c>
      <c r="K37" s="47">
        <f t="array" ref="K37">MEDIAN(IF(Processed_Data!$F$2:$F$154=Prix_mediane!$D37,Processed_Data!X$2:X$154))</f>
        <v>208.33333333333334</v>
      </c>
      <c r="L37" s="47">
        <f t="array" ref="L37">MEDIAN(IF(Processed_Data!$F$2:$F$154=Prix_mediane!$D37,Processed_Data!Y$2:Y$154))</f>
        <v>600</v>
      </c>
      <c r="M37" s="47" t="s">
        <v>820</v>
      </c>
      <c r="N37" s="47" t="s">
        <v>820</v>
      </c>
      <c r="O37" s="47" t="s">
        <v>820</v>
      </c>
      <c r="P37" s="47" t="s">
        <v>820</v>
      </c>
      <c r="Q37" s="47" t="s">
        <v>820</v>
      </c>
      <c r="R37" s="47" t="s">
        <v>820</v>
      </c>
      <c r="S37" s="47" t="s">
        <v>820</v>
      </c>
      <c r="T37" s="47" t="s">
        <v>820</v>
      </c>
    </row>
    <row r="38" spans="1:20" x14ac:dyDescent="0.2">
      <c r="A38" s="34" t="s">
        <v>1028</v>
      </c>
      <c r="B38" s="34" t="s">
        <v>1031</v>
      </c>
      <c r="C38" s="34" t="s">
        <v>1032</v>
      </c>
      <c r="D38" s="34" t="s">
        <v>1032</v>
      </c>
      <c r="E38" s="34" t="s">
        <v>1705</v>
      </c>
      <c r="F38" s="39">
        <f t="array" ref="F38">MEDIAN(IF(Processed_Data!$F$2:$F$154=Prix_mediane!$D38,Processed_Data!S$2:S$154))</f>
        <v>81.25</v>
      </c>
      <c r="G38" s="39">
        <f t="array" ref="G38">MEDIAN(IF(Processed_Data!$F$2:$F$154=Prix_mediane!$D38,Processed_Data!T$2:T$154))</f>
        <v>92.307692307692307</v>
      </c>
      <c r="H38" s="39">
        <f t="array" ref="H38">MEDIAN(IF(Processed_Data!$F$2:$F$154=Prix_mediane!$D38,Processed_Data!U$2:U$154))</f>
        <v>78.260869565217391</v>
      </c>
      <c r="I38" s="39">
        <f t="array" ref="I38">MEDIAN(IF(Processed_Data!$F$2:$F$154=Prix_mediane!$D38,Processed_Data!V$2:V$154))</f>
        <v>62.068965517241381</v>
      </c>
      <c r="J38" s="39">
        <f t="array" ref="J38">MEDIAN(IF(Processed_Data!$F$2:$F$154=Prix_mediane!$D38,Processed_Data!W$2:W$154))</f>
        <v>187.5</v>
      </c>
      <c r="K38" s="39">
        <f t="array" ref="K38">MEDIAN(IF(Processed_Data!$F$2:$F$154=Prix_mediane!$D38,Processed_Data!X$2:X$154))</f>
        <v>237.5</v>
      </c>
      <c r="L38" s="39">
        <f t="array" ref="L38">MEDIAN(IF(Processed_Data!$F$2:$F$154=Prix_mediane!$D38,Processed_Data!Y$2:Y$154))</f>
        <v>470</v>
      </c>
      <c r="M38" s="39">
        <f t="array" ref="M38">MEDIAN(IF(Processed_Data!$F$2:$F$154=Prix_mediane!$D38,Processed_Data!BP$2:BP$154))</f>
        <v>27.5</v>
      </c>
      <c r="N38" s="39">
        <f t="array" ref="N38">MEDIAN(IF(Processed_Data!$F$2:$F$154=Prix_mediane!$D38,Processed_Data!BQ$2:BQ$154))</f>
        <v>12.5</v>
      </c>
      <c r="O38" s="39">
        <f t="array" ref="O38">MEDIAN(IF(Processed_Data!$F$2:$F$154=Prix_mediane!$D38,Processed_Data!BR$2:BR$154))</f>
        <v>67.5</v>
      </c>
      <c r="P38" s="39">
        <f t="array" ref="P38">MEDIAN(IF(Processed_Data!$F$2:$F$154=Prix_mediane!$D38,Processed_Data!BS$2:BS$154))</f>
        <v>25</v>
      </c>
      <c r="Q38" s="39">
        <f t="array" ref="Q38">MEDIAN(IF(Processed_Data!$F$2:$F$154=Prix_mediane!$D38,Processed_Data!BT$2:BT$154))</f>
        <v>75</v>
      </c>
      <c r="R38" s="47">
        <f t="array" ref="R38">MEDIAN(IF(Processed_Data!$F$2:$F$154=Prix_mediane!$D38,Processed_Data!BU$2:BU$154))</f>
        <v>35</v>
      </c>
      <c r="S38" s="39">
        <f t="array" ref="S38">MEDIAN(IF(Processed_Data!$F$2:$F$154=Prix_mediane!$D38,Processed_Data!BV$2:BV$154))</f>
        <v>50</v>
      </c>
      <c r="T38" s="39">
        <f t="array" ref="T38">MEDIAN(IF(Processed_Data!$F$2:$F$154=Prix_mediane!$D38,Processed_Data!BW$2:BW$154))</f>
        <v>25</v>
      </c>
    </row>
    <row r="39" spans="1:20" x14ac:dyDescent="0.2">
      <c r="A39" s="34" t="s">
        <v>1028</v>
      </c>
      <c r="B39" s="34" t="s">
        <v>355</v>
      </c>
      <c r="C39" s="34" t="s">
        <v>362</v>
      </c>
      <c r="D39" s="34" t="s">
        <v>362</v>
      </c>
      <c r="E39" s="34" t="s">
        <v>1704</v>
      </c>
      <c r="F39" s="39">
        <f t="array" ref="F39">MEDIAN(IF(Processed_Data!$F$2:$F$154=Prix_mediane!$D39,Processed_Data!S$2:S$154))</f>
        <v>75</v>
      </c>
      <c r="G39" s="39">
        <f t="array" ref="G39">MEDIAN(IF(Processed_Data!$F$2:$F$154=Prix_mediane!$D39,Processed_Data!T$2:T$154))</f>
        <v>76.92307692307692</v>
      </c>
      <c r="H39" s="39">
        <f t="array" ref="H39">MEDIAN(IF(Processed_Data!$F$2:$F$154=Prix_mediane!$D39,Processed_Data!U$2:U$154))</f>
        <v>65.217391304347828</v>
      </c>
      <c r="I39" s="39">
        <f t="array" ref="I39">MEDIAN(IF(Processed_Data!$F$2:$F$154=Prix_mediane!$D39,Processed_Data!V$2:V$154))</f>
        <v>68.965517241379317</v>
      </c>
      <c r="J39" s="39">
        <f t="array" ref="J39">MEDIAN(IF(Processed_Data!$F$2:$F$154=Prix_mediane!$D39,Processed_Data!W$2:W$154))</f>
        <v>208.33333333333334</v>
      </c>
      <c r="K39" s="39">
        <f t="array" ref="K39">MEDIAN(IF(Processed_Data!$F$2:$F$154=Prix_mediane!$D39,Processed_Data!X$2:X$154))</f>
        <v>250</v>
      </c>
      <c r="L39" s="39">
        <f t="array" ref="L39">MEDIAN(IF(Processed_Data!$F$2:$F$154=Prix_mediane!$D39,Processed_Data!Y$2:Y$154))</f>
        <v>500</v>
      </c>
      <c r="M39" s="39">
        <f t="array" ref="M39">MEDIAN(IF(Processed_Data!$F$2:$F$154=Prix_mediane!$D39,Processed_Data!BP$2:BP$154))</f>
        <v>20</v>
      </c>
      <c r="N39" s="39">
        <f t="array" ref="N39">MEDIAN(IF(Processed_Data!$F$2:$F$154=Prix_mediane!$D39,Processed_Data!BQ$2:BQ$154))</f>
        <v>25</v>
      </c>
      <c r="O39" s="39">
        <f t="array" ref="O39">MEDIAN(IF(Processed_Data!$F$2:$F$154=Prix_mediane!$D39,Processed_Data!BR$2:BR$154))</f>
        <v>125</v>
      </c>
      <c r="P39" s="39">
        <f t="array" ref="P39">MEDIAN(IF(Processed_Data!$F$2:$F$154=Prix_mediane!$D39,Processed_Data!BS$2:BS$154))</f>
        <v>30</v>
      </c>
      <c r="Q39" s="39">
        <f t="array" ref="Q39">MEDIAN(IF(Processed_Data!$F$2:$F$154=Prix_mediane!$D39,Processed_Data!BT$2:BT$154))</f>
        <v>100</v>
      </c>
      <c r="R39" s="39">
        <f t="array" ref="R39">MEDIAN(IF(Processed_Data!$F$2:$F$154=Prix_mediane!$D39,Processed_Data!BU$2:BU$154))</f>
        <v>125</v>
      </c>
      <c r="S39" s="47" t="s">
        <v>820</v>
      </c>
      <c r="T39" s="39">
        <f t="array" ref="T39">MEDIAN(IF(Processed_Data!$F$2:$F$154=Prix_mediane!$D39,Processed_Data!BW$2:BW$154))</f>
        <v>50</v>
      </c>
    </row>
    <row r="41" spans="1:20" x14ac:dyDescent="0.2">
      <c r="A41" s="67" t="s">
        <v>3913</v>
      </c>
    </row>
    <row r="42" spans="1:20" x14ac:dyDescent="0.2">
      <c r="A42" s="67" t="s">
        <v>3909</v>
      </c>
    </row>
    <row r="43" spans="1:20" x14ac:dyDescent="0.2">
      <c r="A43" s="67" t="s">
        <v>3910</v>
      </c>
    </row>
    <row r="45" spans="1:20" x14ac:dyDescent="0.2">
      <c r="A45" s="32" t="s">
        <v>3858</v>
      </c>
    </row>
    <row r="46" spans="1:20" x14ac:dyDescent="0.2">
      <c r="A46" s="40" t="s">
        <v>3738</v>
      </c>
      <c r="B46" s="40" t="s">
        <v>3764</v>
      </c>
      <c r="C46" s="40" t="s">
        <v>3765</v>
      </c>
      <c r="D46" s="40" t="s">
        <v>3766</v>
      </c>
      <c r="E46" s="40" t="s">
        <v>3767</v>
      </c>
      <c r="F46" s="40" t="s">
        <v>3786</v>
      </c>
      <c r="G46" s="40" t="s">
        <v>3785</v>
      </c>
      <c r="H46" s="40" t="s">
        <v>3776</v>
      </c>
      <c r="I46" s="40" t="s">
        <v>3768</v>
      </c>
      <c r="J46" s="40" t="s">
        <v>3769</v>
      </c>
      <c r="K46" s="40" t="s">
        <v>3770</v>
      </c>
      <c r="L46" s="40" t="s">
        <v>3771</v>
      </c>
      <c r="M46" s="40" t="s">
        <v>3772</v>
      </c>
      <c r="N46" s="40" t="s">
        <v>3775</v>
      </c>
      <c r="O46" s="40" t="s">
        <v>3773</v>
      </c>
      <c r="P46" s="40" t="s">
        <v>3774</v>
      </c>
      <c r="R46" s="40" t="s">
        <v>3914</v>
      </c>
    </row>
    <row r="47" spans="1:20" x14ac:dyDescent="0.2">
      <c r="A47" s="34" t="s">
        <v>1220</v>
      </c>
      <c r="B47" s="39">
        <f t="array" ref="B47">MEDIAN(IF($B$22:$B$39=$A47,F$22:F$39))</f>
        <v>93.75</v>
      </c>
      <c r="C47" s="39">
        <f t="array" ref="C47">MEDIAN(IF($B$22:$B$39=$A47,G$22:G$39))</f>
        <v>98.557692307692292</v>
      </c>
      <c r="D47" s="39">
        <f t="array" ref="D47">MEDIAN(IF($B$22:$B$39=$A47,H$22:H$39))</f>
        <v>86.956521739130437</v>
      </c>
      <c r="E47" s="39">
        <f t="array" ref="E47">MEDIAN(IF($B$22:$B$39=$A47,I$22:I$39))</f>
        <v>62.068965517241381</v>
      </c>
      <c r="F47" s="39">
        <f t="array" ref="F47">MEDIAN(IF($B$22:$B$39=$A47,J$22:J$39))</f>
        <v>208.33333333333334</v>
      </c>
      <c r="G47" s="39">
        <f t="array" ref="G47">MEDIAN(IF($B$22:$B$39=$A47,K$22:K$39))</f>
        <v>187.5</v>
      </c>
      <c r="H47" s="39">
        <f t="array" ref="H47">MEDIAN(IF($B$22:$B$39=$A47,L$22:L$39))</f>
        <v>600</v>
      </c>
      <c r="I47" s="39">
        <f t="array" ref="I47">MEDIAN(IF($B$22:$B$39=$A47,M$22:M$39))</f>
        <v>12.890625</v>
      </c>
      <c r="J47" s="39">
        <f t="array" ref="J47">MEDIAN(IF($B$22:$B$39=$A47,N$22:N$39))</f>
        <v>25</v>
      </c>
      <c r="K47" s="39">
        <f t="array" ref="K47">MEDIAN(IF($B$22:$B$39=$A47,O$22:O$39))</f>
        <v>65.833333333333329</v>
      </c>
      <c r="L47" s="39">
        <f t="array" ref="L47">MEDIAN(IF($B$22:$B$39=$A47,P$22:P$39))</f>
        <v>50</v>
      </c>
      <c r="M47" s="39">
        <f t="array" ref="M47">MEDIAN(IF($B$22:$B$39=$A47,Q$22:Q$39))</f>
        <v>75</v>
      </c>
      <c r="N47" s="39">
        <f t="array" ref="N47">MEDIAN(IF($B$22:$B$39=$A47,R$22:R$39))</f>
        <v>27.5</v>
      </c>
      <c r="O47" s="39">
        <f t="array" ref="O47">MEDIAN(IF($B$22:$B$39=$A47,S$22:S$39))</f>
        <v>150</v>
      </c>
      <c r="P47" s="39">
        <f t="array" ref="P47">MEDIAN(IF($B$22:$B$39=$A47,T$22:T$39))</f>
        <v>48.75</v>
      </c>
      <c r="R47" s="59">
        <f>(B47*Référence!$D$3)+(C47*Référence!$D$4)+(D47*Référence!$D$5)+(E47*Référence!$D$6)+(F47*Référence!$D$7)+(G47*Référence!$D$8)+(H47*Référence!$D$9)+(I47*Référence!$D$10)+(J47*Référence!$D$11)+(K47*Référence!$D$12)+(L47*Référence!$D$13)+(M47*Référence!$D$14)+(O47*Référence!$D$15)+(P47*Référence!$D$16)</f>
        <v>12786.48325176354</v>
      </c>
    </row>
    <row r="48" spans="1:20" x14ac:dyDescent="0.2">
      <c r="A48" s="34" t="s">
        <v>949</v>
      </c>
      <c r="B48" s="39">
        <f t="array" ref="B48">MEDIAN(IF($B$22:$B$39=$A48,F$22:F$39))</f>
        <v>110</v>
      </c>
      <c r="C48" s="39">
        <f t="array" ref="C48">MEDIAN(IF($B$22:$B$39=$A48,G$22:G$39))</f>
        <v>98.076923076923066</v>
      </c>
      <c r="D48" s="39">
        <f t="array" ref="D48">MEDIAN(IF($B$22:$B$39=$A48,H$22:H$39))</f>
        <v>81.521739130434781</v>
      </c>
      <c r="E48" s="39">
        <f t="array" ref="E48">MEDIAN(IF($B$22:$B$39=$A48,I$22:I$39))</f>
        <v>76.724137931034477</v>
      </c>
      <c r="F48" s="39">
        <f t="array" ref="F48">MEDIAN(IF($B$22:$B$39=$A48,J$22:J$39))</f>
        <v>200.52083333333334</v>
      </c>
      <c r="G48" s="39">
        <f t="array" ref="G48">MEDIAN(IF($B$22:$B$39=$A48,K$22:K$39))</f>
        <v>291.66666666666669</v>
      </c>
      <c r="H48" s="39">
        <f t="array" ref="H48">MEDIAN(IF($B$22:$B$39=$A48,L$22:L$39))</f>
        <v>487.5</v>
      </c>
      <c r="I48" s="39">
        <f t="array" ref="I48">MEDIAN(IF($B$22:$B$39=$A48,M$22:M$39))</f>
        <v>25</v>
      </c>
      <c r="J48" s="39">
        <f t="array" ref="J48">MEDIAN(IF($B$22:$B$39=$A48,N$22:N$39))</f>
        <v>22.5</v>
      </c>
      <c r="K48" s="39">
        <f t="array" ref="K48">MEDIAN(IF($B$22:$B$39=$A48,O$22:O$39))</f>
        <v>48.75</v>
      </c>
      <c r="L48" s="39">
        <f t="array" ref="L48">MEDIAN(IF($B$22:$B$39=$A48,P$22:P$39))</f>
        <v>37.5</v>
      </c>
      <c r="M48" s="39">
        <f t="array" ref="M48">MEDIAN(IF($B$22:$B$39=$A48,Q$22:Q$39))</f>
        <v>75</v>
      </c>
      <c r="N48" s="39">
        <f t="array" ref="N48">MEDIAN(IF($B$22:$B$39=$A48,R$22:R$39))</f>
        <v>734.6875</v>
      </c>
      <c r="O48" s="39">
        <f t="array" ref="O48">MEDIAN(IF($B$22:$B$39=$A48,S$22:S$39))</f>
        <v>108.67640548915449</v>
      </c>
      <c r="P48" s="39">
        <f t="array" ref="P48">MEDIAN(IF($B$22:$B$39=$A48,T$22:T$39))</f>
        <v>26.25</v>
      </c>
      <c r="R48" s="59">
        <f>(B48*Référence!$D$3)+(C48*Référence!$D$4)+(D48*Référence!$D$5)+(E48*Référence!$D$6)+(F48*Référence!$D$7)+(G48*Référence!$D$8)+(H48*Référence!$D$9)+(I48*Référence!$D$10)+(J48*Référence!$D$11)+(K48*Référence!$D$12)+(L48*Référence!$D$13)+(M48*Référence!$D$14)+(O48*Référence!$D$15)+(P48*Référence!$D$16)</f>
        <v>13738.729672125068</v>
      </c>
    </row>
    <row r="49" spans="1:19" x14ac:dyDescent="0.2">
      <c r="A49" s="34" t="s">
        <v>1197</v>
      </c>
      <c r="B49" s="39">
        <f t="array" ref="B49">MEDIAN(IF($B$22:$B$39=$A49,F$22:F$39))</f>
        <v>78.75</v>
      </c>
      <c r="C49" s="39">
        <f t="array" ref="C49">MEDIAN(IF($B$22:$B$39=$A49,G$22:G$39))</f>
        <v>92.307692307692307</v>
      </c>
      <c r="D49" s="39">
        <f t="array" ref="D49">MEDIAN(IF($B$22:$B$39=$A49,H$22:H$39))</f>
        <v>95.652173913043484</v>
      </c>
      <c r="E49" s="39">
        <f t="array" ref="E49">MEDIAN(IF($B$22:$B$39=$A49,I$22:I$39))</f>
        <v>65.517241379310349</v>
      </c>
      <c r="F49" s="39">
        <f t="array" ref="F49">MEDIAN(IF($B$22:$B$39=$A49,J$22:J$39))</f>
        <v>223.95833333333334</v>
      </c>
      <c r="G49" s="39">
        <f t="array" ref="G49">MEDIAN(IF($B$22:$B$39=$A49,K$22:K$39))</f>
        <v>250</v>
      </c>
      <c r="H49" s="39">
        <f t="array" ref="H49">MEDIAN(IF($B$22:$B$39=$A49,L$22:L$39))</f>
        <v>500</v>
      </c>
      <c r="I49" s="47" t="s">
        <v>820</v>
      </c>
      <c r="J49" s="39">
        <f t="array" ref="J49">MEDIAN(IF($B$22:$B$39=$A49,N$22:N$39))</f>
        <v>28.75</v>
      </c>
      <c r="K49" s="39">
        <f t="array" ref="K49">MEDIAN(IF($B$22:$B$39=$A49,O$22:O$39))</f>
        <v>42.5</v>
      </c>
      <c r="L49" s="39">
        <f t="array" ref="L49">MEDIAN(IF($B$22:$B$39=$A49,P$22:P$39))</f>
        <v>56.25</v>
      </c>
      <c r="M49" s="39">
        <f t="array" ref="M49">MEDIAN(IF($B$22:$B$39=$A49,Q$22:Q$39))</f>
        <v>87.5</v>
      </c>
      <c r="N49" s="39">
        <f t="array" ref="N49">MEDIAN(IF($B$22:$B$39=$A49,R$22:R$39))</f>
        <v>50</v>
      </c>
      <c r="O49" s="47" t="s">
        <v>820</v>
      </c>
      <c r="P49" s="39">
        <f t="array" ref="P49">MEDIAN(IF($B$22:$B$39=$A49,T$22:T$39))</f>
        <v>25</v>
      </c>
      <c r="R49" s="70">
        <f>(B49*Référence!$D$3)+(C49*Référence!$D$4)+(D49*Référence!$D$5)+(E49*Référence!$D$6)+(F49*Référence!$D$7)+(G49*Référence!$D$8)+(H49*Référence!$D$9)+(B10*Référence!$D$10)+(J49*Référence!$D$11)+(K49*Référence!$D$12)+(L49*Référence!$D$13)+(M49*Référence!$D$14)+(B15*Référence!$D$15)+(P49*Référence!$D$16)</f>
        <v>12784.431492689144</v>
      </c>
      <c r="S49" s="67" t="s">
        <v>3921</v>
      </c>
    </row>
    <row r="50" spans="1:19" x14ac:dyDescent="0.2">
      <c r="A50" s="34" t="s">
        <v>384</v>
      </c>
      <c r="B50" s="39">
        <f t="array" ref="B50">MEDIAN(IF($B$22:$B$39=$A50,F$22:F$39))</f>
        <v>87.5</v>
      </c>
      <c r="C50" s="39">
        <f t="array" ref="C50">MEDIAN(IF($B$22:$B$39=$A50,G$22:G$39))</f>
        <v>91.34615384615384</v>
      </c>
      <c r="D50" s="39">
        <f t="array" ref="D50">MEDIAN(IF($B$22:$B$39=$A50,H$22:H$39))</f>
        <v>86.956521739130437</v>
      </c>
      <c r="E50" s="39">
        <f t="array" ref="E50">MEDIAN(IF($B$22:$B$39=$A50,I$22:I$39))</f>
        <v>68.965517241379317</v>
      </c>
      <c r="F50" s="39">
        <f t="array" ref="F50">MEDIAN(IF($B$22:$B$39=$A50,J$22:J$39))</f>
        <v>208.33333333333334</v>
      </c>
      <c r="G50" s="39">
        <f t="array" ref="G50">MEDIAN(IF($B$22:$B$39=$A50,K$22:K$39))</f>
        <v>270.83333333333337</v>
      </c>
      <c r="H50" s="39">
        <f t="array" ref="H50">MEDIAN(IF($B$22:$B$39=$A50,L$22:L$39))</f>
        <v>500</v>
      </c>
      <c r="I50" s="39">
        <f t="array" ref="I50">MEDIAN(IF($B$22:$B$39=$A50,M$22:M$39))</f>
        <v>25</v>
      </c>
      <c r="J50" s="39">
        <f t="array" ref="J50">MEDIAN(IF($B$22:$B$39=$A50,N$22:N$39))</f>
        <v>21.25</v>
      </c>
      <c r="K50" s="39">
        <f t="array" ref="K50">MEDIAN(IF($B$22:$B$39=$A50,O$22:O$39))</f>
        <v>62.5</v>
      </c>
      <c r="L50" s="39">
        <f t="array" ref="L50">MEDIAN(IF($B$22:$B$39=$A50,P$22:P$39))</f>
        <v>35</v>
      </c>
      <c r="M50" s="39">
        <f t="array" ref="M50">MEDIAN(IF($B$22:$B$39=$A50,Q$22:Q$39))</f>
        <v>55</v>
      </c>
      <c r="N50" s="39">
        <f t="array" ref="N50">MEDIAN(IF($B$22:$B$39=$A50,R$22:R$39))</f>
        <v>418.26992753623188</v>
      </c>
      <c r="O50" s="39">
        <f t="array" ref="O50">MEDIAN(IF($B$22:$B$39=$A50,S$22:S$39))</f>
        <v>47.5</v>
      </c>
      <c r="P50" s="39">
        <f t="array" ref="P50">MEDIAN(IF($B$22:$B$39=$A50,T$22:T$39))</f>
        <v>25</v>
      </c>
      <c r="R50" s="59">
        <f>(B50*Référence!$D$3)+(C50*Référence!$D$4)+(D50*Référence!$D$5)+(E50*Référence!$D$6)+(F50*Référence!$D$7)+(G50*Référence!$D$8)+(H50*Référence!$D$9)+(I50*Référence!$D$10)+(J50*Référence!$D$11)+(K50*Référence!$D$12)+(L50*Référence!$D$13)+(M50*Référence!$D$14)+(O50*Référence!$D$15)+(P50*Référence!$D$16)</f>
        <v>12641.301512705186</v>
      </c>
    </row>
    <row r="51" spans="1:19" x14ac:dyDescent="0.2">
      <c r="A51" s="34" t="s">
        <v>328</v>
      </c>
      <c r="B51" s="39">
        <f t="array" ref="B51">MEDIAN(IF($B$22:$B$39=$A51,F$22:F$39))</f>
        <v>62.5</v>
      </c>
      <c r="C51" s="39">
        <f t="array" ref="C51">MEDIAN(IF($B$22:$B$39=$A51,G$22:G$39))</f>
        <v>76.92307692307692</v>
      </c>
      <c r="D51" s="39">
        <f t="array" ref="D51">MEDIAN(IF($B$22:$B$39=$A51,H$22:H$39))</f>
        <v>86.956521739130437</v>
      </c>
      <c r="E51" s="39">
        <f t="array" ref="E51">MEDIAN(IF($B$22:$B$39=$A51,I$22:I$39))</f>
        <v>68.965517241379317</v>
      </c>
      <c r="F51" s="39">
        <f t="array" ref="F51">MEDIAN(IF($B$22:$B$39=$A51,J$22:J$39))</f>
        <v>212.5</v>
      </c>
      <c r="G51" s="39">
        <f t="array" ref="G51">MEDIAN(IF($B$22:$B$39=$A51,K$22:K$39))</f>
        <v>250</v>
      </c>
      <c r="H51" s="39">
        <f t="array" ref="H51">MEDIAN(IF($B$22:$B$39=$A51,L$22:L$39))</f>
        <v>458.14297800338409</v>
      </c>
      <c r="I51" s="39">
        <f t="array" ref="I51">MEDIAN(IF($B$22:$B$39=$A51,M$22:M$39))</f>
        <v>25</v>
      </c>
      <c r="J51" s="39">
        <f t="array" ref="J51">MEDIAN(IF($B$22:$B$39=$A51,N$22:N$39))</f>
        <v>22.5</v>
      </c>
      <c r="K51" s="39">
        <f t="array" ref="K51">MEDIAN(IF($B$22:$B$39=$A51,O$22:O$39))</f>
        <v>75</v>
      </c>
      <c r="L51" s="39">
        <f t="array" ref="L51">MEDIAN(IF($B$22:$B$39=$A51,P$22:P$39))</f>
        <v>50</v>
      </c>
      <c r="M51" s="39">
        <f t="array" ref="M51">MEDIAN(IF($B$22:$B$39=$A51,Q$22:Q$39))</f>
        <v>75</v>
      </c>
      <c r="N51" s="47" t="s">
        <v>820</v>
      </c>
      <c r="O51" s="47" t="s">
        <v>820</v>
      </c>
      <c r="P51" s="39">
        <f t="array" ref="P51">MEDIAN(IF($B$22:$B$39=$A51,T$22:T$39))</f>
        <v>25</v>
      </c>
      <c r="R51" s="70">
        <f>(B51*Référence!$D$3)+(C51*Référence!$D$4)+(D51*Référence!$D$5)+(E51*Référence!$D$6)+(F51*Référence!$D$7)+(G51*Référence!$D$8)+(H51*Référence!$D$9)+(I51*Référence!$D$10)+(J51*Référence!$D$11)+(K51*Référence!$D$12)+(L51*Référence!$D$13)+(M51*Référence!$D$14)+(B15*Référence!$D$15)+(P51*Référence!$D$16)</f>
        <v>11630.258624515656</v>
      </c>
    </row>
    <row r="52" spans="1:19" x14ac:dyDescent="0.2">
      <c r="A52" s="34" t="s">
        <v>355</v>
      </c>
      <c r="B52" s="39">
        <f t="array" ref="B52">MEDIAN(IF($B$22:$B$39=$A52,F$22:F$39))</f>
        <v>68.75</v>
      </c>
      <c r="C52" s="39">
        <f t="array" ref="C52">MEDIAN(IF($B$22:$B$39=$A52,G$22:G$39))</f>
        <v>86.538461538461547</v>
      </c>
      <c r="D52" s="39">
        <f t="array" ref="D52">MEDIAN(IF($B$22:$B$39=$A52,H$22:H$39))</f>
        <v>67.934782608695656</v>
      </c>
      <c r="E52" s="39">
        <f t="array" ref="E52">MEDIAN(IF($B$22:$B$39=$A52,I$22:I$39))</f>
        <v>65.08620689655173</v>
      </c>
      <c r="F52" s="39">
        <f t="array" ref="F52">MEDIAN(IF($B$22:$B$39=$A52,J$22:J$39))</f>
        <v>239.58333333333337</v>
      </c>
      <c r="G52" s="39">
        <f t="array" ref="G52">MEDIAN(IF($B$22:$B$39=$A52,K$22:K$39))</f>
        <v>270.83333333333337</v>
      </c>
      <c r="H52" s="39">
        <f t="array" ref="H52">MEDIAN(IF($B$22:$B$39=$A52,L$22:L$39))</f>
        <v>400</v>
      </c>
      <c r="I52" s="39">
        <f t="array" ref="I52">MEDIAN(IF($B$22:$B$39=$A52,M$22:M$39))</f>
        <v>20</v>
      </c>
      <c r="J52" s="39">
        <f t="array" ref="J52">MEDIAN(IF($B$22:$B$39=$A52,N$22:N$39))</f>
        <v>25</v>
      </c>
      <c r="K52" s="39">
        <f t="array" ref="K52">MEDIAN(IF($B$22:$B$39=$A52,O$22:O$39))</f>
        <v>112.5</v>
      </c>
      <c r="L52" s="39">
        <f t="array" ref="L52">MEDIAN(IF($B$22:$B$39=$A52,P$22:P$39))</f>
        <v>40</v>
      </c>
      <c r="M52" s="39">
        <f t="array" ref="M52">MEDIAN(IF($B$22:$B$39=$A52,Q$22:Q$39))</f>
        <v>87.5</v>
      </c>
      <c r="N52" s="39">
        <f t="array" ref="N52">MEDIAN(IF($B$22:$B$39=$A52,R$22:R$39))</f>
        <v>124.140625</v>
      </c>
      <c r="O52" s="39">
        <f t="array" ref="O52">MEDIAN(IF($B$22:$B$39=$A52,S$22:S$39))</f>
        <v>75</v>
      </c>
      <c r="P52" s="39">
        <f t="array" ref="P52">MEDIAN(IF($B$22:$B$39=$A52,T$22:T$39))</f>
        <v>37.5</v>
      </c>
      <c r="R52" s="59">
        <f>(B52*Référence!$D$3)+(C52*Référence!$D$4)+(D52*Référence!$D$5)+(E52*Référence!$D$6)+(F52*Référence!$D$7)+(G52*Référence!$D$8)+(H52*Référence!$D$9)+(I52*Référence!$D$10)+(J52*Référence!$D$11)+(K52*Référence!$D$12)+(L52*Référence!$D$13)+(M52*Référence!$D$14)+(O52*Référence!$D$15)+(P52*Référence!$D$16)</f>
        <v>12387.04234421251</v>
      </c>
    </row>
    <row r="53" spans="1:19" x14ac:dyDescent="0.2">
      <c r="A53" s="34" t="s">
        <v>1371</v>
      </c>
      <c r="B53" s="39">
        <f t="array" ref="B53">MEDIAN(IF($B$22:$B$39=$A53,F$22:F$39))</f>
        <v>60</v>
      </c>
      <c r="C53" s="39">
        <f t="array" ref="C53">MEDIAN(IF($B$22:$B$39=$A53,G$22:G$39))</f>
        <v>76.92307692307692</v>
      </c>
      <c r="D53" s="39">
        <f t="array" ref="D53">MEDIAN(IF($B$22:$B$39=$A53,H$22:H$39))</f>
        <v>53.260869565217391</v>
      </c>
      <c r="E53" s="39">
        <f t="array" ref="E53">MEDIAN(IF($B$22:$B$39=$A53,I$22:I$39))</f>
        <v>60.344827586206897</v>
      </c>
      <c r="F53" s="39">
        <f t="array" ref="F53">MEDIAN(IF($B$22:$B$39=$A53,J$22:J$39))</f>
        <v>166.66666666666669</v>
      </c>
      <c r="G53" s="39">
        <f t="array" ref="G53">MEDIAN(IF($B$22:$B$39=$A53,K$22:K$39))</f>
        <v>260.41666666666669</v>
      </c>
      <c r="H53" s="39">
        <f t="array" ref="H53">MEDIAN(IF($B$22:$B$39=$A53,L$22:L$39))</f>
        <v>500</v>
      </c>
      <c r="I53" s="39">
        <f t="array" ref="I53">MEDIAN(IF($B$22:$B$39=$A53,M$22:M$39))</f>
        <v>25</v>
      </c>
      <c r="J53" s="39">
        <f t="array" ref="J53">MEDIAN(IF($B$22:$B$39=$A53,N$22:N$39))</f>
        <v>25</v>
      </c>
      <c r="K53" s="39">
        <f t="array" ref="K53">MEDIAN(IF($B$22:$B$39=$A53,O$22:O$39))</f>
        <v>71.25</v>
      </c>
      <c r="L53" s="39">
        <f t="array" ref="L53">MEDIAN(IF($B$22:$B$39=$A53,P$22:P$39))</f>
        <v>50</v>
      </c>
      <c r="M53" s="39">
        <f t="array" ref="M53">MEDIAN(IF($B$22:$B$39=$A53,Q$22:Q$39))</f>
        <v>75</v>
      </c>
      <c r="N53" s="47" t="s">
        <v>820</v>
      </c>
      <c r="O53" s="47" t="s">
        <v>820</v>
      </c>
      <c r="P53" s="39">
        <f t="array" ref="P53">MEDIAN(IF($B$22:$B$39=$A53,T$22:T$39))</f>
        <v>20</v>
      </c>
      <c r="R53" s="70">
        <f>(B53*Référence!$D$3)+(C53*Référence!$D$4)+(D53*Référence!$D$5)+(E53*Référence!$D$6)+(F53*Référence!$D$7)+(G53*Référence!$D$8)+(H53*Référence!$D$9)+(I53*Référence!$D$10)+(J53*Référence!$D$11)+(K53*Référence!$D$12)+(L53*Référence!$D$13)+(M53*Référence!$D$14)+(B15*Référence!$D$15)+(P53*Référence!$D$16)</f>
        <v>10824.808900139265</v>
      </c>
    </row>
    <row r="54" spans="1:19" x14ac:dyDescent="0.2">
      <c r="A54" s="34" t="s">
        <v>1031</v>
      </c>
      <c r="B54" s="39">
        <f t="array" ref="B54">MEDIAN(IF($B$22:$B$39=$A54,F$22:F$39))</f>
        <v>81.25</v>
      </c>
      <c r="C54" s="39">
        <f t="array" ref="C54">MEDIAN(IF($B$22:$B$39=$A54,G$22:G$39))</f>
        <v>92.307692307692307</v>
      </c>
      <c r="D54" s="39">
        <f t="array" ref="D54">MEDIAN(IF($B$22:$B$39=$A54,H$22:H$39))</f>
        <v>78.260869565217391</v>
      </c>
      <c r="E54" s="39">
        <f t="array" ref="E54">MEDIAN(IF($B$22:$B$39=$A54,I$22:I$39))</f>
        <v>62.068965517241381</v>
      </c>
      <c r="F54" s="39">
        <f t="array" ref="F54">MEDIAN(IF($B$22:$B$39=$A54,J$22:J$39))</f>
        <v>187.5</v>
      </c>
      <c r="G54" s="39">
        <f t="array" ref="G54">MEDIAN(IF($B$22:$B$39=$A54,K$22:K$39))</f>
        <v>237.5</v>
      </c>
      <c r="H54" s="39">
        <f t="array" ref="H54">MEDIAN(IF($B$22:$B$39=$A54,L$22:L$39))</f>
        <v>470</v>
      </c>
      <c r="I54" s="39">
        <f t="array" ref="I54">MEDIAN(IF($B$22:$B$39=$A54,M$22:M$39))</f>
        <v>27.5</v>
      </c>
      <c r="J54" s="39">
        <f t="array" ref="J54">MEDIAN(IF($B$22:$B$39=$A54,N$22:N$39))</f>
        <v>12.5</v>
      </c>
      <c r="K54" s="39">
        <f t="array" ref="K54">MEDIAN(IF($B$22:$B$39=$A54,O$22:O$39))</f>
        <v>67.5</v>
      </c>
      <c r="L54" s="39">
        <f t="array" ref="L54">MEDIAN(IF($B$22:$B$39=$A54,P$22:P$39))</f>
        <v>25</v>
      </c>
      <c r="M54" s="39">
        <f t="array" ref="M54">MEDIAN(IF($B$22:$B$39=$A54,Q$22:Q$39))</f>
        <v>75</v>
      </c>
      <c r="N54" s="39">
        <f t="array" ref="N54">MEDIAN(IF($B$22:$B$39=$A54,R$22:R$39))</f>
        <v>35</v>
      </c>
      <c r="O54" s="39">
        <f t="array" ref="O54">MEDIAN(IF($B$22:$B$39=$A54,S$22:S$39))</f>
        <v>50</v>
      </c>
      <c r="P54" s="39">
        <f t="array" ref="P54">MEDIAN(IF($B$22:$B$39=$A54,T$22:T$39))</f>
        <v>25</v>
      </c>
      <c r="R54" s="59">
        <f>(B54*Référence!$D$3)+(C54*Référence!$D$4)+(D54*Référence!$D$5)+(E54*Référence!$D$6)+(F54*Référence!$D$7)+(G54*Référence!$D$8)+(H54*Référence!$D$9)+(I54*Référence!$D$10)+(J54*Référence!$D$11)+(K54*Référence!$D$12)+(L54*Référence!$D$13)+(M54*Référence!$D$14)+(O54*Référence!$D$15)+(P54*Référence!$D$16)</f>
        <v>11854.969438357744</v>
      </c>
    </row>
    <row r="55" spans="1:19" x14ac:dyDescent="0.2">
      <c r="A55"/>
    </row>
    <row r="56" spans="1:19" x14ac:dyDescent="0.2">
      <c r="A56" s="32" t="s">
        <v>3859</v>
      </c>
    </row>
    <row r="57" spans="1:19" x14ac:dyDescent="0.2">
      <c r="A57" s="40" t="s">
        <v>3741</v>
      </c>
      <c r="B57" s="40" t="s">
        <v>3764</v>
      </c>
      <c r="C57" s="40" t="s">
        <v>3765</v>
      </c>
      <c r="D57" s="40" t="s">
        <v>3766</v>
      </c>
      <c r="E57" s="40" t="s">
        <v>3767</v>
      </c>
      <c r="F57" s="40" t="s">
        <v>3786</v>
      </c>
      <c r="G57" s="40" t="s">
        <v>3785</v>
      </c>
      <c r="H57" s="40" t="s">
        <v>3776</v>
      </c>
      <c r="I57" s="40" t="s">
        <v>3768</v>
      </c>
      <c r="J57" s="40" t="s">
        <v>3769</v>
      </c>
      <c r="K57" s="40" t="s">
        <v>3770</v>
      </c>
      <c r="L57" s="40" t="s">
        <v>3771</v>
      </c>
      <c r="M57" s="40" t="s">
        <v>3772</v>
      </c>
      <c r="N57" s="40" t="s">
        <v>3775</v>
      </c>
      <c r="O57" s="40" t="s">
        <v>3773</v>
      </c>
      <c r="P57" s="40" t="s">
        <v>3774</v>
      </c>
      <c r="R57" s="40" t="s">
        <v>3914</v>
      </c>
    </row>
    <row r="58" spans="1:19" x14ac:dyDescent="0.2">
      <c r="A58" s="34" t="s">
        <v>1704</v>
      </c>
      <c r="B58" s="39">
        <f t="array" ref="B58">MEDIAN(IF($E$22:$E$39=$A58,F$22:F$39))</f>
        <v>84.375</v>
      </c>
      <c r="C58" s="39">
        <f t="array" ref="C58">MEDIAN(IF($E$22:$E$39=$A58,G$22:G$39))</f>
        <v>88.942307692307679</v>
      </c>
      <c r="D58" s="39">
        <f t="array" ref="D58">MEDIAN(IF($E$22:$E$39=$A58,H$22:H$39))</f>
        <v>89.673913043478265</v>
      </c>
      <c r="E58" s="39">
        <f t="array" ref="E58">MEDIAN(IF($E$22:$E$39=$A58,I$22:I$39))</f>
        <v>68.965517241379317</v>
      </c>
      <c r="F58" s="39">
        <f t="array" ref="F58">MEDIAN(IF($E$22:$E$39=$A58,J$22:J$39))</f>
        <v>210.9375</v>
      </c>
      <c r="G58" s="39">
        <f t="array" ref="G58">MEDIAN(IF($E$22:$E$39=$A58,K$22:K$39))</f>
        <v>281.25</v>
      </c>
      <c r="H58" s="39">
        <f t="array" ref="H58">MEDIAN(IF($E$22:$E$39=$A58,L$22:L$39))</f>
        <v>500</v>
      </c>
      <c r="I58" s="39">
        <f t="array" ref="I58">MEDIAN(IF($E$22:$E$39=$A58,M$22:M$39))</f>
        <v>25</v>
      </c>
      <c r="J58" s="39">
        <f t="array" ref="J58">MEDIAN(IF($E$22:$E$39=$A58,N$22:N$39))</f>
        <v>25</v>
      </c>
      <c r="K58" s="39">
        <f t="array" ref="K58">MEDIAN(IF($E$22:$E$39=$A58,O$22:O$39))</f>
        <v>75</v>
      </c>
      <c r="L58" s="39">
        <f t="array" ref="L58">MEDIAN(IF($E$22:$E$39=$A58,P$22:P$39))</f>
        <v>42.5</v>
      </c>
      <c r="M58" s="39">
        <f t="array" ref="M58">MEDIAN(IF($E$22:$E$39=$A58,Q$22:Q$39))</f>
        <v>67.5</v>
      </c>
      <c r="N58" s="39">
        <f t="array" ref="N58">MEDIAN(IF($E$22:$E$39=$A58,R$22:R$39))</f>
        <v>271.63496376811594</v>
      </c>
      <c r="O58" s="39">
        <f t="array" ref="O58">MEDIAN(IF($E$22:$E$39=$A58,S$22:S$39))</f>
        <v>111.11111111111111</v>
      </c>
      <c r="P58" s="39">
        <f t="array" ref="P58">MEDIAN(IF($E$22:$E$39=$A58,T$22:T$39))</f>
        <v>25</v>
      </c>
      <c r="R58" s="59">
        <f>(B58*Référence!$D$3)+(C58*Référence!$D$4)+(D58*Référence!$D$5)+(E58*Référence!$D$6)+(F58*Référence!$D$7)+(G58*Référence!$D$8)+(H58*Référence!$D$9)+(I58*Référence!$D$10)+(J58*Référence!$D$11)+(K58*Référence!$D$12)+(L58*Référence!$D$13)+(M58*Référence!$D$14)+(O58*Référence!$D$15)+(P58*Référence!$D$16)</f>
        <v>12864.217947116185</v>
      </c>
    </row>
    <row r="59" spans="1:19" x14ac:dyDescent="0.2">
      <c r="A59" s="34" t="s">
        <v>1705</v>
      </c>
      <c r="B59" s="39">
        <f t="array" ref="B59">MEDIAN(IF($E$22:$E$39=$A59,F$22:F$39))</f>
        <v>75</v>
      </c>
      <c r="C59" s="39">
        <f t="array" ref="C59">MEDIAN(IF($E$22:$E$39=$A59,G$22:G$39))</f>
        <v>92.307692307692307</v>
      </c>
      <c r="D59" s="39">
        <f t="array" ref="D59">MEDIAN(IF($E$22:$E$39=$A59,H$22:H$39))</f>
        <v>86.956521739130437</v>
      </c>
      <c r="E59" s="39">
        <f t="array" ref="E59">MEDIAN(IF($E$22:$E$39=$A59,I$22:I$39))</f>
        <v>68.965517241379317</v>
      </c>
      <c r="F59" s="39">
        <f t="array" ref="F59">MEDIAN(IF($E$22:$E$39=$A59,J$22:J$39))</f>
        <v>208.33333333333334</v>
      </c>
      <c r="G59" s="39">
        <f t="array" ref="G59">MEDIAN(IF($E$22:$E$39=$A59,K$22:K$39))</f>
        <v>250</v>
      </c>
      <c r="H59" s="39">
        <f t="array" ref="H59">MEDIAN(IF($E$22:$E$39=$A59,L$22:L$39))</f>
        <v>500</v>
      </c>
      <c r="I59" s="39">
        <f t="array" ref="I59">MEDIAN(IF($E$22:$E$39=$A59,M$22:M$39))</f>
        <v>25</v>
      </c>
      <c r="J59" s="39">
        <f t="array" ref="J59">MEDIAN(IF($E$22:$E$39=$A59,N$22:N$39))</f>
        <v>25</v>
      </c>
      <c r="K59" s="39">
        <f t="array" ref="K59">MEDIAN(IF($E$22:$E$39=$A59,O$22:O$39))</f>
        <v>62.083333333333329</v>
      </c>
      <c r="L59" s="39">
        <f t="array" ref="L59">MEDIAN(IF($E$22:$E$39=$A59,P$22:P$39))</f>
        <v>50</v>
      </c>
      <c r="M59" s="39">
        <f t="array" ref="M59">MEDIAN(IF($E$22:$E$39=$A59,Q$22:Q$39))</f>
        <v>75</v>
      </c>
      <c r="N59" s="39">
        <f t="array" ref="N59">MEDIAN(IF($E$22:$E$39=$A59,R$22:R$39))</f>
        <v>50</v>
      </c>
      <c r="O59" s="39">
        <f t="array" ref="O59">MEDIAN(IF($E$22:$E$39=$A59,S$22:S$39))</f>
        <v>75</v>
      </c>
      <c r="P59" s="39">
        <f t="array" ref="P59">MEDIAN(IF($E$22:$E$39=$A59,T$22:T$39))</f>
        <v>25</v>
      </c>
      <c r="R59" s="59">
        <f>(B59*Référence!$D$3)+(C59*Référence!$D$4)+(D59*Référence!$D$5)+(E59*Référence!$D$6)+(F59*Référence!$D$7)+(G59*Référence!$D$8)+(H59*Référence!$D$9)+(I59*Référence!$D$10)+(J59*Référence!$D$11)+(K59*Référence!$D$12)+(L59*Référence!$D$13)+(M59*Référence!$D$14)+(O59*Référence!$D$15)+(P59*Référence!$D$16)</f>
        <v>12318.032281935955</v>
      </c>
    </row>
    <row r="61" spans="1:19" x14ac:dyDescent="0.2">
      <c r="A61"/>
    </row>
    <row r="63" spans="1:19" x14ac:dyDescent="0.2">
      <c r="A63" s="67" t="s">
        <v>3872</v>
      </c>
    </row>
    <row r="64" spans="1:19" x14ac:dyDescent="0.2">
      <c r="A64" s="67" t="s">
        <v>3878</v>
      </c>
    </row>
    <row r="65" spans="1:1" x14ac:dyDescent="0.2">
      <c r="A65" s="67" t="s">
        <v>3873</v>
      </c>
    </row>
    <row r="66" spans="1:1" x14ac:dyDescent="0.2">
      <c r="A66" s="67" t="s">
        <v>3874</v>
      </c>
    </row>
    <row r="67" spans="1:1" x14ac:dyDescent="0.2">
      <c r="A67" s="67"/>
    </row>
  </sheetData>
  <conditionalFormatting sqref="D22:D23 D25:D39">
    <cfRule type="duplicateValues" dxfId="215"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5"/>
  <sheetViews>
    <sheetView workbookViewId="0"/>
  </sheetViews>
  <sheetFormatPr baseColWidth="10" defaultColWidth="10.6640625" defaultRowHeight="16" x14ac:dyDescent="0.2"/>
  <cols>
    <col min="1" max="1" width="49.33203125" bestFit="1" customWidth="1"/>
    <col min="2" max="2" width="8.1640625" bestFit="1" customWidth="1"/>
    <col min="3" max="3" width="13.5" customWidth="1"/>
    <col min="4" max="4" width="33" bestFit="1" customWidth="1"/>
    <col min="5" max="5" width="33.1640625" bestFit="1" customWidth="1"/>
    <col min="6" max="6" width="31.5" bestFit="1" customWidth="1"/>
  </cols>
  <sheetData>
    <row r="1" spans="1:3" x14ac:dyDescent="0.2">
      <c r="A1" s="32" t="s">
        <v>3794</v>
      </c>
    </row>
    <row r="3" spans="1:3" x14ac:dyDescent="0.2">
      <c r="A3" s="20" t="s">
        <v>3879</v>
      </c>
      <c r="C3" s="50" t="s">
        <v>3783</v>
      </c>
    </row>
    <row r="4" spans="1:3" x14ac:dyDescent="0.2">
      <c r="A4" s="21" t="s">
        <v>3778</v>
      </c>
      <c r="B4" s="13">
        <v>153</v>
      </c>
      <c r="C4" s="65">
        <f>GETPIVOTDATA("Gourde",$A3)/153</f>
        <v>1</v>
      </c>
    </row>
    <row r="5" spans="1:3" x14ac:dyDescent="0.2">
      <c r="A5" s="21" t="s">
        <v>3779</v>
      </c>
      <c r="B5" s="13">
        <v>2</v>
      </c>
      <c r="C5" s="65">
        <f>GETPIVOTDATA("Dollar",$A$3)/153</f>
        <v>1.3071895424836602E-2</v>
      </c>
    </row>
    <row r="6" spans="1:3" x14ac:dyDescent="0.2">
      <c r="A6" s="21" t="s">
        <v>3780</v>
      </c>
      <c r="B6" s="13">
        <v>1</v>
      </c>
      <c r="C6" s="65">
        <f>GETPIVOTDATA("Mobile",$A$3)/153</f>
        <v>6.5359477124183009E-3</v>
      </c>
    </row>
    <row r="7" spans="1:3" x14ac:dyDescent="0.2">
      <c r="A7" s="21" t="s">
        <v>3781</v>
      </c>
      <c r="B7" s="13">
        <v>46</v>
      </c>
      <c r="C7" s="65">
        <f>GETPIVOTDATA("Credit",$A$3)/153</f>
        <v>0.30065359477124182</v>
      </c>
    </row>
    <row r="8" spans="1:3" x14ac:dyDescent="0.2">
      <c r="A8" s="21" t="s">
        <v>2351</v>
      </c>
      <c r="B8" s="13">
        <v>0</v>
      </c>
      <c r="C8" s="65">
        <v>0</v>
      </c>
    </row>
    <row r="9" spans="1:3" x14ac:dyDescent="0.2">
      <c r="A9" s="21" t="s">
        <v>332</v>
      </c>
      <c r="B9" s="13">
        <v>1</v>
      </c>
      <c r="C9" s="65">
        <f>GETPIVOTDATA("Autre",$A$3)/153</f>
        <v>6.5359477124183009E-3</v>
      </c>
    </row>
    <row r="12" spans="1:3" x14ac:dyDescent="0.2">
      <c r="A12" s="20" t="s">
        <v>3782</v>
      </c>
      <c r="B12" t="s">
        <v>3783</v>
      </c>
    </row>
    <row r="13" spans="1:3" x14ac:dyDescent="0.2">
      <c r="A13" s="21" t="s">
        <v>341</v>
      </c>
      <c r="B13" s="49">
        <v>0.39869281045751637</v>
      </c>
    </row>
    <row r="14" spans="1:3" x14ac:dyDescent="0.2">
      <c r="A14" s="21" t="s">
        <v>440</v>
      </c>
      <c r="B14" s="49">
        <v>0.30065359477124182</v>
      </c>
    </row>
    <row r="15" spans="1:3" x14ac:dyDescent="0.2">
      <c r="A15" s="21" t="s">
        <v>675</v>
      </c>
      <c r="B15" s="49">
        <v>0.21568627450980393</v>
      </c>
    </row>
    <row r="16" spans="1:3" x14ac:dyDescent="0.2">
      <c r="A16" s="21" t="s">
        <v>642</v>
      </c>
      <c r="B16" s="49">
        <v>8.4967320261437912E-2</v>
      </c>
    </row>
    <row r="17" spans="1:2" x14ac:dyDescent="0.2">
      <c r="A17" s="21" t="s">
        <v>3720</v>
      </c>
      <c r="B17" s="49">
        <v>1</v>
      </c>
    </row>
    <row r="20" spans="1:2" x14ac:dyDescent="0.2">
      <c r="A20" s="20" t="s">
        <v>3880</v>
      </c>
      <c r="B20" t="s">
        <v>3783</v>
      </c>
    </row>
    <row r="21" spans="1:2" x14ac:dyDescent="0.2">
      <c r="A21" s="21" t="s">
        <v>342</v>
      </c>
      <c r="B21" s="49">
        <v>0.50326797385620914</v>
      </c>
    </row>
    <row r="22" spans="1:2" x14ac:dyDescent="0.2">
      <c r="A22" s="21" t="s">
        <v>457</v>
      </c>
      <c r="B22" s="49">
        <v>0.30065359477124182</v>
      </c>
    </row>
    <row r="23" spans="1:2" x14ac:dyDescent="0.2">
      <c r="A23" s="21" t="s">
        <v>642</v>
      </c>
      <c r="B23" s="49">
        <v>0.13725490196078433</v>
      </c>
    </row>
    <row r="24" spans="1:2" x14ac:dyDescent="0.2">
      <c r="A24" s="21" t="s">
        <v>441</v>
      </c>
      <c r="B24" s="49">
        <v>5.8823529411764705E-2</v>
      </c>
    </row>
    <row r="25" spans="1:2" x14ac:dyDescent="0.2">
      <c r="A25" s="21" t="s">
        <v>3720</v>
      </c>
      <c r="B25" s="49">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8"/>
  <sheetViews>
    <sheetView zoomScaleNormal="100" workbookViewId="0"/>
  </sheetViews>
  <sheetFormatPr baseColWidth="10" defaultColWidth="17.33203125" defaultRowHeight="16" x14ac:dyDescent="0.2"/>
  <cols>
    <col min="1" max="1" width="13.83203125" style="34" bestFit="1" customWidth="1"/>
    <col min="2" max="2" width="4.33203125" style="34" bestFit="1" customWidth="1"/>
    <col min="3" max="16384" width="17.33203125" style="34"/>
  </cols>
  <sheetData>
    <row r="1" spans="1:6" x14ac:dyDescent="0.2">
      <c r="A1" s="48" t="s">
        <v>3793</v>
      </c>
    </row>
    <row r="2" spans="1:6" x14ac:dyDescent="0.2">
      <c r="E2" s="48" t="s">
        <v>3881</v>
      </c>
    </row>
    <row r="3" spans="1:6" x14ac:dyDescent="0.2">
      <c r="A3" s="35" t="s">
        <v>3784</v>
      </c>
      <c r="B3" s="51" t="s">
        <v>3783</v>
      </c>
      <c r="E3" s="34" t="str">
        <f>A3</f>
        <v>Farine de blé</v>
      </c>
      <c r="F3" s="52">
        <f>B4</f>
        <v>0.8314606741573034</v>
      </c>
    </row>
    <row r="4" spans="1:6" x14ac:dyDescent="0.2">
      <c r="A4" s="34" t="s">
        <v>334</v>
      </c>
      <c r="B4" s="52">
        <v>0.8314606741573034</v>
      </c>
      <c r="E4" s="34" t="str">
        <f>A7</f>
        <v>Riz</v>
      </c>
      <c r="F4" s="52">
        <f>B8</f>
        <v>0.94791666666666663</v>
      </c>
    </row>
    <row r="5" spans="1:6" x14ac:dyDescent="0.2">
      <c r="A5" s="34" t="s">
        <v>346</v>
      </c>
      <c r="B5" s="52">
        <v>0.16853932584269662</v>
      </c>
      <c r="E5" s="34" t="str">
        <f>A11</f>
        <v>Maïs</v>
      </c>
      <c r="F5" s="52">
        <f>B12</f>
        <v>0.85555555555555551</v>
      </c>
    </row>
    <row r="6" spans="1:6" x14ac:dyDescent="0.2">
      <c r="E6" s="34" t="str">
        <f>A15</f>
        <v>Sucre</v>
      </c>
      <c r="F6" s="52">
        <f>B16</f>
        <v>0.92473118279569888</v>
      </c>
    </row>
    <row r="7" spans="1:6" x14ac:dyDescent="0.2">
      <c r="A7" s="35" t="s">
        <v>405</v>
      </c>
      <c r="B7" s="51" t="s">
        <v>3783</v>
      </c>
      <c r="E7" s="34" t="str">
        <f>A19</f>
        <v>Haricot noir</v>
      </c>
      <c r="F7" s="52">
        <f>B20</f>
        <v>0.39506172839506171</v>
      </c>
    </row>
    <row r="8" spans="1:6" x14ac:dyDescent="0.2">
      <c r="A8" s="34" t="s">
        <v>334</v>
      </c>
      <c r="B8" s="52">
        <v>0.94791666666666663</v>
      </c>
      <c r="E8" s="34" t="str">
        <f>A23</f>
        <v>Haricot rouge</v>
      </c>
      <c r="F8" s="52">
        <f>B24</f>
        <v>0.63461538461538458</v>
      </c>
    </row>
    <row r="9" spans="1:6" x14ac:dyDescent="0.2">
      <c r="A9" s="34" t="s">
        <v>346</v>
      </c>
      <c r="B9" s="52">
        <v>5.2083333333333336E-2</v>
      </c>
      <c r="E9" s="34" t="str">
        <f>A28</f>
        <v>Huile</v>
      </c>
      <c r="F9" s="52">
        <f>B29</f>
        <v>0.94623655913978499</v>
      </c>
    </row>
    <row r="11" spans="1:6" x14ac:dyDescent="0.2">
      <c r="A11" s="35" t="s">
        <v>3799</v>
      </c>
      <c r="B11" s="51" t="s">
        <v>3783</v>
      </c>
      <c r="E11" s="48" t="s">
        <v>3882</v>
      </c>
    </row>
    <row r="12" spans="1:6" x14ac:dyDescent="0.2">
      <c r="A12" s="34" t="s">
        <v>334</v>
      </c>
      <c r="B12" s="52">
        <v>0.85555555555555551</v>
      </c>
      <c r="E12" s="34" t="str">
        <f>A32</f>
        <v>Savon pour la lessive</v>
      </c>
      <c r="F12" s="52">
        <f>B33</f>
        <v>0.53623188405797106</v>
      </c>
    </row>
    <row r="13" spans="1:6" x14ac:dyDescent="0.2">
      <c r="A13" s="34" t="s">
        <v>346</v>
      </c>
      <c r="B13" s="52">
        <v>0.14444444444444443</v>
      </c>
      <c r="E13" s="34" t="str">
        <f>A37</f>
        <v>Brosse à dent</v>
      </c>
      <c r="F13" s="52">
        <f>B38</f>
        <v>0.90163934426229508</v>
      </c>
    </row>
    <row r="14" spans="1:6" x14ac:dyDescent="0.2">
      <c r="E14" s="34" t="str">
        <f>A42</f>
        <v>Dentrifrice</v>
      </c>
      <c r="F14" s="52">
        <f>B43</f>
        <v>0.76923076923076927</v>
      </c>
    </row>
    <row r="15" spans="1:6" x14ac:dyDescent="0.2">
      <c r="A15" s="35" t="s">
        <v>1454</v>
      </c>
      <c r="B15" s="51" t="s">
        <v>3783</v>
      </c>
      <c r="E15" s="34" t="str">
        <f>A47</f>
        <v>Papier toilette</v>
      </c>
      <c r="F15" s="52">
        <f>B48</f>
        <v>0.83606557377049184</v>
      </c>
    </row>
    <row r="16" spans="1:6" x14ac:dyDescent="0.2">
      <c r="A16" s="34" t="s">
        <v>334</v>
      </c>
      <c r="B16" s="52">
        <v>0.92473118279569888</v>
      </c>
      <c r="E16" s="34" t="str">
        <f>A52</f>
        <v>Serviettes hygiéniques</v>
      </c>
      <c r="F16" s="52">
        <f>B53</f>
        <v>0.86153846153846159</v>
      </c>
    </row>
    <row r="17" spans="1:6" x14ac:dyDescent="0.2">
      <c r="A17" s="34" t="s">
        <v>346</v>
      </c>
      <c r="B17" s="52">
        <v>7.5268817204301078E-2</v>
      </c>
      <c r="E17" s="34" t="str">
        <f>A57</f>
        <v>Eau pour boire</v>
      </c>
      <c r="F17" s="52">
        <v>0</v>
      </c>
    </row>
    <row r="18" spans="1:6" x14ac:dyDescent="0.2">
      <c r="E18" s="34" t="str">
        <f>A61</f>
        <v>Chlore liquide</v>
      </c>
      <c r="F18" s="52">
        <f>B62</f>
        <v>0.93333333333333335</v>
      </c>
    </row>
    <row r="19" spans="1:6" x14ac:dyDescent="0.2">
      <c r="A19" s="35" t="s">
        <v>522</v>
      </c>
      <c r="B19" s="51" t="s">
        <v>3783</v>
      </c>
      <c r="E19" s="34" t="str">
        <f>A65</f>
        <v>Savon pour les mains</v>
      </c>
      <c r="F19" s="52">
        <f>B66</f>
        <v>0.73333333333333328</v>
      </c>
    </row>
    <row r="20" spans="1:6" x14ac:dyDescent="0.2">
      <c r="A20" s="34" t="s">
        <v>334</v>
      </c>
      <c r="B20" s="52">
        <v>0.39506172839506171</v>
      </c>
    </row>
    <row r="21" spans="1:6" x14ac:dyDescent="0.2">
      <c r="A21" s="34" t="s">
        <v>346</v>
      </c>
      <c r="B21" s="52">
        <v>0.60493827160493829</v>
      </c>
    </row>
    <row r="23" spans="1:6" x14ac:dyDescent="0.2">
      <c r="A23" s="35" t="s">
        <v>919</v>
      </c>
      <c r="B23" s="51" t="s">
        <v>3783</v>
      </c>
    </row>
    <row r="24" spans="1:6" x14ac:dyDescent="0.2">
      <c r="A24" s="34" t="s">
        <v>334</v>
      </c>
      <c r="B24" s="52">
        <v>0.63461538461538458</v>
      </c>
    </row>
    <row r="25" spans="1:6" x14ac:dyDescent="0.2">
      <c r="A25" s="34" t="s">
        <v>346</v>
      </c>
      <c r="B25" s="52">
        <v>0.34615384615384615</v>
      </c>
    </row>
    <row r="26" spans="1:6" x14ac:dyDescent="0.2">
      <c r="A26" s="34" t="s">
        <v>545</v>
      </c>
      <c r="B26" s="52">
        <v>1.9230769230769232E-2</v>
      </c>
    </row>
    <row r="28" spans="1:6" x14ac:dyDescent="0.2">
      <c r="A28" s="35" t="s">
        <v>3787</v>
      </c>
      <c r="B28" s="51" t="s">
        <v>3783</v>
      </c>
    </row>
    <row r="29" spans="1:6" x14ac:dyDescent="0.2">
      <c r="A29" s="34" t="s">
        <v>334</v>
      </c>
      <c r="B29" s="52">
        <v>0.94623655913978499</v>
      </c>
    </row>
    <row r="30" spans="1:6" x14ac:dyDescent="0.2">
      <c r="A30" s="34" t="s">
        <v>346</v>
      </c>
      <c r="B30" s="52">
        <v>5.3763440860215055E-2</v>
      </c>
    </row>
    <row r="32" spans="1:6" x14ac:dyDescent="0.2">
      <c r="A32" s="35" t="s">
        <v>3788</v>
      </c>
      <c r="B32" s="51" t="s">
        <v>3783</v>
      </c>
    </row>
    <row r="33" spans="1:2" x14ac:dyDescent="0.2">
      <c r="A33" s="34" t="s">
        <v>334</v>
      </c>
      <c r="B33" s="52">
        <v>0.53623188405797106</v>
      </c>
    </row>
    <row r="34" spans="1:2" x14ac:dyDescent="0.2">
      <c r="A34" s="34" t="s">
        <v>346</v>
      </c>
      <c r="B34" s="52">
        <v>0.40579710144927539</v>
      </c>
    </row>
    <row r="35" spans="1:2" x14ac:dyDescent="0.2">
      <c r="A35" s="34" t="s">
        <v>545</v>
      </c>
      <c r="B35" s="52">
        <v>5.7971014492753624E-2</v>
      </c>
    </row>
    <row r="37" spans="1:2" x14ac:dyDescent="0.2">
      <c r="A37" s="35" t="s">
        <v>2393</v>
      </c>
      <c r="B37" s="51" t="s">
        <v>3783</v>
      </c>
    </row>
    <row r="38" spans="1:2" x14ac:dyDescent="0.2">
      <c r="A38" s="34" t="s">
        <v>334</v>
      </c>
      <c r="B38" s="52">
        <v>0.90163934426229508</v>
      </c>
    </row>
    <row r="39" spans="1:2" x14ac:dyDescent="0.2">
      <c r="A39" s="34" t="s">
        <v>346</v>
      </c>
      <c r="B39" s="52">
        <v>8.1967213114754092E-2</v>
      </c>
    </row>
    <row r="40" spans="1:2" x14ac:dyDescent="0.2">
      <c r="A40" s="34" t="s">
        <v>545</v>
      </c>
      <c r="B40" s="52">
        <v>1.6393442622950821E-2</v>
      </c>
    </row>
    <row r="42" spans="1:2" x14ac:dyDescent="0.2">
      <c r="A42" s="35" t="s">
        <v>3789</v>
      </c>
      <c r="B42" s="51" t="s">
        <v>3783</v>
      </c>
    </row>
    <row r="43" spans="1:2" x14ac:dyDescent="0.2">
      <c r="A43" s="34" t="s">
        <v>334</v>
      </c>
      <c r="B43" s="52">
        <v>0.76923076923076927</v>
      </c>
    </row>
    <row r="44" spans="1:2" x14ac:dyDescent="0.2">
      <c r="A44" s="34" t="s">
        <v>346</v>
      </c>
      <c r="B44" s="52">
        <v>0.2</v>
      </c>
    </row>
    <row r="45" spans="1:2" x14ac:dyDescent="0.2">
      <c r="A45" s="34" t="s">
        <v>545</v>
      </c>
      <c r="B45" s="52">
        <v>3.0769230769230771E-2</v>
      </c>
    </row>
    <row r="47" spans="1:2" x14ac:dyDescent="0.2">
      <c r="A47" s="35" t="s">
        <v>2395</v>
      </c>
      <c r="B47" s="51" t="s">
        <v>3783</v>
      </c>
    </row>
    <row r="48" spans="1:2" x14ac:dyDescent="0.2">
      <c r="A48" s="34" t="s">
        <v>334</v>
      </c>
      <c r="B48" s="52">
        <v>0.83606557377049184</v>
      </c>
    </row>
    <row r="49" spans="1:2" x14ac:dyDescent="0.2">
      <c r="A49" s="34" t="s">
        <v>346</v>
      </c>
      <c r="B49" s="52">
        <v>0.11475409836065574</v>
      </c>
    </row>
    <row r="50" spans="1:2" x14ac:dyDescent="0.2">
      <c r="A50" s="34" t="s">
        <v>545</v>
      </c>
      <c r="B50" s="52">
        <v>4.9180327868852458E-2</v>
      </c>
    </row>
    <row r="52" spans="1:2" x14ac:dyDescent="0.2">
      <c r="A52" s="35" t="s">
        <v>1531</v>
      </c>
      <c r="B52" s="51" t="s">
        <v>3783</v>
      </c>
    </row>
    <row r="53" spans="1:2" x14ac:dyDescent="0.2">
      <c r="A53" s="34" t="s">
        <v>334</v>
      </c>
      <c r="B53" s="52">
        <v>0.86153846153846159</v>
      </c>
    </row>
    <row r="54" spans="1:2" x14ac:dyDescent="0.2">
      <c r="A54" s="34" t="s">
        <v>346</v>
      </c>
      <c r="B54" s="52">
        <v>7.6923076923076927E-2</v>
      </c>
    </row>
    <row r="55" spans="1:2" x14ac:dyDescent="0.2">
      <c r="A55" s="34" t="s">
        <v>545</v>
      </c>
      <c r="B55" s="52">
        <v>6.1538461538461542E-2</v>
      </c>
    </row>
    <row r="57" spans="1:2" x14ac:dyDescent="0.2">
      <c r="A57" s="35" t="s">
        <v>3790</v>
      </c>
      <c r="B57" s="51" t="s">
        <v>3783</v>
      </c>
    </row>
    <row r="58" spans="1:2" x14ac:dyDescent="0.2">
      <c r="A58" s="34" t="s">
        <v>346</v>
      </c>
      <c r="B58" s="52">
        <v>0.86206896551724133</v>
      </c>
    </row>
    <row r="59" spans="1:2" x14ac:dyDescent="0.2">
      <c r="A59" s="34" t="s">
        <v>545</v>
      </c>
      <c r="B59" s="52">
        <v>0.13793103448275862</v>
      </c>
    </row>
    <row r="61" spans="1:2" x14ac:dyDescent="0.2">
      <c r="A61" s="35" t="s">
        <v>3791</v>
      </c>
      <c r="B61" s="51" t="s">
        <v>3783</v>
      </c>
    </row>
    <row r="62" spans="1:2" x14ac:dyDescent="0.2">
      <c r="A62" s="34" t="s">
        <v>334</v>
      </c>
      <c r="B62" s="52">
        <v>0.93333333333333335</v>
      </c>
    </row>
    <row r="63" spans="1:2" x14ac:dyDescent="0.2">
      <c r="A63" s="34" t="s">
        <v>545</v>
      </c>
      <c r="B63" s="52">
        <v>6.6666666666666666E-2</v>
      </c>
    </row>
    <row r="65" spans="1:2" x14ac:dyDescent="0.2">
      <c r="A65" s="35" t="s">
        <v>3792</v>
      </c>
      <c r="B65" s="51" t="s">
        <v>3783</v>
      </c>
    </row>
    <row r="66" spans="1:2" x14ac:dyDescent="0.2">
      <c r="A66" s="34" t="s">
        <v>334</v>
      </c>
      <c r="B66" s="52">
        <v>0.73333333333333328</v>
      </c>
    </row>
    <row r="67" spans="1:2" x14ac:dyDescent="0.2">
      <c r="A67" s="34" t="s">
        <v>346</v>
      </c>
      <c r="B67" s="52">
        <v>0.21666666666666667</v>
      </c>
    </row>
    <row r="68" spans="1:2" x14ac:dyDescent="0.2">
      <c r="A68" s="34" t="s">
        <v>545</v>
      </c>
      <c r="B68" s="52">
        <v>0.05</v>
      </c>
    </row>
  </sheetData>
  <conditionalFormatting sqref="F3:F9">
    <cfRule type="dataBar" priority="2">
      <dataBar>
        <cfvo type="min"/>
        <cfvo type="max"/>
        <color rgb="FFFF555A"/>
      </dataBar>
      <extLst>
        <ext xmlns:x14="http://schemas.microsoft.com/office/spreadsheetml/2009/9/main" uri="{B025F937-C7B1-47D3-B67F-A62EFF666E3E}">
          <x14:id>{A802795B-C7D9-3D46-815F-36161B4FB12B}</x14:id>
        </ext>
      </extLst>
    </cfRule>
  </conditionalFormatting>
  <conditionalFormatting sqref="F12:F19">
    <cfRule type="dataBar" priority="1">
      <dataBar>
        <cfvo type="min"/>
        <cfvo type="max"/>
        <color rgb="FFFF555A"/>
      </dataBar>
      <extLst>
        <ext xmlns:x14="http://schemas.microsoft.com/office/spreadsheetml/2009/9/main" uri="{B025F937-C7B1-47D3-B67F-A62EFF666E3E}">
          <x14:id>{6FB61CDD-4BE9-404C-869F-3952CE3F0568}</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802795B-C7D9-3D46-815F-36161B4FB12B}">
            <x14:dataBar minLength="0" maxLength="100" border="1" negativeBarBorderColorSameAsPositive="0">
              <x14:cfvo type="autoMin"/>
              <x14:cfvo type="autoMax"/>
              <x14:borderColor rgb="FFFF555A"/>
              <x14:negativeFillColor rgb="FFFF0000"/>
              <x14:negativeBorderColor rgb="FFFF0000"/>
              <x14:axisColor rgb="FF000000"/>
            </x14:dataBar>
          </x14:cfRule>
          <xm:sqref>F3:F9</xm:sqref>
        </x14:conditionalFormatting>
        <x14:conditionalFormatting xmlns:xm="http://schemas.microsoft.com/office/excel/2006/main">
          <x14:cfRule type="dataBar" id="{6FB61CDD-4BE9-404C-869F-3952CE3F0568}">
            <x14:dataBar minLength="0" maxLength="100" border="1" negativeBarBorderColorSameAsPositive="0">
              <x14:cfvo type="autoMin"/>
              <x14:cfvo type="autoMax"/>
              <x14:borderColor rgb="FFFF555A"/>
              <x14:negativeFillColor rgb="FFFF0000"/>
              <x14:negativeBorderColor rgb="FFFF0000"/>
              <x14:axisColor rgb="FF000000"/>
            </x14:dataBar>
          </x14:cfRule>
          <xm:sqref>F12:F19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68"/>
  <sheetViews>
    <sheetView workbookViewId="0"/>
  </sheetViews>
  <sheetFormatPr baseColWidth="10" defaultColWidth="10.83203125" defaultRowHeight="16" x14ac:dyDescent="0.2"/>
  <cols>
    <col min="1" max="1" width="33.5" style="34" bestFit="1" customWidth="1"/>
    <col min="2" max="2" width="4.83203125" style="34" customWidth="1"/>
    <col min="3" max="3" width="13.83203125" style="34" bestFit="1" customWidth="1"/>
    <col min="4" max="4" width="38.1640625" style="34" bestFit="1" customWidth="1"/>
    <col min="5" max="5" width="10.5" style="34" bestFit="1" customWidth="1"/>
    <col min="6" max="6" width="10.33203125" style="34" bestFit="1" customWidth="1"/>
    <col min="7" max="16384" width="10.83203125" style="34"/>
  </cols>
  <sheetData>
    <row r="1" spans="1:3" ht="17" thickBot="1" x14ac:dyDescent="0.25">
      <c r="A1" s="48" t="s">
        <v>3889</v>
      </c>
    </row>
    <row r="2" spans="1:3" x14ac:dyDescent="0.2">
      <c r="A2" s="35" t="s">
        <v>3883</v>
      </c>
      <c r="B2" s="34" t="s">
        <v>3917</v>
      </c>
      <c r="C2" s="54" t="s">
        <v>3783</v>
      </c>
    </row>
    <row r="3" spans="1:3" x14ac:dyDescent="0.2">
      <c r="A3" s="38" t="s">
        <v>334</v>
      </c>
      <c r="B3" s="37">
        <v>63</v>
      </c>
      <c r="C3" s="52">
        <v>0.61165048543689315</v>
      </c>
    </row>
    <row r="4" spans="1:3" x14ac:dyDescent="0.2">
      <c r="A4" s="38" t="s">
        <v>346</v>
      </c>
      <c r="B4" s="37">
        <v>39</v>
      </c>
      <c r="C4" s="52">
        <v>0.37864077669902912</v>
      </c>
    </row>
    <row r="5" spans="1:3" x14ac:dyDescent="0.2">
      <c r="A5" s="38" t="s">
        <v>545</v>
      </c>
      <c r="B5" s="37">
        <v>1</v>
      </c>
      <c r="C5" s="52">
        <v>9.7087378640776691E-3</v>
      </c>
    </row>
    <row r="7" spans="1:3" ht="17" thickBot="1" x14ac:dyDescent="0.25">
      <c r="A7" s="48" t="s">
        <v>3796</v>
      </c>
    </row>
    <row r="8" spans="1:3" x14ac:dyDescent="0.2">
      <c r="A8" s="35" t="s">
        <v>3795</v>
      </c>
      <c r="C8" s="54" t="s">
        <v>3783</v>
      </c>
    </row>
    <row r="9" spans="1:3" x14ac:dyDescent="0.2">
      <c r="A9" s="38" t="s">
        <v>353</v>
      </c>
      <c r="B9" s="37">
        <v>42</v>
      </c>
      <c r="C9" s="55">
        <f>B9/B3</f>
        <v>0.66666666666666663</v>
      </c>
    </row>
    <row r="10" spans="1:3" x14ac:dyDescent="0.2">
      <c r="A10" s="38" t="s">
        <v>3797</v>
      </c>
      <c r="B10" s="37">
        <v>11</v>
      </c>
      <c r="C10" s="55">
        <f>B10/B3</f>
        <v>0.17460317460317459</v>
      </c>
    </row>
    <row r="11" spans="1:3" x14ac:dyDescent="0.2">
      <c r="A11" s="38" t="s">
        <v>3798</v>
      </c>
      <c r="B11" s="37">
        <v>13</v>
      </c>
      <c r="C11" s="55">
        <f>B11/B3</f>
        <v>0.20634920634920634</v>
      </c>
    </row>
    <row r="12" spans="1:3" x14ac:dyDescent="0.2">
      <c r="A12" s="38" t="s">
        <v>2406</v>
      </c>
      <c r="B12" s="37">
        <v>8</v>
      </c>
      <c r="C12" s="55">
        <f>B12/B3</f>
        <v>0.12698412698412698</v>
      </c>
    </row>
    <row r="13" spans="1:3" x14ac:dyDescent="0.2">
      <c r="A13" s="38" t="s">
        <v>2408</v>
      </c>
      <c r="B13" s="37">
        <v>5</v>
      </c>
      <c r="C13" s="55">
        <f>B13/B3</f>
        <v>7.9365079365079361E-2</v>
      </c>
    </row>
    <row r="14" spans="1:3" x14ac:dyDescent="0.2">
      <c r="A14" s="38" t="s">
        <v>2410</v>
      </c>
      <c r="B14" s="37">
        <v>4</v>
      </c>
      <c r="C14" s="55">
        <f>B14/B3</f>
        <v>6.3492063492063489E-2</v>
      </c>
    </row>
    <row r="15" spans="1:3" x14ac:dyDescent="0.2">
      <c r="A15" s="38" t="s">
        <v>2412</v>
      </c>
      <c r="B15" s="37">
        <v>0</v>
      </c>
      <c r="C15" s="55">
        <f>B15/B3</f>
        <v>0</v>
      </c>
    </row>
    <row r="16" spans="1:3" x14ac:dyDescent="0.2">
      <c r="A16" s="38" t="s">
        <v>2414</v>
      </c>
      <c r="B16" s="37">
        <v>2</v>
      </c>
      <c r="C16" s="55">
        <f>B16/B3</f>
        <v>3.1746031746031744E-2</v>
      </c>
    </row>
    <row r="17" spans="1:3" x14ac:dyDescent="0.2">
      <c r="A17" s="38" t="s">
        <v>2416</v>
      </c>
      <c r="B17" s="37">
        <v>3</v>
      </c>
      <c r="C17" s="55">
        <f>B17/B3</f>
        <v>4.7619047619047616E-2</v>
      </c>
    </row>
    <row r="18" spans="1:3" x14ac:dyDescent="0.2">
      <c r="A18" s="38" t="s">
        <v>2418</v>
      </c>
      <c r="B18" s="37">
        <v>0</v>
      </c>
      <c r="C18" s="55">
        <f>B18/B3</f>
        <v>0</v>
      </c>
    </row>
    <row r="19" spans="1:3" x14ac:dyDescent="0.2">
      <c r="A19" s="38" t="s">
        <v>802</v>
      </c>
      <c r="B19" s="37">
        <v>9</v>
      </c>
      <c r="C19" s="55">
        <f>B19/B3</f>
        <v>0.14285714285714285</v>
      </c>
    </row>
    <row r="20" spans="1:3" x14ac:dyDescent="0.2">
      <c r="A20" s="38" t="s">
        <v>2421</v>
      </c>
      <c r="B20" s="37">
        <v>1</v>
      </c>
      <c r="C20" s="55">
        <f>B20/B3</f>
        <v>1.5873015873015872E-2</v>
      </c>
    </row>
    <row r="21" spans="1:3" x14ac:dyDescent="0.2">
      <c r="A21" s="38" t="s">
        <v>1137</v>
      </c>
      <c r="B21" s="37">
        <v>8</v>
      </c>
      <c r="C21" s="55">
        <f>B21/B3</f>
        <v>0.12698412698412698</v>
      </c>
    </row>
    <row r="22" spans="1:3" x14ac:dyDescent="0.2">
      <c r="A22" s="38" t="s">
        <v>2424</v>
      </c>
      <c r="B22" s="37">
        <v>3</v>
      </c>
      <c r="C22" s="55">
        <f>B22/B3</f>
        <v>4.7619047619047616E-2</v>
      </c>
    </row>
    <row r="23" spans="1:3" x14ac:dyDescent="0.2">
      <c r="A23" s="38" t="s">
        <v>2426</v>
      </c>
      <c r="B23" s="37">
        <v>0</v>
      </c>
      <c r="C23" s="55">
        <f>B23/B3</f>
        <v>0</v>
      </c>
    </row>
    <row r="24" spans="1:3" x14ac:dyDescent="0.2">
      <c r="A24" s="38" t="s">
        <v>332</v>
      </c>
      <c r="B24" s="37">
        <v>5</v>
      </c>
      <c r="C24" s="55">
        <f>B24/B3</f>
        <v>7.9365079365079361E-2</v>
      </c>
    </row>
    <row r="25" spans="1:3" x14ac:dyDescent="0.2">
      <c r="A25" s="38"/>
      <c r="B25" s="37"/>
    </row>
    <row r="26" spans="1:3" ht="17" thickBot="1" x14ac:dyDescent="0.25">
      <c r="A26" s="48" t="s">
        <v>3890</v>
      </c>
    </row>
    <row r="27" spans="1:3" x14ac:dyDescent="0.2">
      <c r="A27" s="35" t="s">
        <v>3892</v>
      </c>
      <c r="C27" s="56"/>
    </row>
    <row r="28" spans="1:3" x14ac:dyDescent="0.2">
      <c r="A28" s="38" t="s">
        <v>3784</v>
      </c>
      <c r="B28" s="37">
        <v>39</v>
      </c>
      <c r="C28" s="55">
        <f>B28/B3</f>
        <v>0.61904761904761907</v>
      </c>
    </row>
    <row r="29" spans="1:3" x14ac:dyDescent="0.2">
      <c r="A29" s="38" t="s">
        <v>405</v>
      </c>
      <c r="B29" s="37">
        <v>51</v>
      </c>
      <c r="C29" s="55">
        <f>B29/B3</f>
        <v>0.80952380952380953</v>
      </c>
    </row>
    <row r="30" spans="1:3" x14ac:dyDescent="0.2">
      <c r="A30" s="38" t="s">
        <v>3799</v>
      </c>
      <c r="B30" s="37">
        <v>40</v>
      </c>
      <c r="C30" s="55">
        <f>B30/B3</f>
        <v>0.63492063492063489</v>
      </c>
    </row>
    <row r="31" spans="1:3" x14ac:dyDescent="0.2">
      <c r="A31" s="38" t="s">
        <v>1454</v>
      </c>
      <c r="B31" s="37">
        <v>47</v>
      </c>
      <c r="C31" s="55">
        <f>B31/B3</f>
        <v>0.74603174603174605</v>
      </c>
    </row>
    <row r="32" spans="1:3" x14ac:dyDescent="0.2">
      <c r="A32" s="38" t="s">
        <v>522</v>
      </c>
      <c r="B32" s="37">
        <v>33</v>
      </c>
      <c r="C32" s="55">
        <f>B32/B3</f>
        <v>0.52380952380952384</v>
      </c>
    </row>
    <row r="33" spans="1:3" x14ac:dyDescent="0.2">
      <c r="A33" s="38" t="s">
        <v>919</v>
      </c>
      <c r="B33" s="37">
        <v>26</v>
      </c>
      <c r="C33" s="55">
        <f>B33/B3</f>
        <v>0.41269841269841268</v>
      </c>
    </row>
    <row r="34" spans="1:3" x14ac:dyDescent="0.2">
      <c r="A34" s="38" t="s">
        <v>3787</v>
      </c>
      <c r="B34" s="37">
        <v>49</v>
      </c>
      <c r="C34" s="55">
        <f>B34/B3</f>
        <v>0.77777777777777779</v>
      </c>
    </row>
    <row r="37" spans="1:3" x14ac:dyDescent="0.2">
      <c r="A37" s="48" t="s">
        <v>3886</v>
      </c>
    </row>
    <row r="38" spans="1:3" x14ac:dyDescent="0.2">
      <c r="A38" s="35" t="s">
        <v>3802</v>
      </c>
      <c r="B38" s="34" t="s">
        <v>3783</v>
      </c>
    </row>
    <row r="39" spans="1:3" x14ac:dyDescent="0.2">
      <c r="A39" s="38" t="s">
        <v>334</v>
      </c>
      <c r="B39" s="52">
        <v>1</v>
      </c>
    </row>
    <row r="42" spans="1:3" x14ac:dyDescent="0.2">
      <c r="A42" s="66" t="s">
        <v>3885</v>
      </c>
    </row>
    <row r="43" spans="1:3" x14ac:dyDescent="0.2">
      <c r="A43" s="35" t="s">
        <v>3884</v>
      </c>
      <c r="B43" s="34" t="s">
        <v>3783</v>
      </c>
    </row>
    <row r="44" spans="1:3" x14ac:dyDescent="0.2">
      <c r="A44" s="38" t="s">
        <v>334</v>
      </c>
      <c r="B44" s="52">
        <v>0.74757281553398058</v>
      </c>
    </row>
    <row r="45" spans="1:3" x14ac:dyDescent="0.2">
      <c r="A45" s="38" t="s">
        <v>346</v>
      </c>
      <c r="B45" s="52">
        <v>0.25242718446601942</v>
      </c>
    </row>
    <row r="48" spans="1:3" x14ac:dyDescent="0.2">
      <c r="A48" s="48" t="s">
        <v>3887</v>
      </c>
    </row>
    <row r="49" spans="1:2" x14ac:dyDescent="0.2">
      <c r="A49" s="35" t="s">
        <v>3803</v>
      </c>
      <c r="B49" s="34" t="s">
        <v>3783</v>
      </c>
    </row>
    <row r="50" spans="1:2" x14ac:dyDescent="0.2">
      <c r="A50" s="38" t="s">
        <v>334</v>
      </c>
      <c r="B50" s="52">
        <v>0.4563106796116505</v>
      </c>
    </row>
    <row r="51" spans="1:2" x14ac:dyDescent="0.2">
      <c r="A51" s="38" t="s">
        <v>346</v>
      </c>
      <c r="B51" s="52">
        <v>0.5436893203883495</v>
      </c>
    </row>
    <row r="52" spans="1:2" x14ac:dyDescent="0.2">
      <c r="B52" s="52"/>
    </row>
    <row r="53" spans="1:2" x14ac:dyDescent="0.2">
      <c r="B53" s="52"/>
    </row>
    <row r="54" spans="1:2" x14ac:dyDescent="0.2">
      <c r="A54" s="48" t="s">
        <v>3805</v>
      </c>
      <c r="B54" s="52"/>
    </row>
    <row r="55" spans="1:2" x14ac:dyDescent="0.2">
      <c r="A55" s="35" t="s">
        <v>3806</v>
      </c>
      <c r="B55" s="52" t="s">
        <v>3783</v>
      </c>
    </row>
    <row r="56" spans="1:2" x14ac:dyDescent="0.2">
      <c r="A56" s="38" t="s">
        <v>334</v>
      </c>
      <c r="B56" s="52">
        <v>0.4563106796116505</v>
      </c>
    </row>
    <row r="57" spans="1:2" x14ac:dyDescent="0.2">
      <c r="A57" s="38" t="s">
        <v>346</v>
      </c>
      <c r="B57" s="52">
        <v>0.5436893203883495</v>
      </c>
    </row>
    <row r="58" spans="1:2" x14ac:dyDescent="0.2">
      <c r="B58" s="52"/>
    </row>
    <row r="59" spans="1:2" x14ac:dyDescent="0.2">
      <c r="A59" s="48" t="s">
        <v>3899</v>
      </c>
      <c r="B59" s="52"/>
    </row>
    <row r="60" spans="1:2" x14ac:dyDescent="0.2">
      <c r="A60" s="35" t="s">
        <v>3807</v>
      </c>
      <c r="B60" s="52" t="s">
        <v>3783</v>
      </c>
    </row>
    <row r="61" spans="1:2" x14ac:dyDescent="0.2">
      <c r="A61" s="38" t="s">
        <v>334</v>
      </c>
      <c r="B61" s="52">
        <v>0.41747572815533979</v>
      </c>
    </row>
    <row r="62" spans="1:2" x14ac:dyDescent="0.2">
      <c r="A62" s="38" t="s">
        <v>346</v>
      </c>
      <c r="B62" s="52">
        <v>0.56310679611650483</v>
      </c>
    </row>
    <row r="63" spans="1:2" x14ac:dyDescent="0.2">
      <c r="A63" s="38" t="s">
        <v>545</v>
      </c>
      <c r="B63" s="52">
        <v>1.9417475728155338E-2</v>
      </c>
    </row>
    <row r="68" ht="2" customHeight="1"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2"/>
  <sheetViews>
    <sheetView workbookViewId="0"/>
  </sheetViews>
  <sheetFormatPr baseColWidth="10" defaultColWidth="10.83203125" defaultRowHeight="16" x14ac:dyDescent="0.2"/>
  <cols>
    <col min="1" max="1" width="17.5" style="34" bestFit="1" customWidth="1"/>
    <col min="2" max="2" width="10.5" style="34" customWidth="1"/>
    <col min="3" max="3" width="13.6640625" style="34" bestFit="1" customWidth="1"/>
    <col min="4" max="4" width="38.1640625" style="34" bestFit="1" customWidth="1"/>
    <col min="5" max="5" width="10.5" style="34" bestFit="1" customWidth="1"/>
    <col min="6" max="6" width="10.33203125" style="34" bestFit="1" customWidth="1"/>
    <col min="7" max="16384" width="10.83203125" style="34"/>
  </cols>
  <sheetData>
    <row r="1" spans="1:3" ht="17" thickBot="1" x14ac:dyDescent="0.25">
      <c r="A1" s="48" t="s">
        <v>3888</v>
      </c>
    </row>
    <row r="2" spans="1:3" x14ac:dyDescent="0.2">
      <c r="A2" s="35" t="s">
        <v>3883</v>
      </c>
      <c r="B2" s="34" t="s">
        <v>3917</v>
      </c>
      <c r="C2" s="54" t="s">
        <v>3783</v>
      </c>
    </row>
    <row r="3" spans="1:3" x14ac:dyDescent="0.2">
      <c r="A3" s="38" t="s">
        <v>334</v>
      </c>
      <c r="B3" s="37">
        <v>44</v>
      </c>
      <c r="C3" s="52">
        <v>0.47826086956521741</v>
      </c>
    </row>
    <row r="4" spans="1:3" x14ac:dyDescent="0.2">
      <c r="A4" s="38" t="s">
        <v>346</v>
      </c>
      <c r="B4" s="37">
        <v>48</v>
      </c>
      <c r="C4" s="52">
        <v>0.52173913043478259</v>
      </c>
    </row>
    <row r="6" spans="1:3" ht="17" thickBot="1" x14ac:dyDescent="0.25">
      <c r="A6" s="48" t="s">
        <v>3891</v>
      </c>
    </row>
    <row r="7" spans="1:3" x14ac:dyDescent="0.2">
      <c r="A7" s="35" t="s">
        <v>3795</v>
      </c>
      <c r="C7" s="54" t="s">
        <v>3783</v>
      </c>
    </row>
    <row r="8" spans="1:3" x14ac:dyDescent="0.2">
      <c r="A8" s="38" t="s">
        <v>353</v>
      </c>
      <c r="B8" s="37">
        <v>33</v>
      </c>
      <c r="C8" s="55">
        <f>B8/B3</f>
        <v>0.75</v>
      </c>
    </row>
    <row r="9" spans="1:3" x14ac:dyDescent="0.2">
      <c r="A9" s="38" t="s">
        <v>2402</v>
      </c>
      <c r="B9" s="37">
        <v>5</v>
      </c>
      <c r="C9" s="55">
        <f>B9/B3</f>
        <v>0.11363636363636363</v>
      </c>
    </row>
    <row r="10" spans="1:3" x14ac:dyDescent="0.2">
      <c r="A10" s="38" t="s">
        <v>2404</v>
      </c>
      <c r="B10" s="37">
        <v>9</v>
      </c>
      <c r="C10" s="55">
        <f>B10/B3</f>
        <v>0.20454545454545456</v>
      </c>
    </row>
    <row r="11" spans="1:3" x14ac:dyDescent="0.2">
      <c r="A11" s="38" t="s">
        <v>2406</v>
      </c>
      <c r="B11" s="37">
        <v>6</v>
      </c>
      <c r="C11" s="55">
        <f>B11/B3</f>
        <v>0.13636363636363635</v>
      </c>
    </row>
    <row r="12" spans="1:3" x14ac:dyDescent="0.2">
      <c r="A12" s="38" t="s">
        <v>2408</v>
      </c>
      <c r="B12" s="37">
        <v>6</v>
      </c>
      <c r="C12" s="55">
        <f>B12/B3</f>
        <v>0.13636363636363635</v>
      </c>
    </row>
    <row r="13" spans="1:3" x14ac:dyDescent="0.2">
      <c r="A13" s="38" t="s">
        <v>2410</v>
      </c>
      <c r="B13" s="37">
        <v>0</v>
      </c>
      <c r="C13" s="55">
        <f>B13/B3</f>
        <v>0</v>
      </c>
    </row>
    <row r="14" spans="1:3" x14ac:dyDescent="0.2">
      <c r="A14" s="38" t="s">
        <v>2412</v>
      </c>
      <c r="B14" s="37">
        <v>0</v>
      </c>
      <c r="C14" s="55">
        <f>B14/B3</f>
        <v>0</v>
      </c>
    </row>
    <row r="15" spans="1:3" x14ac:dyDescent="0.2">
      <c r="A15" s="38" t="s">
        <v>2414</v>
      </c>
      <c r="B15" s="37">
        <v>2</v>
      </c>
      <c r="C15" s="55">
        <f>B15/B3</f>
        <v>4.5454545454545456E-2</v>
      </c>
    </row>
    <row r="16" spans="1:3" x14ac:dyDescent="0.2">
      <c r="A16" s="38" t="s">
        <v>2416</v>
      </c>
      <c r="B16" s="37">
        <v>3</v>
      </c>
      <c r="C16" s="55">
        <f>B16/B3</f>
        <v>6.8181818181818177E-2</v>
      </c>
    </row>
    <row r="17" spans="1:3" x14ac:dyDescent="0.2">
      <c r="A17" s="38" t="s">
        <v>802</v>
      </c>
      <c r="B17" s="37">
        <v>2</v>
      </c>
      <c r="C17" s="55">
        <f>B17/B3</f>
        <v>4.5454545454545456E-2</v>
      </c>
    </row>
    <row r="18" spans="1:3" x14ac:dyDescent="0.2">
      <c r="A18" s="38" t="s">
        <v>2421</v>
      </c>
      <c r="B18" s="37">
        <v>0</v>
      </c>
      <c r="C18" s="55">
        <f>B18/B3</f>
        <v>0</v>
      </c>
    </row>
    <row r="19" spans="1:3" x14ac:dyDescent="0.2">
      <c r="A19" s="38" t="s">
        <v>2424</v>
      </c>
      <c r="B19" s="37">
        <v>0</v>
      </c>
      <c r="C19" s="55">
        <f>B19/B3</f>
        <v>0</v>
      </c>
    </row>
    <row r="20" spans="1:3" x14ac:dyDescent="0.2">
      <c r="A20" s="38" t="s">
        <v>1137</v>
      </c>
      <c r="B20" s="37">
        <v>6</v>
      </c>
      <c r="C20" s="55">
        <f>B20/B3</f>
        <v>0.13636363636363635</v>
      </c>
    </row>
    <row r="21" spans="1:3" x14ac:dyDescent="0.2">
      <c r="A21" s="38" t="s">
        <v>2426</v>
      </c>
      <c r="B21" s="37">
        <v>0</v>
      </c>
      <c r="C21" s="55">
        <f>B21/B3</f>
        <v>0</v>
      </c>
    </row>
    <row r="22" spans="1:3" x14ac:dyDescent="0.2">
      <c r="A22" s="38" t="s">
        <v>332</v>
      </c>
      <c r="B22" s="37">
        <v>4</v>
      </c>
      <c r="C22" s="55">
        <f>B22/B3</f>
        <v>9.0909090909090912E-2</v>
      </c>
    </row>
    <row r="23" spans="1:3" x14ac:dyDescent="0.2">
      <c r="C23" s="55"/>
    </row>
    <row r="24" spans="1:3" ht="17" thickBot="1" x14ac:dyDescent="0.25">
      <c r="A24" s="48" t="s">
        <v>3893</v>
      </c>
    </row>
    <row r="25" spans="1:3" x14ac:dyDescent="0.2">
      <c r="A25" s="35" t="s">
        <v>3892</v>
      </c>
      <c r="C25" s="56"/>
    </row>
    <row r="26" spans="1:3" x14ac:dyDescent="0.2">
      <c r="A26" s="38" t="s">
        <v>3788</v>
      </c>
      <c r="B26" s="37">
        <v>35</v>
      </c>
      <c r="C26" s="55">
        <f>B26/B3</f>
        <v>0.79545454545454541</v>
      </c>
    </row>
    <row r="27" spans="1:3" x14ac:dyDescent="0.2">
      <c r="A27" s="38" t="s">
        <v>2393</v>
      </c>
      <c r="B27" s="37">
        <v>24</v>
      </c>
      <c r="C27" s="55">
        <f>B27/B3</f>
        <v>0.54545454545454541</v>
      </c>
    </row>
    <row r="28" spans="1:3" x14ac:dyDescent="0.2">
      <c r="A28" s="38" t="s">
        <v>3789</v>
      </c>
      <c r="B28" s="37">
        <v>29</v>
      </c>
      <c r="C28" s="55">
        <f>B28/B3</f>
        <v>0.65909090909090906</v>
      </c>
    </row>
    <row r="29" spans="1:3" x14ac:dyDescent="0.2">
      <c r="A29" s="38" t="s">
        <v>2395</v>
      </c>
      <c r="B29" s="37">
        <v>29</v>
      </c>
      <c r="C29" s="55">
        <f>B29/B3</f>
        <v>0.65909090909090906</v>
      </c>
    </row>
    <row r="30" spans="1:3" x14ac:dyDescent="0.2">
      <c r="A30" s="38" t="s">
        <v>1531</v>
      </c>
      <c r="B30" s="37">
        <v>28</v>
      </c>
      <c r="C30" s="55">
        <f>B30/B3</f>
        <v>0.63636363636363635</v>
      </c>
    </row>
    <row r="31" spans="1:3" x14ac:dyDescent="0.2">
      <c r="A31" s="38" t="s">
        <v>3790</v>
      </c>
      <c r="B31" s="37">
        <v>15</v>
      </c>
      <c r="C31" s="55">
        <f>B31/B3</f>
        <v>0.34090909090909088</v>
      </c>
    </row>
    <row r="32" spans="1:3" x14ac:dyDescent="0.2">
      <c r="A32" s="38" t="s">
        <v>3791</v>
      </c>
      <c r="B32" s="37">
        <v>15</v>
      </c>
      <c r="C32" s="55">
        <f>B32/B3</f>
        <v>0.34090909090909088</v>
      </c>
    </row>
    <row r="33" spans="1:3" x14ac:dyDescent="0.2">
      <c r="A33" s="38" t="s">
        <v>3792</v>
      </c>
      <c r="B33" s="37">
        <v>25</v>
      </c>
      <c r="C33" s="55">
        <f>B33/B3</f>
        <v>0.56818181818181823</v>
      </c>
    </row>
    <row r="35" spans="1:3" x14ac:dyDescent="0.2">
      <c r="A35" s="48" t="s">
        <v>3895</v>
      </c>
    </row>
    <row r="36" spans="1:3" x14ac:dyDescent="0.2">
      <c r="A36" s="35" t="s">
        <v>3802</v>
      </c>
      <c r="B36" s="34" t="s">
        <v>3783</v>
      </c>
    </row>
    <row r="37" spans="1:3" x14ac:dyDescent="0.2">
      <c r="A37" s="38" t="s">
        <v>334</v>
      </c>
      <c r="B37" s="52">
        <v>0.97826086956521741</v>
      </c>
    </row>
    <row r="38" spans="1:3" x14ac:dyDescent="0.2">
      <c r="A38" s="38" t="s">
        <v>346</v>
      </c>
      <c r="B38" s="52">
        <v>2.1739130434782608E-2</v>
      </c>
    </row>
    <row r="40" spans="1:3" x14ac:dyDescent="0.2">
      <c r="A40" s="48" t="s">
        <v>3894</v>
      </c>
    </row>
    <row r="41" spans="1:3" x14ac:dyDescent="0.2">
      <c r="A41" s="35" t="s">
        <v>3804</v>
      </c>
      <c r="B41" s="34" t="s">
        <v>3783</v>
      </c>
    </row>
    <row r="42" spans="1:3" x14ac:dyDescent="0.2">
      <c r="A42" s="38" t="s">
        <v>334</v>
      </c>
      <c r="B42" s="52">
        <v>0.67777777777777781</v>
      </c>
    </row>
    <row r="43" spans="1:3" x14ac:dyDescent="0.2">
      <c r="A43" s="38" t="s">
        <v>346</v>
      </c>
      <c r="B43" s="52">
        <v>0.32222222222222224</v>
      </c>
    </row>
    <row r="45" spans="1:3" x14ac:dyDescent="0.2">
      <c r="A45" s="48" t="s">
        <v>3896</v>
      </c>
    </row>
    <row r="46" spans="1:3" x14ac:dyDescent="0.2">
      <c r="A46" s="35" t="s">
        <v>3803</v>
      </c>
      <c r="B46" s="34" t="s">
        <v>3783</v>
      </c>
    </row>
    <row r="47" spans="1:3" x14ac:dyDescent="0.2">
      <c r="A47" s="38" t="s">
        <v>334</v>
      </c>
      <c r="B47" s="52">
        <v>0.42222222222222222</v>
      </c>
    </row>
    <row r="48" spans="1:3" x14ac:dyDescent="0.2">
      <c r="A48" s="38" t="s">
        <v>346</v>
      </c>
      <c r="B48" s="52">
        <v>0.57777777777777772</v>
      </c>
    </row>
    <row r="50" spans="1:2" x14ac:dyDescent="0.2">
      <c r="A50" s="48" t="s">
        <v>3897</v>
      </c>
      <c r="B50" s="52"/>
    </row>
    <row r="51" spans="1:2" x14ac:dyDescent="0.2">
      <c r="A51" s="35" t="s">
        <v>3806</v>
      </c>
      <c r="B51" s="52" t="s">
        <v>3783</v>
      </c>
    </row>
    <row r="52" spans="1:2" x14ac:dyDescent="0.2">
      <c r="A52" s="38" t="s">
        <v>334</v>
      </c>
      <c r="B52" s="52">
        <v>0.38043478260869568</v>
      </c>
    </row>
    <row r="53" spans="1:2" x14ac:dyDescent="0.2">
      <c r="A53" s="38" t="s">
        <v>346</v>
      </c>
      <c r="B53" s="52">
        <v>0.60869565217391308</v>
      </c>
    </row>
    <row r="54" spans="1:2" x14ac:dyDescent="0.2">
      <c r="A54" s="38" t="s">
        <v>545</v>
      </c>
      <c r="B54" s="52">
        <v>1.0869565217391304E-2</v>
      </c>
    </row>
    <row r="56" spans="1:2" x14ac:dyDescent="0.2">
      <c r="A56" s="48" t="s">
        <v>3898</v>
      </c>
      <c r="B56" s="52"/>
    </row>
    <row r="57" spans="1:2" x14ac:dyDescent="0.2">
      <c r="A57" s="35" t="s">
        <v>3807</v>
      </c>
      <c r="B57" s="52" t="s">
        <v>3783</v>
      </c>
    </row>
    <row r="58" spans="1:2" x14ac:dyDescent="0.2">
      <c r="A58" s="38" t="s">
        <v>334</v>
      </c>
      <c r="B58" s="52">
        <v>0.51086956521739135</v>
      </c>
    </row>
    <row r="59" spans="1:2" x14ac:dyDescent="0.2">
      <c r="A59" s="38" t="s">
        <v>346</v>
      </c>
      <c r="B59" s="52">
        <v>0.45652173913043476</v>
      </c>
    </row>
    <row r="60" spans="1:2" x14ac:dyDescent="0.2">
      <c r="A60" s="38" t="s">
        <v>545</v>
      </c>
      <c r="B60" s="52">
        <v>3.2608695652173912E-2</v>
      </c>
    </row>
    <row r="72" ht="2" customHeight="1"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7"/>
  <sheetViews>
    <sheetView workbookViewId="0"/>
  </sheetViews>
  <sheetFormatPr baseColWidth="10" defaultColWidth="10.83203125" defaultRowHeight="16" x14ac:dyDescent="0.2"/>
  <cols>
    <col min="1" max="1" width="29.33203125" style="34" customWidth="1"/>
    <col min="2" max="2" width="19.83203125" style="34" customWidth="1"/>
    <col min="3" max="3" width="21.5" style="34" customWidth="1"/>
    <col min="4" max="4" width="25.6640625" style="34" customWidth="1"/>
    <col min="5" max="5" width="12.5" style="34" customWidth="1"/>
    <col min="6" max="8" width="10.83203125" style="34"/>
    <col min="9" max="9" width="11.5" style="34" bestFit="1" customWidth="1"/>
    <col min="10" max="16384" width="10.83203125" style="34"/>
  </cols>
  <sheetData>
    <row r="1" spans="1:5" x14ac:dyDescent="0.2">
      <c r="A1" s="48" t="s">
        <v>3846</v>
      </c>
    </row>
    <row r="2" spans="1:5" x14ac:dyDescent="0.2">
      <c r="A2" s="40" t="s">
        <v>3847</v>
      </c>
      <c r="B2" s="40" t="s">
        <v>3777</v>
      </c>
      <c r="C2" s="40" t="s">
        <v>3830</v>
      </c>
      <c r="D2" s="40" t="s">
        <v>3901</v>
      </c>
      <c r="E2" s="40" t="s">
        <v>3834</v>
      </c>
    </row>
    <row r="3" spans="1:5" x14ac:dyDescent="0.2">
      <c r="A3" s="34" t="s">
        <v>339</v>
      </c>
      <c r="B3" s="34" t="s">
        <v>3784</v>
      </c>
      <c r="C3" s="51" t="s">
        <v>3832</v>
      </c>
      <c r="D3" s="51">
        <v>30</v>
      </c>
      <c r="E3" s="34" t="s">
        <v>627</v>
      </c>
    </row>
    <row r="4" spans="1:5" x14ac:dyDescent="0.2">
      <c r="A4" s="34" t="s">
        <v>339</v>
      </c>
      <c r="B4" s="34" t="s">
        <v>405</v>
      </c>
      <c r="C4" s="51" t="s">
        <v>3832</v>
      </c>
      <c r="D4" s="51">
        <v>20</v>
      </c>
      <c r="E4" s="34" t="s">
        <v>627</v>
      </c>
    </row>
    <row r="5" spans="1:5" x14ac:dyDescent="0.2">
      <c r="A5" s="34" t="s">
        <v>339</v>
      </c>
      <c r="B5" s="34" t="s">
        <v>3799</v>
      </c>
      <c r="C5" s="51" t="s">
        <v>3832</v>
      </c>
      <c r="D5" s="51">
        <v>10</v>
      </c>
      <c r="E5" s="34" t="s">
        <v>627</v>
      </c>
    </row>
    <row r="6" spans="1:5" x14ac:dyDescent="0.2">
      <c r="A6" s="34" t="s">
        <v>339</v>
      </c>
      <c r="B6" s="34" t="s">
        <v>1454</v>
      </c>
      <c r="C6" s="51" t="s">
        <v>3832</v>
      </c>
      <c r="D6" s="51">
        <v>3</v>
      </c>
      <c r="E6" s="34" t="s">
        <v>627</v>
      </c>
    </row>
    <row r="7" spans="1:5" x14ac:dyDescent="0.2">
      <c r="A7" s="34" t="s">
        <v>339</v>
      </c>
      <c r="B7" s="34" t="s">
        <v>522</v>
      </c>
      <c r="C7" s="51" t="s">
        <v>3832</v>
      </c>
      <c r="D7" s="51">
        <v>10</v>
      </c>
      <c r="E7" s="34" t="s">
        <v>627</v>
      </c>
    </row>
    <row r="8" spans="1:5" x14ac:dyDescent="0.2">
      <c r="A8" s="34" t="s">
        <v>339</v>
      </c>
      <c r="B8" s="34" t="s">
        <v>919</v>
      </c>
      <c r="C8" s="51" t="s">
        <v>3832</v>
      </c>
      <c r="D8" s="51">
        <v>10</v>
      </c>
      <c r="E8" s="34" t="s">
        <v>627</v>
      </c>
    </row>
    <row r="9" spans="1:5" x14ac:dyDescent="0.2">
      <c r="A9" s="34" t="s">
        <v>339</v>
      </c>
      <c r="B9" s="34" t="s">
        <v>3821</v>
      </c>
      <c r="C9" s="51" t="s">
        <v>3833</v>
      </c>
      <c r="D9" s="51">
        <v>1.5</v>
      </c>
      <c r="E9" s="34" t="s">
        <v>3822</v>
      </c>
    </row>
    <row r="10" spans="1:5" x14ac:dyDescent="0.2">
      <c r="A10" s="34" t="s">
        <v>3848</v>
      </c>
      <c r="B10" s="34" t="s">
        <v>3788</v>
      </c>
      <c r="C10" s="51" t="s">
        <v>3823</v>
      </c>
      <c r="D10" s="34">
        <v>17</v>
      </c>
      <c r="E10" s="34" t="s">
        <v>3837</v>
      </c>
    </row>
    <row r="11" spans="1:5" x14ac:dyDescent="0.2">
      <c r="A11" s="34" t="s">
        <v>3848</v>
      </c>
      <c r="B11" s="34" t="s">
        <v>2393</v>
      </c>
      <c r="C11" s="51" t="s">
        <v>3826</v>
      </c>
      <c r="D11" s="34">
        <v>5</v>
      </c>
      <c r="E11" s="34" t="s">
        <v>3837</v>
      </c>
    </row>
    <row r="12" spans="1:5" x14ac:dyDescent="0.2">
      <c r="A12" s="34" t="s">
        <v>3848</v>
      </c>
      <c r="B12" s="34" t="s">
        <v>2394</v>
      </c>
      <c r="C12" s="51" t="s">
        <v>3827</v>
      </c>
      <c r="D12" s="34">
        <v>1</v>
      </c>
      <c r="E12" s="34" t="s">
        <v>3837</v>
      </c>
    </row>
    <row r="13" spans="1:5" x14ac:dyDescent="0.2">
      <c r="A13" s="34" t="s">
        <v>3848</v>
      </c>
      <c r="B13" s="34" t="s">
        <v>2395</v>
      </c>
      <c r="C13" s="51" t="s">
        <v>3828</v>
      </c>
      <c r="D13" s="34">
        <v>5</v>
      </c>
      <c r="E13" s="34" t="s">
        <v>3837</v>
      </c>
    </row>
    <row r="14" spans="1:5" x14ac:dyDescent="0.2">
      <c r="A14" s="34" t="s">
        <v>3848</v>
      </c>
      <c r="B14" s="34" t="s">
        <v>3825</v>
      </c>
      <c r="C14" s="51" t="s">
        <v>3831</v>
      </c>
      <c r="D14" s="34">
        <v>6</v>
      </c>
      <c r="E14" s="34" t="s">
        <v>3835</v>
      </c>
    </row>
    <row r="15" spans="1:5" x14ac:dyDescent="0.2">
      <c r="A15" s="34" t="s">
        <v>3848</v>
      </c>
      <c r="B15" s="34" t="s">
        <v>3824</v>
      </c>
      <c r="C15" s="51" t="s">
        <v>3829</v>
      </c>
      <c r="D15" s="34">
        <v>1</v>
      </c>
      <c r="E15" s="34" t="s">
        <v>1666</v>
      </c>
    </row>
    <row r="16" spans="1:5" x14ac:dyDescent="0.2">
      <c r="A16" s="34" t="s">
        <v>3848</v>
      </c>
      <c r="B16" s="34" t="s">
        <v>3792</v>
      </c>
      <c r="C16" s="51" t="s">
        <v>3823</v>
      </c>
      <c r="D16" s="34">
        <v>17</v>
      </c>
      <c r="E16" s="34" t="s">
        <v>3837</v>
      </c>
    </row>
    <row r="17" spans="1:5" x14ac:dyDescent="0.2">
      <c r="A17" s="34" t="s">
        <v>3848</v>
      </c>
      <c r="B17" s="34" t="s">
        <v>3790</v>
      </c>
      <c r="C17" s="51" t="s">
        <v>3900</v>
      </c>
      <c r="D17" s="34">
        <v>150</v>
      </c>
      <c r="E17" s="34" t="s">
        <v>3836</v>
      </c>
    </row>
    <row r="18" spans="1:5" x14ac:dyDescent="0.2">
      <c r="A18" s="58" t="s">
        <v>3908</v>
      </c>
    </row>
    <row r="20" spans="1:5" x14ac:dyDescent="0.2">
      <c r="A20" s="48" t="s">
        <v>3902</v>
      </c>
    </row>
    <row r="21" spans="1:5" x14ac:dyDescent="0.2">
      <c r="A21" s="40" t="s">
        <v>3777</v>
      </c>
      <c r="B21" s="40" t="s">
        <v>3840</v>
      </c>
      <c r="C21" s="40" t="s">
        <v>3904</v>
      </c>
    </row>
    <row r="22" spans="1:5" x14ac:dyDescent="0.2">
      <c r="A22" s="34" t="s">
        <v>3838</v>
      </c>
      <c r="B22" s="34" t="s">
        <v>347</v>
      </c>
      <c r="C22" s="51" t="s">
        <v>3841</v>
      </c>
    </row>
    <row r="23" spans="1:5" x14ac:dyDescent="0.2">
      <c r="A23" s="34" t="s">
        <v>405</v>
      </c>
      <c r="B23" s="34" t="s">
        <v>347</v>
      </c>
      <c r="C23" s="51" t="s">
        <v>3842</v>
      </c>
    </row>
    <row r="24" spans="1:5" x14ac:dyDescent="0.2">
      <c r="A24" s="34" t="s">
        <v>3839</v>
      </c>
      <c r="B24" s="34" t="s">
        <v>347</v>
      </c>
      <c r="C24" s="51" t="s">
        <v>3843</v>
      </c>
    </row>
    <row r="25" spans="1:5" x14ac:dyDescent="0.2">
      <c r="A25" s="34" t="s">
        <v>1454</v>
      </c>
      <c r="B25" s="34" t="s">
        <v>347</v>
      </c>
      <c r="C25" s="51" t="s">
        <v>3844</v>
      </c>
    </row>
    <row r="26" spans="1:5" x14ac:dyDescent="0.2">
      <c r="A26" s="34" t="s">
        <v>3903</v>
      </c>
      <c r="B26" s="34" t="s">
        <v>347</v>
      </c>
      <c r="C26" s="51" t="s">
        <v>3845</v>
      </c>
    </row>
    <row r="27" spans="1:5" x14ac:dyDescent="0.2">
      <c r="A27" s="57" t="s">
        <v>3905</v>
      </c>
    </row>
  </sheetData>
  <phoneticPr fontId="2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935"/>
  <sheetViews>
    <sheetView workbookViewId="0">
      <pane xSplit="1" ySplit="2" topLeftCell="B515" activePane="bottomRight" state="frozen"/>
      <selection pane="topRight" activeCell="B1" sqref="B1"/>
      <selection pane="bottomLeft" activeCell="A3" sqref="A3"/>
      <selection pane="bottomRight" activeCell="C9" sqref="C9"/>
    </sheetView>
  </sheetViews>
  <sheetFormatPr baseColWidth="10" defaultColWidth="9.1640625" defaultRowHeight="16" x14ac:dyDescent="0.2"/>
  <cols>
    <col min="1" max="1" width="6.5" customWidth="1"/>
    <col min="2" max="2" width="41.1640625" customWidth="1"/>
    <col min="3" max="3" width="28.83203125" customWidth="1"/>
    <col min="4" max="4" width="36.5" bestFit="1" customWidth="1"/>
    <col min="5" max="5" width="25.33203125" customWidth="1"/>
    <col min="6" max="6" width="11.6640625" customWidth="1"/>
    <col min="7" max="7" width="24.33203125" customWidth="1"/>
    <col min="8" max="8" width="22.33203125" customWidth="1"/>
    <col min="9" max="9" width="13.6640625" customWidth="1"/>
    <col min="10" max="10" width="16.83203125" customWidth="1"/>
    <col min="11" max="12" width="61.33203125" customWidth="1"/>
  </cols>
  <sheetData>
    <row r="1" spans="1:10" ht="17" thickBot="1" x14ac:dyDescent="0.25">
      <c r="B1" s="1" t="s">
        <v>1588</v>
      </c>
      <c r="C1" s="73"/>
      <c r="D1" s="73"/>
      <c r="E1" s="73"/>
      <c r="F1" s="2"/>
      <c r="G1" s="74" t="s">
        <v>1589</v>
      </c>
      <c r="H1" s="74"/>
      <c r="I1" s="75"/>
      <c r="J1" s="3" t="s">
        <v>1590</v>
      </c>
    </row>
    <row r="2" spans="1:10" x14ac:dyDescent="0.2">
      <c r="A2" s="4" t="s">
        <v>1591</v>
      </c>
      <c r="B2" s="4" t="s">
        <v>1588</v>
      </c>
      <c r="C2" s="5" t="s">
        <v>1592</v>
      </c>
      <c r="D2" s="6" t="s">
        <v>1593</v>
      </c>
      <c r="E2" s="7" t="s">
        <v>1594</v>
      </c>
      <c r="F2" s="8" t="s">
        <v>1595</v>
      </c>
      <c r="G2" s="5" t="s">
        <v>1596</v>
      </c>
      <c r="H2" s="6" t="s">
        <v>1597</v>
      </c>
      <c r="I2" s="9" t="s">
        <v>1598</v>
      </c>
      <c r="J2" s="10" t="s">
        <v>1599</v>
      </c>
    </row>
    <row r="3" spans="1:10" x14ac:dyDescent="0.2">
      <c r="A3">
        <v>1</v>
      </c>
      <c r="B3" t="s">
        <v>23</v>
      </c>
      <c r="C3" t="s">
        <v>1600</v>
      </c>
      <c r="D3" t="s">
        <v>1157</v>
      </c>
      <c r="E3" t="s">
        <v>1601</v>
      </c>
      <c r="G3" t="s">
        <v>1151</v>
      </c>
      <c r="H3" t="s">
        <v>1128</v>
      </c>
      <c r="I3" t="s">
        <v>1602</v>
      </c>
      <c r="J3" t="s">
        <v>1603</v>
      </c>
    </row>
    <row r="4" spans="1:10" x14ac:dyDescent="0.2">
      <c r="A4">
        <v>2</v>
      </c>
      <c r="B4" t="s">
        <v>23</v>
      </c>
      <c r="C4" t="s">
        <v>1604</v>
      </c>
      <c r="D4" t="s">
        <v>1381</v>
      </c>
      <c r="E4" t="s">
        <v>1605</v>
      </c>
      <c r="G4" t="s">
        <v>1375</v>
      </c>
      <c r="H4" t="s">
        <v>1606</v>
      </c>
      <c r="I4" t="s">
        <v>1602</v>
      </c>
      <c r="J4" t="s">
        <v>1603</v>
      </c>
    </row>
    <row r="5" spans="1:10" x14ac:dyDescent="0.2">
      <c r="A5">
        <v>3</v>
      </c>
      <c r="B5" t="s">
        <v>23</v>
      </c>
      <c r="C5" t="s">
        <v>1604</v>
      </c>
      <c r="D5" t="s">
        <v>1425</v>
      </c>
      <c r="E5" t="s">
        <v>1605</v>
      </c>
      <c r="G5" t="s">
        <v>1419</v>
      </c>
      <c r="H5" t="s">
        <v>1606</v>
      </c>
      <c r="I5" t="s">
        <v>1602</v>
      </c>
      <c r="J5" t="s">
        <v>1603</v>
      </c>
    </row>
    <row r="6" spans="1:10" x14ac:dyDescent="0.2">
      <c r="A6">
        <v>4</v>
      </c>
      <c r="B6" t="s">
        <v>23</v>
      </c>
      <c r="C6" t="s">
        <v>1604</v>
      </c>
      <c r="D6" t="s">
        <v>1459</v>
      </c>
      <c r="E6" t="s">
        <v>1605</v>
      </c>
      <c r="G6" t="s">
        <v>1452</v>
      </c>
      <c r="H6" t="s">
        <v>1440</v>
      </c>
      <c r="I6" t="s">
        <v>1602</v>
      </c>
      <c r="J6" t="s">
        <v>1603</v>
      </c>
    </row>
    <row r="7" spans="1:10" x14ac:dyDescent="0.2">
      <c r="A7">
        <v>5</v>
      </c>
      <c r="B7" t="s">
        <v>23</v>
      </c>
      <c r="C7" t="s">
        <v>1607</v>
      </c>
      <c r="D7" t="s">
        <v>1542</v>
      </c>
      <c r="E7" t="s">
        <v>1608</v>
      </c>
      <c r="G7" t="s">
        <v>1526</v>
      </c>
      <c r="H7" t="s">
        <v>1518</v>
      </c>
      <c r="I7" t="s">
        <v>1602</v>
      </c>
      <c r="J7" t="s">
        <v>1603</v>
      </c>
    </row>
    <row r="8" spans="1:10" x14ac:dyDescent="0.2">
      <c r="A8">
        <v>6</v>
      </c>
      <c r="B8" t="s">
        <v>121</v>
      </c>
      <c r="C8" t="s">
        <v>1604</v>
      </c>
      <c r="D8" t="s">
        <v>1459</v>
      </c>
      <c r="E8" t="s">
        <v>1605</v>
      </c>
      <c r="G8" t="s">
        <v>398</v>
      </c>
      <c r="I8" t="s">
        <v>1609</v>
      </c>
      <c r="J8" t="s">
        <v>1603</v>
      </c>
    </row>
    <row r="9" spans="1:10" x14ac:dyDescent="0.2">
      <c r="A9">
        <v>7</v>
      </c>
      <c r="B9" t="s">
        <v>23</v>
      </c>
      <c r="C9" t="s">
        <v>1607</v>
      </c>
      <c r="D9" t="s">
        <v>1542</v>
      </c>
      <c r="E9" t="s">
        <v>1608</v>
      </c>
      <c r="G9" t="s">
        <v>1526</v>
      </c>
      <c r="H9" t="s">
        <v>1518</v>
      </c>
      <c r="I9" t="s">
        <v>1602</v>
      </c>
      <c r="J9" t="s">
        <v>1603</v>
      </c>
    </row>
    <row r="10" spans="1:10" x14ac:dyDescent="0.2">
      <c r="A10">
        <v>8</v>
      </c>
      <c r="B10" t="s">
        <v>18</v>
      </c>
      <c r="C10" t="s">
        <v>1610</v>
      </c>
      <c r="D10" t="s">
        <v>1054</v>
      </c>
      <c r="E10" t="s">
        <v>1611</v>
      </c>
      <c r="G10" t="s">
        <v>1045</v>
      </c>
      <c r="H10" t="s">
        <v>362</v>
      </c>
      <c r="I10" t="s">
        <v>1602</v>
      </c>
      <c r="J10" t="s">
        <v>1603</v>
      </c>
    </row>
    <row r="11" spans="1:10" x14ac:dyDescent="0.2">
      <c r="A11">
        <v>9</v>
      </c>
      <c r="B11" t="s">
        <v>18</v>
      </c>
      <c r="C11" t="s">
        <v>1610</v>
      </c>
      <c r="D11" t="s">
        <v>1050</v>
      </c>
      <c r="E11" t="s">
        <v>1611</v>
      </c>
      <c r="G11" t="s">
        <v>1045</v>
      </c>
      <c r="H11" t="s">
        <v>362</v>
      </c>
      <c r="I11" t="s">
        <v>1602</v>
      </c>
      <c r="J11" t="s">
        <v>1603</v>
      </c>
    </row>
    <row r="12" spans="1:10" x14ac:dyDescent="0.2">
      <c r="A12">
        <v>10</v>
      </c>
      <c r="B12" t="s">
        <v>18</v>
      </c>
      <c r="C12" t="s">
        <v>1600</v>
      </c>
      <c r="D12" t="s">
        <v>1130</v>
      </c>
      <c r="E12" t="s">
        <v>1601</v>
      </c>
      <c r="G12" t="s">
        <v>1127</v>
      </c>
      <c r="H12" t="s">
        <v>1134</v>
      </c>
      <c r="I12" t="s">
        <v>1602</v>
      </c>
      <c r="J12" t="s">
        <v>1603</v>
      </c>
    </row>
    <row r="13" spans="1:10" x14ac:dyDescent="0.2">
      <c r="A13">
        <v>11</v>
      </c>
      <c r="B13" t="s">
        <v>18</v>
      </c>
      <c r="C13" t="s">
        <v>1612</v>
      </c>
      <c r="D13" t="s">
        <v>704</v>
      </c>
      <c r="E13" t="s">
        <v>1613</v>
      </c>
      <c r="G13" t="s">
        <v>703</v>
      </c>
      <c r="H13" t="s">
        <v>1614</v>
      </c>
      <c r="I13" t="s">
        <v>1602</v>
      </c>
      <c r="J13" t="s">
        <v>1603</v>
      </c>
    </row>
    <row r="14" spans="1:10" x14ac:dyDescent="0.2">
      <c r="A14">
        <v>12</v>
      </c>
      <c r="B14" t="s">
        <v>18</v>
      </c>
      <c r="C14" t="s">
        <v>1612</v>
      </c>
      <c r="D14" t="s">
        <v>708</v>
      </c>
      <c r="E14" t="s">
        <v>1613</v>
      </c>
      <c r="G14" t="s">
        <v>703</v>
      </c>
      <c r="H14" t="s">
        <v>1614</v>
      </c>
      <c r="I14" t="s">
        <v>1602</v>
      </c>
      <c r="J14" t="s">
        <v>1603</v>
      </c>
    </row>
    <row r="15" spans="1:10" x14ac:dyDescent="0.2">
      <c r="A15">
        <v>13</v>
      </c>
      <c r="B15" t="s">
        <v>18</v>
      </c>
      <c r="C15" t="s">
        <v>1612</v>
      </c>
      <c r="D15" t="s">
        <v>712</v>
      </c>
      <c r="E15" t="s">
        <v>1613</v>
      </c>
      <c r="G15" t="s">
        <v>703</v>
      </c>
      <c r="H15" t="s">
        <v>623</v>
      </c>
      <c r="I15" t="s">
        <v>1602</v>
      </c>
      <c r="J15" t="s">
        <v>1603</v>
      </c>
    </row>
    <row r="16" spans="1:10" x14ac:dyDescent="0.2">
      <c r="A16">
        <v>14</v>
      </c>
      <c r="B16" t="s">
        <v>18</v>
      </c>
      <c r="C16" t="s">
        <v>1615</v>
      </c>
      <c r="D16" t="s">
        <v>1586</v>
      </c>
      <c r="E16" t="s">
        <v>1616</v>
      </c>
      <c r="G16" t="s">
        <v>1584</v>
      </c>
      <c r="H16" t="s">
        <v>1238</v>
      </c>
      <c r="I16" t="s">
        <v>1602</v>
      </c>
      <c r="J16" t="s">
        <v>1603</v>
      </c>
    </row>
    <row r="17" spans="1:10" x14ac:dyDescent="0.2">
      <c r="A17">
        <v>15</v>
      </c>
      <c r="B17" t="s">
        <v>18</v>
      </c>
      <c r="C17" t="s">
        <v>1607</v>
      </c>
      <c r="D17" t="s">
        <v>1522</v>
      </c>
      <c r="E17" t="s">
        <v>1608</v>
      </c>
      <c r="G17" t="s">
        <v>1517</v>
      </c>
      <c r="H17" t="s">
        <v>1526</v>
      </c>
      <c r="I17" t="s">
        <v>1602</v>
      </c>
      <c r="J17" t="s">
        <v>1603</v>
      </c>
    </row>
    <row r="18" spans="1:10" x14ac:dyDescent="0.2">
      <c r="A18">
        <v>16</v>
      </c>
      <c r="B18" t="s">
        <v>18</v>
      </c>
      <c r="C18" t="s">
        <v>1607</v>
      </c>
      <c r="D18" t="s">
        <v>1547</v>
      </c>
      <c r="E18" t="s">
        <v>1608</v>
      </c>
      <c r="G18" t="s">
        <v>1546</v>
      </c>
      <c r="H18" t="s">
        <v>1526</v>
      </c>
      <c r="I18" t="s">
        <v>1602</v>
      </c>
      <c r="J18" t="s">
        <v>1603</v>
      </c>
    </row>
    <row r="19" spans="1:10" x14ac:dyDescent="0.2">
      <c r="A19">
        <v>17</v>
      </c>
      <c r="B19" t="s">
        <v>18</v>
      </c>
      <c r="C19" t="s">
        <v>1617</v>
      </c>
      <c r="D19" t="s">
        <v>821</v>
      </c>
      <c r="E19" t="s">
        <v>1618</v>
      </c>
      <c r="G19" t="s">
        <v>809</v>
      </c>
      <c r="H19" t="s">
        <v>765</v>
      </c>
      <c r="I19" t="s">
        <v>1602</v>
      </c>
      <c r="J19" t="s">
        <v>1603</v>
      </c>
    </row>
    <row r="20" spans="1:10" x14ac:dyDescent="0.2">
      <c r="A20">
        <v>18</v>
      </c>
      <c r="B20" t="s">
        <v>18</v>
      </c>
      <c r="C20" t="s">
        <v>1617</v>
      </c>
      <c r="D20" t="s">
        <v>828</v>
      </c>
      <c r="E20" t="s">
        <v>1618</v>
      </c>
      <c r="G20" t="s">
        <v>809</v>
      </c>
      <c r="H20" t="s">
        <v>765</v>
      </c>
      <c r="I20" t="s">
        <v>1602</v>
      </c>
      <c r="J20" t="s">
        <v>1603</v>
      </c>
    </row>
    <row r="21" spans="1:10" x14ac:dyDescent="0.2">
      <c r="A21">
        <v>19</v>
      </c>
      <c r="B21" t="s">
        <v>18</v>
      </c>
      <c r="C21" t="s">
        <v>1619</v>
      </c>
      <c r="D21" t="s">
        <v>837</v>
      </c>
      <c r="E21" t="s">
        <v>1618</v>
      </c>
      <c r="G21" t="s">
        <v>833</v>
      </c>
      <c r="H21" t="s">
        <v>765</v>
      </c>
      <c r="I21" t="s">
        <v>1602</v>
      </c>
      <c r="J21" t="s">
        <v>1603</v>
      </c>
    </row>
    <row r="22" spans="1:10" x14ac:dyDescent="0.2">
      <c r="A22">
        <v>20</v>
      </c>
      <c r="B22" t="s">
        <v>18</v>
      </c>
      <c r="C22" t="s">
        <v>1619</v>
      </c>
      <c r="D22" t="s">
        <v>844</v>
      </c>
      <c r="E22" t="s">
        <v>1618</v>
      </c>
      <c r="G22" t="s">
        <v>809</v>
      </c>
      <c r="H22" t="s">
        <v>765</v>
      </c>
      <c r="I22" t="s">
        <v>1602</v>
      </c>
      <c r="J22" t="s">
        <v>1603</v>
      </c>
    </row>
    <row r="23" spans="1:10" x14ac:dyDescent="0.2">
      <c r="A23">
        <v>21</v>
      </c>
      <c r="B23" t="s">
        <v>18</v>
      </c>
      <c r="C23" t="s">
        <v>1619</v>
      </c>
      <c r="D23" t="s">
        <v>853</v>
      </c>
      <c r="E23" t="s">
        <v>1618</v>
      </c>
      <c r="G23" t="s">
        <v>848</v>
      </c>
      <c r="H23" t="s">
        <v>765</v>
      </c>
      <c r="I23" t="s">
        <v>1602</v>
      </c>
      <c r="J23" t="s">
        <v>1603</v>
      </c>
    </row>
    <row r="24" spans="1:10" x14ac:dyDescent="0.2">
      <c r="A24">
        <v>22</v>
      </c>
      <c r="B24" t="s">
        <v>18</v>
      </c>
      <c r="C24" t="s">
        <v>1619</v>
      </c>
      <c r="D24" t="s">
        <v>860</v>
      </c>
      <c r="E24" t="s">
        <v>1618</v>
      </c>
      <c r="G24" t="s">
        <v>848</v>
      </c>
      <c r="H24" t="s">
        <v>765</v>
      </c>
      <c r="I24" t="s">
        <v>1602</v>
      </c>
      <c r="J24" t="s">
        <v>1603</v>
      </c>
    </row>
    <row r="25" spans="1:10" x14ac:dyDescent="0.2">
      <c r="A25">
        <v>23</v>
      </c>
      <c r="B25" t="s">
        <v>18</v>
      </c>
      <c r="C25" t="s">
        <v>1619</v>
      </c>
      <c r="D25" t="s">
        <v>865</v>
      </c>
      <c r="E25" t="s">
        <v>1618</v>
      </c>
      <c r="G25" t="s">
        <v>848</v>
      </c>
      <c r="H25" t="s">
        <v>765</v>
      </c>
      <c r="I25" t="s">
        <v>1602</v>
      </c>
      <c r="J25" t="s">
        <v>1603</v>
      </c>
    </row>
    <row r="26" spans="1:10" x14ac:dyDescent="0.2">
      <c r="A26">
        <v>24</v>
      </c>
      <c r="B26" t="s">
        <v>18</v>
      </c>
      <c r="C26" t="s">
        <v>1617</v>
      </c>
      <c r="D26" t="s">
        <v>874</v>
      </c>
      <c r="E26" t="s">
        <v>1618</v>
      </c>
      <c r="G26" t="s">
        <v>848</v>
      </c>
      <c r="H26" t="s">
        <v>765</v>
      </c>
      <c r="I26" t="s">
        <v>1602</v>
      </c>
      <c r="J26" t="s">
        <v>1603</v>
      </c>
    </row>
    <row r="27" spans="1:10" x14ac:dyDescent="0.2">
      <c r="A27">
        <v>25</v>
      </c>
      <c r="B27" t="s">
        <v>18</v>
      </c>
      <c r="C27" t="s">
        <v>1620</v>
      </c>
      <c r="D27" t="s">
        <v>881</v>
      </c>
      <c r="E27" t="s">
        <v>1618</v>
      </c>
      <c r="G27" t="s">
        <v>809</v>
      </c>
      <c r="H27" t="s">
        <v>765</v>
      </c>
      <c r="I27" t="s">
        <v>1602</v>
      </c>
      <c r="J27" t="s">
        <v>1603</v>
      </c>
    </row>
    <row r="28" spans="1:10" x14ac:dyDescent="0.2">
      <c r="A28">
        <v>26</v>
      </c>
      <c r="B28" t="s">
        <v>18</v>
      </c>
      <c r="C28" t="s">
        <v>1620</v>
      </c>
      <c r="D28" t="s">
        <v>887</v>
      </c>
      <c r="E28" t="s">
        <v>1618</v>
      </c>
      <c r="G28" t="s">
        <v>809</v>
      </c>
      <c r="H28" t="s">
        <v>765</v>
      </c>
      <c r="I28" t="s">
        <v>1602</v>
      </c>
      <c r="J28" t="s">
        <v>1603</v>
      </c>
    </row>
    <row r="29" spans="1:10" x14ac:dyDescent="0.2">
      <c r="A29">
        <v>27</v>
      </c>
      <c r="B29" t="s">
        <v>18</v>
      </c>
      <c r="C29" t="s">
        <v>1620</v>
      </c>
      <c r="D29" t="s">
        <v>895</v>
      </c>
      <c r="E29" t="s">
        <v>1618</v>
      </c>
      <c r="G29" t="s">
        <v>809</v>
      </c>
      <c r="H29" t="s">
        <v>765</v>
      </c>
      <c r="I29" t="s">
        <v>1602</v>
      </c>
      <c r="J29" t="s">
        <v>1603</v>
      </c>
    </row>
    <row r="30" spans="1:10" x14ac:dyDescent="0.2">
      <c r="A30">
        <v>28</v>
      </c>
      <c r="B30" t="s">
        <v>18</v>
      </c>
      <c r="C30" t="s">
        <v>1621</v>
      </c>
      <c r="D30" t="s">
        <v>901</v>
      </c>
      <c r="E30" t="s">
        <v>1618</v>
      </c>
      <c r="G30" t="s">
        <v>833</v>
      </c>
      <c r="H30" t="s">
        <v>833</v>
      </c>
      <c r="I30" t="s">
        <v>1602</v>
      </c>
      <c r="J30" t="s">
        <v>1603</v>
      </c>
    </row>
    <row r="31" spans="1:10" x14ac:dyDescent="0.2">
      <c r="A31">
        <v>29</v>
      </c>
      <c r="B31" t="s">
        <v>18</v>
      </c>
      <c r="C31" t="s">
        <v>1621</v>
      </c>
      <c r="D31" t="s">
        <v>907</v>
      </c>
      <c r="E31" t="s">
        <v>1618</v>
      </c>
      <c r="G31" t="s">
        <v>833</v>
      </c>
      <c r="H31" t="s">
        <v>765</v>
      </c>
      <c r="I31" t="s">
        <v>1602</v>
      </c>
      <c r="J31" t="s">
        <v>1603</v>
      </c>
    </row>
    <row r="32" spans="1:10" x14ac:dyDescent="0.2">
      <c r="A32">
        <v>30</v>
      </c>
      <c r="B32" t="s">
        <v>18</v>
      </c>
      <c r="C32" t="s">
        <v>1621</v>
      </c>
      <c r="D32" t="s">
        <v>914</v>
      </c>
      <c r="E32" t="s">
        <v>1618</v>
      </c>
      <c r="G32" t="s">
        <v>911</v>
      </c>
      <c r="H32" t="s">
        <v>765</v>
      </c>
      <c r="I32" t="s">
        <v>1602</v>
      </c>
      <c r="J32" t="s">
        <v>1603</v>
      </c>
    </row>
    <row r="33" spans="1:10" x14ac:dyDescent="0.2">
      <c r="A33">
        <v>31</v>
      </c>
      <c r="B33" t="s">
        <v>18</v>
      </c>
      <c r="C33" t="s">
        <v>1622</v>
      </c>
      <c r="D33" t="s">
        <v>922</v>
      </c>
      <c r="E33" t="s">
        <v>1618</v>
      </c>
      <c r="G33" t="s">
        <v>848</v>
      </c>
      <c r="H33" t="s">
        <v>765</v>
      </c>
      <c r="I33" t="s">
        <v>1602</v>
      </c>
      <c r="J33" t="s">
        <v>1603</v>
      </c>
    </row>
    <row r="34" spans="1:10" x14ac:dyDescent="0.2">
      <c r="A34">
        <v>32</v>
      </c>
      <c r="B34" t="s">
        <v>18</v>
      </c>
      <c r="C34" t="s">
        <v>1622</v>
      </c>
      <c r="D34" t="s">
        <v>929</v>
      </c>
      <c r="E34" t="s">
        <v>1618</v>
      </c>
      <c r="G34" t="s">
        <v>848</v>
      </c>
      <c r="H34" t="s">
        <v>765</v>
      </c>
      <c r="I34" t="s">
        <v>1602</v>
      </c>
      <c r="J34" t="s">
        <v>1603</v>
      </c>
    </row>
    <row r="35" spans="1:10" x14ac:dyDescent="0.2">
      <c r="A35">
        <v>33</v>
      </c>
      <c r="B35" t="s">
        <v>18</v>
      </c>
      <c r="C35" t="s">
        <v>1622</v>
      </c>
      <c r="D35" t="s">
        <v>935</v>
      </c>
      <c r="E35" t="s">
        <v>1618</v>
      </c>
      <c r="G35" t="s">
        <v>848</v>
      </c>
      <c r="H35" t="s">
        <v>765</v>
      </c>
      <c r="I35" t="s">
        <v>1602</v>
      </c>
      <c r="J35" t="s">
        <v>1603</v>
      </c>
    </row>
    <row r="36" spans="1:10" x14ac:dyDescent="0.2">
      <c r="A36">
        <v>34</v>
      </c>
      <c r="B36" t="s">
        <v>18</v>
      </c>
      <c r="C36" t="s">
        <v>1622</v>
      </c>
      <c r="D36" t="s">
        <v>941</v>
      </c>
      <c r="E36" t="s">
        <v>1618</v>
      </c>
      <c r="G36" t="s">
        <v>848</v>
      </c>
      <c r="H36" t="s">
        <v>765</v>
      </c>
      <c r="I36" t="s">
        <v>1602</v>
      </c>
      <c r="J36" t="s">
        <v>1603</v>
      </c>
    </row>
    <row r="37" spans="1:10" x14ac:dyDescent="0.2">
      <c r="A37">
        <v>35</v>
      </c>
      <c r="B37" t="s">
        <v>18</v>
      </c>
      <c r="C37" t="s">
        <v>1615</v>
      </c>
      <c r="D37" t="s">
        <v>1556</v>
      </c>
      <c r="E37" t="s">
        <v>1623</v>
      </c>
      <c r="G37" t="s">
        <v>1553</v>
      </c>
      <c r="H37" t="s">
        <v>1221</v>
      </c>
      <c r="I37" t="s">
        <v>1602</v>
      </c>
      <c r="J37" t="s">
        <v>1603</v>
      </c>
    </row>
    <row r="38" spans="1:10" x14ac:dyDescent="0.2">
      <c r="A38">
        <v>36</v>
      </c>
      <c r="B38" t="s">
        <v>18</v>
      </c>
      <c r="C38" t="s">
        <v>1624</v>
      </c>
      <c r="D38" t="s">
        <v>1399</v>
      </c>
      <c r="E38" t="s">
        <v>1623</v>
      </c>
      <c r="G38" t="s">
        <v>1395</v>
      </c>
      <c r="H38" t="s">
        <v>1221</v>
      </c>
      <c r="I38" t="s">
        <v>1602</v>
      </c>
      <c r="J38" t="s">
        <v>1603</v>
      </c>
    </row>
    <row r="39" spans="1:10" x14ac:dyDescent="0.2">
      <c r="A39">
        <v>37</v>
      </c>
      <c r="B39" t="s">
        <v>18</v>
      </c>
      <c r="C39" t="s">
        <v>1625</v>
      </c>
      <c r="D39" t="s">
        <v>1232</v>
      </c>
      <c r="E39" t="s">
        <v>1623</v>
      </c>
      <c r="G39" t="s">
        <v>1223</v>
      </c>
      <c r="H39" t="s">
        <v>1221</v>
      </c>
      <c r="I39" t="s">
        <v>1602</v>
      </c>
      <c r="J39" t="s">
        <v>1603</v>
      </c>
    </row>
    <row r="40" spans="1:10" x14ac:dyDescent="0.2">
      <c r="A40">
        <v>38</v>
      </c>
      <c r="B40" t="s">
        <v>23</v>
      </c>
      <c r="C40" t="s">
        <v>1626</v>
      </c>
      <c r="D40" t="s">
        <v>1489</v>
      </c>
      <c r="E40" t="s">
        <v>1627</v>
      </c>
      <c r="G40" t="s">
        <v>1486</v>
      </c>
      <c r="H40" t="s">
        <v>1494</v>
      </c>
      <c r="I40" t="s">
        <v>1602</v>
      </c>
      <c r="J40" t="s">
        <v>1603</v>
      </c>
    </row>
    <row r="41" spans="1:10" x14ac:dyDescent="0.2">
      <c r="A41">
        <v>39</v>
      </c>
      <c r="B41" t="s">
        <v>23</v>
      </c>
      <c r="C41" t="s">
        <v>1626</v>
      </c>
      <c r="D41" t="s">
        <v>1503</v>
      </c>
      <c r="E41" t="s">
        <v>1627</v>
      </c>
      <c r="G41" t="s">
        <v>1486</v>
      </c>
      <c r="H41" t="s">
        <v>1494</v>
      </c>
      <c r="I41" t="s">
        <v>1602</v>
      </c>
      <c r="J41" t="s">
        <v>1603</v>
      </c>
    </row>
    <row r="42" spans="1:10" x14ac:dyDescent="0.2">
      <c r="A42">
        <v>40</v>
      </c>
      <c r="B42" t="s">
        <v>23</v>
      </c>
      <c r="C42" t="s">
        <v>1626</v>
      </c>
      <c r="D42" t="s">
        <v>1509</v>
      </c>
      <c r="E42" t="s">
        <v>1627</v>
      </c>
      <c r="G42" t="s">
        <v>1507</v>
      </c>
      <c r="H42" t="s">
        <v>1494</v>
      </c>
      <c r="I42" t="s">
        <v>1602</v>
      </c>
      <c r="J42" t="s">
        <v>1603</v>
      </c>
    </row>
    <row r="43" spans="1:10" x14ac:dyDescent="0.2">
      <c r="A43">
        <v>41</v>
      </c>
      <c r="B43" t="s">
        <v>18</v>
      </c>
      <c r="C43" t="s">
        <v>1628</v>
      </c>
      <c r="D43" t="s">
        <v>446</v>
      </c>
      <c r="E43" t="s">
        <v>1629</v>
      </c>
      <c r="G43" t="s">
        <v>437</v>
      </c>
      <c r="H43" t="s">
        <v>329</v>
      </c>
      <c r="I43" t="s">
        <v>1602</v>
      </c>
      <c r="J43" t="s">
        <v>1603</v>
      </c>
    </row>
    <row r="44" spans="1:10" x14ac:dyDescent="0.2">
      <c r="A44">
        <v>42</v>
      </c>
      <c r="B44" t="s">
        <v>18</v>
      </c>
      <c r="C44" t="s">
        <v>1628</v>
      </c>
      <c r="D44" t="s">
        <v>446</v>
      </c>
      <c r="E44" t="s">
        <v>1629</v>
      </c>
      <c r="G44" t="s">
        <v>437</v>
      </c>
      <c r="H44" t="s">
        <v>329</v>
      </c>
      <c r="I44" t="s">
        <v>1602</v>
      </c>
      <c r="J44" t="s">
        <v>1603</v>
      </c>
    </row>
    <row r="45" spans="1:10" x14ac:dyDescent="0.2">
      <c r="A45">
        <v>43</v>
      </c>
      <c r="B45" t="s">
        <v>18</v>
      </c>
      <c r="C45" t="s">
        <v>1628</v>
      </c>
      <c r="D45" t="s">
        <v>453</v>
      </c>
      <c r="E45" t="s">
        <v>1629</v>
      </c>
      <c r="G45" t="s">
        <v>437</v>
      </c>
      <c r="H45" t="s">
        <v>329</v>
      </c>
      <c r="I45" t="s">
        <v>1602</v>
      </c>
      <c r="J45" t="s">
        <v>1603</v>
      </c>
    </row>
    <row r="46" spans="1:10" x14ac:dyDescent="0.2">
      <c r="A46">
        <v>44</v>
      </c>
      <c r="B46" t="s">
        <v>18</v>
      </c>
      <c r="C46" t="s">
        <v>1628</v>
      </c>
      <c r="D46" t="s">
        <v>461</v>
      </c>
      <c r="E46" t="s">
        <v>1629</v>
      </c>
      <c r="G46" t="s">
        <v>437</v>
      </c>
      <c r="H46" t="s">
        <v>329</v>
      </c>
      <c r="I46" t="s">
        <v>1602</v>
      </c>
      <c r="J46" t="s">
        <v>1603</v>
      </c>
    </row>
    <row r="47" spans="1:10" x14ac:dyDescent="0.2">
      <c r="A47">
        <v>45</v>
      </c>
      <c r="B47" t="s">
        <v>18</v>
      </c>
      <c r="C47" t="s">
        <v>1628</v>
      </c>
      <c r="D47" t="s">
        <v>469</v>
      </c>
      <c r="E47" t="s">
        <v>1629</v>
      </c>
      <c r="G47" t="s">
        <v>437</v>
      </c>
      <c r="H47" t="s">
        <v>329</v>
      </c>
      <c r="I47" t="s">
        <v>1602</v>
      </c>
      <c r="J47" t="s">
        <v>1603</v>
      </c>
    </row>
    <row r="48" spans="1:10" x14ac:dyDescent="0.2">
      <c r="A48">
        <v>46</v>
      </c>
      <c r="B48" t="s">
        <v>18</v>
      </c>
      <c r="C48" t="s">
        <v>1628</v>
      </c>
      <c r="D48" t="s">
        <v>476</v>
      </c>
      <c r="E48" t="s">
        <v>1629</v>
      </c>
      <c r="G48" t="s">
        <v>437</v>
      </c>
      <c r="H48" t="s">
        <v>329</v>
      </c>
      <c r="I48" t="s">
        <v>1602</v>
      </c>
      <c r="J48" t="s">
        <v>1603</v>
      </c>
    </row>
    <row r="49" spans="1:10" x14ac:dyDescent="0.2">
      <c r="A49">
        <v>47</v>
      </c>
      <c r="B49" t="s">
        <v>18</v>
      </c>
      <c r="C49" t="s">
        <v>1628</v>
      </c>
      <c r="D49" t="s">
        <v>483</v>
      </c>
      <c r="E49" t="s">
        <v>1629</v>
      </c>
      <c r="G49" t="s">
        <v>437</v>
      </c>
      <c r="H49" t="s">
        <v>329</v>
      </c>
      <c r="I49" t="s">
        <v>1602</v>
      </c>
      <c r="J49" t="s">
        <v>1603</v>
      </c>
    </row>
    <row r="50" spans="1:10" x14ac:dyDescent="0.2">
      <c r="A50">
        <v>48</v>
      </c>
      <c r="B50" t="s">
        <v>18</v>
      </c>
      <c r="C50" t="s">
        <v>1628</v>
      </c>
      <c r="D50" t="s">
        <v>489</v>
      </c>
      <c r="E50" t="s">
        <v>1629</v>
      </c>
      <c r="G50" t="s">
        <v>437</v>
      </c>
      <c r="H50" t="s">
        <v>329</v>
      </c>
      <c r="I50" t="s">
        <v>1602</v>
      </c>
      <c r="J50" t="s">
        <v>1603</v>
      </c>
    </row>
    <row r="51" spans="1:10" x14ac:dyDescent="0.2">
      <c r="A51">
        <v>49</v>
      </c>
      <c r="B51" t="s">
        <v>18</v>
      </c>
      <c r="C51" t="s">
        <v>1628</v>
      </c>
      <c r="D51" t="s">
        <v>497</v>
      </c>
      <c r="E51" t="s">
        <v>1629</v>
      </c>
      <c r="G51" t="s">
        <v>437</v>
      </c>
      <c r="H51" t="s">
        <v>329</v>
      </c>
      <c r="I51" t="s">
        <v>1602</v>
      </c>
      <c r="J51" t="s">
        <v>1603</v>
      </c>
    </row>
    <row r="52" spans="1:10" x14ac:dyDescent="0.2">
      <c r="A52">
        <v>50</v>
      </c>
      <c r="B52" t="s">
        <v>18</v>
      </c>
      <c r="C52" t="s">
        <v>1628</v>
      </c>
      <c r="D52" t="s">
        <v>502</v>
      </c>
      <c r="E52" t="s">
        <v>1629</v>
      </c>
      <c r="G52" t="s">
        <v>437</v>
      </c>
      <c r="H52" t="s">
        <v>329</v>
      </c>
      <c r="I52" t="s">
        <v>1602</v>
      </c>
      <c r="J52" t="s">
        <v>1603</v>
      </c>
    </row>
    <row r="53" spans="1:10" x14ac:dyDescent="0.2">
      <c r="A53">
        <v>51</v>
      </c>
      <c r="B53" t="s">
        <v>18</v>
      </c>
      <c r="C53" t="s">
        <v>1628</v>
      </c>
      <c r="D53" t="s">
        <v>509</v>
      </c>
      <c r="E53" t="s">
        <v>1629</v>
      </c>
      <c r="G53" t="s">
        <v>437</v>
      </c>
      <c r="H53" t="s">
        <v>329</v>
      </c>
      <c r="I53" t="s">
        <v>1602</v>
      </c>
      <c r="J53" t="s">
        <v>1603</v>
      </c>
    </row>
    <row r="54" spans="1:10" x14ac:dyDescent="0.2">
      <c r="A54">
        <v>52</v>
      </c>
      <c r="B54" t="s">
        <v>18</v>
      </c>
      <c r="C54" t="s">
        <v>1628</v>
      </c>
      <c r="D54" t="s">
        <v>518</v>
      </c>
      <c r="E54" t="s">
        <v>1629</v>
      </c>
      <c r="G54" t="s">
        <v>437</v>
      </c>
      <c r="H54" t="s">
        <v>329</v>
      </c>
      <c r="I54" t="s">
        <v>1602</v>
      </c>
      <c r="J54" t="s">
        <v>1603</v>
      </c>
    </row>
    <row r="55" spans="1:10" x14ac:dyDescent="0.2">
      <c r="A55">
        <v>53</v>
      </c>
      <c r="B55" t="s">
        <v>18</v>
      </c>
      <c r="C55" t="s">
        <v>1628</v>
      </c>
      <c r="D55" t="s">
        <v>524</v>
      </c>
      <c r="E55" t="s">
        <v>1629</v>
      </c>
      <c r="G55" t="s">
        <v>437</v>
      </c>
      <c r="H55" t="s">
        <v>329</v>
      </c>
      <c r="I55" t="s">
        <v>1602</v>
      </c>
      <c r="J55" t="s">
        <v>1603</v>
      </c>
    </row>
    <row r="56" spans="1:10" x14ac:dyDescent="0.2">
      <c r="A56">
        <v>54</v>
      </c>
      <c r="B56" t="s">
        <v>18</v>
      </c>
      <c r="C56" t="s">
        <v>1628</v>
      </c>
      <c r="D56" t="s">
        <v>531</v>
      </c>
      <c r="E56" t="s">
        <v>1629</v>
      </c>
      <c r="G56" t="s">
        <v>437</v>
      </c>
      <c r="H56" t="s">
        <v>329</v>
      </c>
      <c r="I56" t="s">
        <v>1602</v>
      </c>
      <c r="J56" t="s">
        <v>1603</v>
      </c>
    </row>
    <row r="57" spans="1:10" x14ac:dyDescent="0.2">
      <c r="A57">
        <v>55</v>
      </c>
      <c r="B57" t="s">
        <v>18</v>
      </c>
      <c r="C57" t="s">
        <v>1628</v>
      </c>
      <c r="D57" t="s">
        <v>536</v>
      </c>
      <c r="E57" t="s">
        <v>1629</v>
      </c>
      <c r="G57" t="s">
        <v>437</v>
      </c>
      <c r="H57" t="s">
        <v>329</v>
      </c>
      <c r="I57" t="s">
        <v>1602</v>
      </c>
      <c r="J57" t="s">
        <v>1603</v>
      </c>
    </row>
    <row r="58" spans="1:10" x14ac:dyDescent="0.2">
      <c r="A58">
        <v>56</v>
      </c>
      <c r="B58" t="s">
        <v>18</v>
      </c>
      <c r="C58" t="s">
        <v>1628</v>
      </c>
      <c r="D58" t="s">
        <v>541</v>
      </c>
      <c r="E58" t="s">
        <v>1629</v>
      </c>
      <c r="G58" t="s">
        <v>437</v>
      </c>
      <c r="H58" t="s">
        <v>329</v>
      </c>
      <c r="I58" t="s">
        <v>1602</v>
      </c>
      <c r="J58" t="s">
        <v>1603</v>
      </c>
    </row>
    <row r="59" spans="1:10" x14ac:dyDescent="0.2">
      <c r="A59">
        <v>57</v>
      </c>
      <c r="B59" t="s">
        <v>18</v>
      </c>
      <c r="C59" t="s">
        <v>1628</v>
      </c>
      <c r="D59" t="s">
        <v>546</v>
      </c>
      <c r="E59" t="s">
        <v>1629</v>
      </c>
      <c r="G59" t="s">
        <v>437</v>
      </c>
      <c r="H59" t="s">
        <v>329</v>
      </c>
      <c r="I59" t="s">
        <v>1602</v>
      </c>
      <c r="J59" t="s">
        <v>1603</v>
      </c>
    </row>
    <row r="60" spans="1:10" x14ac:dyDescent="0.2">
      <c r="A60">
        <v>58</v>
      </c>
      <c r="B60" t="s">
        <v>18</v>
      </c>
      <c r="C60" t="s">
        <v>1628</v>
      </c>
      <c r="D60" t="s">
        <v>554</v>
      </c>
      <c r="E60" t="s">
        <v>1629</v>
      </c>
      <c r="G60" t="s">
        <v>437</v>
      </c>
      <c r="H60" t="s">
        <v>329</v>
      </c>
      <c r="I60" t="s">
        <v>1602</v>
      </c>
      <c r="J60" t="s">
        <v>1603</v>
      </c>
    </row>
    <row r="61" spans="1:10" x14ac:dyDescent="0.2">
      <c r="A61">
        <v>59</v>
      </c>
      <c r="B61" t="s">
        <v>18</v>
      </c>
      <c r="C61" t="s">
        <v>1628</v>
      </c>
      <c r="D61" t="s">
        <v>559</v>
      </c>
      <c r="E61" t="s">
        <v>1629</v>
      </c>
      <c r="G61" t="s">
        <v>437</v>
      </c>
      <c r="H61" t="s">
        <v>329</v>
      </c>
      <c r="I61" t="s">
        <v>1602</v>
      </c>
      <c r="J61" t="s">
        <v>1603</v>
      </c>
    </row>
    <row r="62" spans="1:10" x14ac:dyDescent="0.2">
      <c r="A62">
        <v>60</v>
      </c>
      <c r="B62" t="s">
        <v>18</v>
      </c>
      <c r="C62" t="s">
        <v>1628</v>
      </c>
      <c r="D62" t="s">
        <v>564</v>
      </c>
      <c r="E62" t="s">
        <v>1629</v>
      </c>
      <c r="G62" t="s">
        <v>437</v>
      </c>
      <c r="H62" t="s">
        <v>329</v>
      </c>
      <c r="I62" t="s">
        <v>1602</v>
      </c>
      <c r="J62" t="s">
        <v>1603</v>
      </c>
    </row>
    <row r="63" spans="1:10" x14ac:dyDescent="0.2">
      <c r="A63">
        <v>61</v>
      </c>
      <c r="B63" t="s">
        <v>18</v>
      </c>
      <c r="C63" t="s">
        <v>1628</v>
      </c>
      <c r="D63" t="s">
        <v>569</v>
      </c>
      <c r="E63" t="s">
        <v>1629</v>
      </c>
      <c r="G63" t="s">
        <v>437</v>
      </c>
      <c r="H63" t="s">
        <v>329</v>
      </c>
      <c r="I63" t="s">
        <v>1602</v>
      </c>
      <c r="J63" t="s">
        <v>1603</v>
      </c>
    </row>
    <row r="64" spans="1:10" x14ac:dyDescent="0.2">
      <c r="A64">
        <v>62</v>
      </c>
      <c r="B64" t="s">
        <v>18</v>
      </c>
      <c r="C64" t="s">
        <v>1628</v>
      </c>
      <c r="D64" t="s">
        <v>576</v>
      </c>
      <c r="E64" t="s">
        <v>1629</v>
      </c>
      <c r="G64" t="s">
        <v>437</v>
      </c>
      <c r="H64" t="s">
        <v>329</v>
      </c>
      <c r="I64" t="s">
        <v>1602</v>
      </c>
      <c r="J64" t="s">
        <v>1603</v>
      </c>
    </row>
    <row r="65" spans="1:10" x14ac:dyDescent="0.2">
      <c r="A65">
        <v>63</v>
      </c>
      <c r="B65" t="s">
        <v>18</v>
      </c>
      <c r="C65" t="s">
        <v>1628</v>
      </c>
      <c r="D65" t="s">
        <v>581</v>
      </c>
      <c r="E65" t="s">
        <v>1629</v>
      </c>
      <c r="G65" t="s">
        <v>437</v>
      </c>
      <c r="H65" t="s">
        <v>329</v>
      </c>
      <c r="I65" t="s">
        <v>1602</v>
      </c>
      <c r="J65" t="s">
        <v>1603</v>
      </c>
    </row>
    <row r="66" spans="1:10" x14ac:dyDescent="0.2">
      <c r="A66">
        <v>64</v>
      </c>
      <c r="B66" t="s">
        <v>18</v>
      </c>
      <c r="C66" t="s">
        <v>1628</v>
      </c>
      <c r="D66" t="s">
        <v>587</v>
      </c>
      <c r="E66" t="s">
        <v>1629</v>
      </c>
      <c r="G66" t="s">
        <v>437</v>
      </c>
      <c r="H66" t="s">
        <v>329</v>
      </c>
      <c r="I66" t="s">
        <v>1602</v>
      </c>
      <c r="J66" t="s">
        <v>1603</v>
      </c>
    </row>
    <row r="67" spans="1:10" x14ac:dyDescent="0.2">
      <c r="A67">
        <v>65</v>
      </c>
      <c r="B67" t="s">
        <v>18</v>
      </c>
      <c r="C67" t="s">
        <v>1628</v>
      </c>
      <c r="D67" t="s">
        <v>591</v>
      </c>
      <c r="E67" t="s">
        <v>1629</v>
      </c>
      <c r="G67" t="s">
        <v>437</v>
      </c>
      <c r="H67" t="s">
        <v>329</v>
      </c>
      <c r="I67" t="s">
        <v>1602</v>
      </c>
      <c r="J67" t="s">
        <v>1603</v>
      </c>
    </row>
    <row r="68" spans="1:10" x14ac:dyDescent="0.2">
      <c r="A68">
        <v>66</v>
      </c>
      <c r="B68" t="s">
        <v>18</v>
      </c>
      <c r="C68" t="s">
        <v>1628</v>
      </c>
      <c r="D68" t="s">
        <v>597</v>
      </c>
      <c r="E68" t="s">
        <v>1629</v>
      </c>
      <c r="G68" t="s">
        <v>437</v>
      </c>
      <c r="H68" t="s">
        <v>329</v>
      </c>
      <c r="I68" t="s">
        <v>1602</v>
      </c>
      <c r="J68" t="s">
        <v>1603</v>
      </c>
    </row>
    <row r="69" spans="1:10" x14ac:dyDescent="0.2">
      <c r="A69">
        <v>67</v>
      </c>
      <c r="B69" t="s">
        <v>18</v>
      </c>
      <c r="C69" t="s">
        <v>1628</v>
      </c>
      <c r="D69" t="s">
        <v>602</v>
      </c>
      <c r="E69" t="s">
        <v>1629</v>
      </c>
      <c r="G69" t="s">
        <v>437</v>
      </c>
      <c r="H69" t="s">
        <v>329</v>
      </c>
      <c r="I69" t="s">
        <v>1602</v>
      </c>
      <c r="J69" t="s">
        <v>1603</v>
      </c>
    </row>
    <row r="70" spans="1:10" x14ac:dyDescent="0.2">
      <c r="A70">
        <v>68</v>
      </c>
      <c r="B70" t="s">
        <v>18</v>
      </c>
      <c r="C70" t="s">
        <v>1628</v>
      </c>
      <c r="D70" t="s">
        <v>607</v>
      </c>
      <c r="E70" t="s">
        <v>1629</v>
      </c>
      <c r="G70" t="s">
        <v>437</v>
      </c>
      <c r="H70" t="s">
        <v>329</v>
      </c>
      <c r="I70" t="s">
        <v>1602</v>
      </c>
      <c r="J70" t="s">
        <v>1603</v>
      </c>
    </row>
    <row r="71" spans="1:10" x14ac:dyDescent="0.2">
      <c r="A71">
        <v>69</v>
      </c>
      <c r="B71" t="s">
        <v>18</v>
      </c>
      <c r="C71" t="s">
        <v>1628</v>
      </c>
      <c r="D71" t="s">
        <v>613</v>
      </c>
      <c r="E71" t="s">
        <v>1629</v>
      </c>
      <c r="G71" t="s">
        <v>437</v>
      </c>
      <c r="H71" t="s">
        <v>329</v>
      </c>
      <c r="I71" t="s">
        <v>1602</v>
      </c>
      <c r="J71" t="s">
        <v>1603</v>
      </c>
    </row>
    <row r="72" spans="1:10" x14ac:dyDescent="0.2">
      <c r="A72">
        <v>70</v>
      </c>
      <c r="B72" t="s">
        <v>23</v>
      </c>
      <c r="C72" t="s">
        <v>1630</v>
      </c>
      <c r="D72" t="s">
        <v>1213</v>
      </c>
      <c r="E72" t="s">
        <v>1631</v>
      </c>
      <c r="G72" t="s">
        <v>1201</v>
      </c>
      <c r="H72" t="s">
        <v>1632</v>
      </c>
      <c r="I72" t="s">
        <v>1602</v>
      </c>
      <c r="J72" t="s">
        <v>1603</v>
      </c>
    </row>
    <row r="73" spans="1:10" ht="17" customHeight="1" x14ac:dyDescent="0.2">
      <c r="A73">
        <v>71</v>
      </c>
      <c r="B73" t="s">
        <v>23</v>
      </c>
      <c r="C73" t="s">
        <v>1630</v>
      </c>
      <c r="D73" t="s">
        <v>1287</v>
      </c>
      <c r="E73" t="s">
        <v>1631</v>
      </c>
      <c r="G73" s="11" t="s">
        <v>1201</v>
      </c>
      <c r="H73" t="s">
        <v>1632</v>
      </c>
      <c r="I73" t="s">
        <v>1602</v>
      </c>
      <c r="J73" t="s">
        <v>1603</v>
      </c>
    </row>
    <row r="74" spans="1:10" x14ac:dyDescent="0.2">
      <c r="A74">
        <v>72</v>
      </c>
      <c r="B74" t="s">
        <v>23</v>
      </c>
      <c r="C74" t="s">
        <v>1630</v>
      </c>
      <c r="D74" t="s">
        <v>1295</v>
      </c>
      <c r="E74" t="s">
        <v>1631</v>
      </c>
      <c r="G74" t="s">
        <v>1291</v>
      </c>
      <c r="H74" t="s">
        <v>1632</v>
      </c>
      <c r="I74" t="s">
        <v>1602</v>
      </c>
      <c r="J74" t="s">
        <v>1603</v>
      </c>
    </row>
    <row r="75" spans="1:10" x14ac:dyDescent="0.2">
      <c r="A75">
        <v>73</v>
      </c>
      <c r="B75" t="s">
        <v>18</v>
      </c>
      <c r="C75" t="s">
        <v>1633</v>
      </c>
      <c r="D75" t="s">
        <v>756</v>
      </c>
      <c r="E75" t="s">
        <v>1629</v>
      </c>
      <c r="G75" t="s">
        <v>752</v>
      </c>
      <c r="H75" t="s">
        <v>1634</v>
      </c>
      <c r="I75" t="s">
        <v>1602</v>
      </c>
      <c r="J75" t="s">
        <v>1603</v>
      </c>
    </row>
    <row r="76" spans="1:10" x14ac:dyDescent="0.2">
      <c r="A76">
        <v>74</v>
      </c>
      <c r="B76" t="s">
        <v>29</v>
      </c>
      <c r="C76" t="s">
        <v>1615</v>
      </c>
      <c r="D76" t="s">
        <v>1575</v>
      </c>
      <c r="E76" t="s">
        <v>1616</v>
      </c>
      <c r="G76" t="s">
        <v>369</v>
      </c>
      <c r="I76" t="s">
        <v>1635</v>
      </c>
      <c r="J76" t="s">
        <v>1603</v>
      </c>
    </row>
    <row r="77" spans="1:10" x14ac:dyDescent="0.2">
      <c r="A77">
        <v>75</v>
      </c>
      <c r="B77" t="s">
        <v>29</v>
      </c>
      <c r="C77" t="s">
        <v>1615</v>
      </c>
      <c r="D77" t="s">
        <v>1580</v>
      </c>
      <c r="E77" t="s">
        <v>1616</v>
      </c>
      <c r="G77" t="s">
        <v>369</v>
      </c>
      <c r="I77" t="s">
        <v>1635</v>
      </c>
      <c r="J77" t="s">
        <v>1603</v>
      </c>
    </row>
    <row r="78" spans="1:10" x14ac:dyDescent="0.2">
      <c r="A78">
        <v>76</v>
      </c>
      <c r="B78" t="s">
        <v>29</v>
      </c>
      <c r="C78" t="s">
        <v>1615</v>
      </c>
      <c r="D78" t="s">
        <v>1586</v>
      </c>
      <c r="E78" t="s">
        <v>1616</v>
      </c>
      <c r="G78" t="s">
        <v>369</v>
      </c>
      <c r="I78" t="s">
        <v>1635</v>
      </c>
      <c r="J78" t="s">
        <v>1603</v>
      </c>
    </row>
    <row r="79" spans="1:10" x14ac:dyDescent="0.2">
      <c r="A79">
        <v>77</v>
      </c>
      <c r="B79" t="s">
        <v>29</v>
      </c>
      <c r="C79" t="s">
        <v>1636</v>
      </c>
      <c r="D79" t="s">
        <v>1251</v>
      </c>
      <c r="E79" t="s">
        <v>1616</v>
      </c>
      <c r="G79" t="s">
        <v>369</v>
      </c>
      <c r="I79" t="s">
        <v>1635</v>
      </c>
      <c r="J79" t="s">
        <v>1603</v>
      </c>
    </row>
    <row r="80" spans="1:10" x14ac:dyDescent="0.2">
      <c r="A80">
        <v>78</v>
      </c>
      <c r="B80" t="s">
        <v>29</v>
      </c>
      <c r="C80" t="s">
        <v>1637</v>
      </c>
      <c r="D80" t="s">
        <v>742</v>
      </c>
      <c r="E80" t="s">
        <v>1613</v>
      </c>
      <c r="G80" t="s">
        <v>369</v>
      </c>
      <c r="I80" t="s">
        <v>1635</v>
      </c>
      <c r="J80" t="s">
        <v>1603</v>
      </c>
    </row>
    <row r="81" spans="1:10" x14ac:dyDescent="0.2">
      <c r="A81">
        <v>79</v>
      </c>
      <c r="B81" t="s">
        <v>29</v>
      </c>
      <c r="C81" t="s">
        <v>1638</v>
      </c>
      <c r="D81" t="s">
        <v>1349</v>
      </c>
      <c r="E81" t="s">
        <v>1639</v>
      </c>
      <c r="G81" t="s">
        <v>369</v>
      </c>
      <c r="I81" t="s">
        <v>1635</v>
      </c>
      <c r="J81" t="s">
        <v>1603</v>
      </c>
    </row>
    <row r="82" spans="1:10" x14ac:dyDescent="0.2">
      <c r="A82">
        <v>80</v>
      </c>
      <c r="B82" t="s">
        <v>29</v>
      </c>
      <c r="C82" t="s">
        <v>1610</v>
      </c>
      <c r="D82" t="s">
        <v>1050</v>
      </c>
      <c r="E82" t="s">
        <v>1611</v>
      </c>
      <c r="G82" t="s">
        <v>369</v>
      </c>
      <c r="I82" t="s">
        <v>1635</v>
      </c>
      <c r="J82" t="s">
        <v>1603</v>
      </c>
    </row>
    <row r="83" spans="1:10" x14ac:dyDescent="0.2">
      <c r="A83">
        <v>81</v>
      </c>
      <c r="B83" t="s">
        <v>29</v>
      </c>
      <c r="C83" t="s">
        <v>1610</v>
      </c>
      <c r="D83" t="s">
        <v>1054</v>
      </c>
      <c r="E83" t="s">
        <v>1611</v>
      </c>
      <c r="G83" t="s">
        <v>369</v>
      </c>
      <c r="I83" t="s">
        <v>1635</v>
      </c>
      <c r="J83" t="s">
        <v>1603</v>
      </c>
    </row>
    <row r="84" spans="1:10" x14ac:dyDescent="0.2">
      <c r="A84">
        <v>82</v>
      </c>
      <c r="B84" t="s">
        <v>29</v>
      </c>
      <c r="C84" t="s">
        <v>1610</v>
      </c>
      <c r="D84" t="s">
        <v>1059</v>
      </c>
      <c r="E84" t="s">
        <v>1611</v>
      </c>
      <c r="G84" t="s">
        <v>369</v>
      </c>
      <c r="I84" t="s">
        <v>1635</v>
      </c>
      <c r="J84" t="s">
        <v>1603</v>
      </c>
    </row>
    <row r="85" spans="1:10" x14ac:dyDescent="0.2">
      <c r="A85">
        <v>83</v>
      </c>
      <c r="B85" t="s">
        <v>29</v>
      </c>
      <c r="C85" t="s">
        <v>1610</v>
      </c>
      <c r="D85" t="s">
        <v>1068</v>
      </c>
      <c r="E85" t="s">
        <v>1611</v>
      </c>
      <c r="G85" t="s">
        <v>369</v>
      </c>
      <c r="I85" t="s">
        <v>1635</v>
      </c>
      <c r="J85" t="s">
        <v>1603</v>
      </c>
    </row>
    <row r="86" spans="1:10" x14ac:dyDescent="0.2">
      <c r="A86">
        <v>84</v>
      </c>
      <c r="B86" t="s">
        <v>29</v>
      </c>
      <c r="C86" t="s">
        <v>1610</v>
      </c>
      <c r="D86" t="s">
        <v>1073</v>
      </c>
      <c r="E86" t="s">
        <v>1611</v>
      </c>
      <c r="G86" t="s">
        <v>369</v>
      </c>
      <c r="I86" t="s">
        <v>1635</v>
      </c>
      <c r="J86" t="s">
        <v>1603</v>
      </c>
    </row>
    <row r="87" spans="1:10" x14ac:dyDescent="0.2">
      <c r="A87">
        <v>85</v>
      </c>
      <c r="B87" t="s">
        <v>29</v>
      </c>
      <c r="C87" t="s">
        <v>1610</v>
      </c>
      <c r="D87" t="s">
        <v>1079</v>
      </c>
      <c r="E87" t="s">
        <v>1611</v>
      </c>
      <c r="G87" t="s">
        <v>369</v>
      </c>
      <c r="I87" t="s">
        <v>1635</v>
      </c>
      <c r="J87" t="s">
        <v>1603</v>
      </c>
    </row>
    <row r="88" spans="1:10" x14ac:dyDescent="0.2">
      <c r="A88">
        <v>86</v>
      </c>
      <c r="B88" t="s">
        <v>29</v>
      </c>
      <c r="C88" t="s">
        <v>1610</v>
      </c>
      <c r="D88" t="s">
        <v>1084</v>
      </c>
      <c r="E88" t="s">
        <v>1611</v>
      </c>
      <c r="G88" t="s">
        <v>369</v>
      </c>
      <c r="I88" t="s">
        <v>1635</v>
      </c>
      <c r="J88" t="s">
        <v>1603</v>
      </c>
    </row>
    <row r="89" spans="1:10" x14ac:dyDescent="0.2">
      <c r="A89">
        <v>87</v>
      </c>
      <c r="B89" t="s">
        <v>29</v>
      </c>
      <c r="C89" t="s">
        <v>1610</v>
      </c>
      <c r="D89" t="s">
        <v>1088</v>
      </c>
      <c r="E89" t="s">
        <v>1611</v>
      </c>
      <c r="G89" t="s">
        <v>369</v>
      </c>
      <c r="I89" t="s">
        <v>1635</v>
      </c>
      <c r="J89" t="s">
        <v>1603</v>
      </c>
    </row>
    <row r="90" spans="1:10" x14ac:dyDescent="0.2">
      <c r="A90">
        <v>88</v>
      </c>
      <c r="B90" t="s">
        <v>29</v>
      </c>
      <c r="C90" t="s">
        <v>1610</v>
      </c>
      <c r="D90" t="s">
        <v>1640</v>
      </c>
      <c r="E90" t="s">
        <v>1611</v>
      </c>
      <c r="G90" t="s">
        <v>369</v>
      </c>
      <c r="I90" t="s">
        <v>1635</v>
      </c>
      <c r="J90" t="s">
        <v>1603</v>
      </c>
    </row>
    <row r="91" spans="1:10" x14ac:dyDescent="0.2">
      <c r="A91">
        <v>89</v>
      </c>
      <c r="B91" t="s">
        <v>29</v>
      </c>
      <c r="C91" t="s">
        <v>1621</v>
      </c>
      <c r="D91" t="s">
        <v>907</v>
      </c>
      <c r="E91" t="s">
        <v>1618</v>
      </c>
      <c r="G91" t="s">
        <v>369</v>
      </c>
      <c r="I91" t="s">
        <v>1635</v>
      </c>
      <c r="J91" t="s">
        <v>1603</v>
      </c>
    </row>
    <row r="92" spans="1:10" x14ac:dyDescent="0.2">
      <c r="A92">
        <v>90</v>
      </c>
      <c r="B92" t="s">
        <v>29</v>
      </c>
      <c r="C92" t="s">
        <v>1633</v>
      </c>
      <c r="D92" t="s">
        <v>409</v>
      </c>
      <c r="E92" t="s">
        <v>1629</v>
      </c>
      <c r="G92" t="s">
        <v>369</v>
      </c>
      <c r="I92" t="s">
        <v>1635</v>
      </c>
      <c r="J92" t="s">
        <v>1603</v>
      </c>
    </row>
    <row r="93" spans="1:10" x14ac:dyDescent="0.2">
      <c r="A93">
        <v>91</v>
      </c>
      <c r="B93" t="s">
        <v>29</v>
      </c>
      <c r="C93" t="s">
        <v>1628</v>
      </c>
      <c r="D93" t="s">
        <v>375</v>
      </c>
      <c r="E93" t="s">
        <v>1629</v>
      </c>
      <c r="G93" t="s">
        <v>369</v>
      </c>
      <c r="I93" t="s">
        <v>1635</v>
      </c>
      <c r="J93" t="s">
        <v>1603</v>
      </c>
    </row>
    <row r="94" spans="1:10" x14ac:dyDescent="0.2">
      <c r="A94">
        <v>92</v>
      </c>
      <c r="B94" t="s">
        <v>29</v>
      </c>
      <c r="C94" t="s">
        <v>1628</v>
      </c>
      <c r="D94" t="s">
        <v>469</v>
      </c>
      <c r="E94" t="s">
        <v>1629</v>
      </c>
      <c r="G94" t="s">
        <v>369</v>
      </c>
      <c r="I94" t="s">
        <v>1635</v>
      </c>
      <c r="J94" t="s">
        <v>1603</v>
      </c>
    </row>
    <row r="95" spans="1:10" x14ac:dyDescent="0.2">
      <c r="A95">
        <v>93</v>
      </c>
      <c r="B95" t="s">
        <v>29</v>
      </c>
      <c r="C95" t="s">
        <v>1628</v>
      </c>
      <c r="D95" t="s">
        <v>483</v>
      </c>
      <c r="E95" t="s">
        <v>1629</v>
      </c>
      <c r="G95" t="s">
        <v>369</v>
      </c>
      <c r="I95" t="s">
        <v>1635</v>
      </c>
      <c r="J95" t="s">
        <v>1603</v>
      </c>
    </row>
    <row r="96" spans="1:10" x14ac:dyDescent="0.2">
      <c r="A96">
        <v>94</v>
      </c>
      <c r="B96" t="s">
        <v>29</v>
      </c>
      <c r="C96" t="s">
        <v>1628</v>
      </c>
      <c r="D96" t="s">
        <v>489</v>
      </c>
      <c r="E96" t="s">
        <v>1629</v>
      </c>
      <c r="G96" t="s">
        <v>369</v>
      </c>
      <c r="I96" t="s">
        <v>1635</v>
      </c>
      <c r="J96" t="s">
        <v>1603</v>
      </c>
    </row>
    <row r="97" spans="1:10" x14ac:dyDescent="0.2">
      <c r="A97">
        <v>95</v>
      </c>
      <c r="B97" t="s">
        <v>29</v>
      </c>
      <c r="C97" t="s">
        <v>1633</v>
      </c>
      <c r="D97" t="s">
        <v>518</v>
      </c>
      <c r="E97" t="s">
        <v>1629</v>
      </c>
      <c r="G97" t="s">
        <v>369</v>
      </c>
      <c r="I97" t="s">
        <v>1635</v>
      </c>
      <c r="J97" t="s">
        <v>1603</v>
      </c>
    </row>
    <row r="98" spans="1:10" x14ac:dyDescent="0.2">
      <c r="A98">
        <v>96</v>
      </c>
      <c r="B98" t="s">
        <v>29</v>
      </c>
      <c r="C98" t="s">
        <v>1633</v>
      </c>
      <c r="D98" t="s">
        <v>541</v>
      </c>
      <c r="E98" t="s">
        <v>1629</v>
      </c>
      <c r="G98" t="s">
        <v>369</v>
      </c>
      <c r="I98" t="s">
        <v>1635</v>
      </c>
      <c r="J98" t="s">
        <v>1603</v>
      </c>
    </row>
    <row r="99" spans="1:10" x14ac:dyDescent="0.2">
      <c r="A99">
        <v>97</v>
      </c>
      <c r="B99" t="s">
        <v>29</v>
      </c>
      <c r="C99" t="s">
        <v>1633</v>
      </c>
      <c r="D99" t="s">
        <v>602</v>
      </c>
      <c r="E99" t="s">
        <v>1629</v>
      </c>
      <c r="G99" t="s">
        <v>369</v>
      </c>
      <c r="I99" t="s">
        <v>1635</v>
      </c>
      <c r="J99" t="s">
        <v>1603</v>
      </c>
    </row>
    <row r="100" spans="1:10" x14ac:dyDescent="0.2">
      <c r="A100">
        <v>98</v>
      </c>
      <c r="B100" t="s">
        <v>29</v>
      </c>
      <c r="C100" t="s">
        <v>1641</v>
      </c>
      <c r="D100" t="s">
        <v>657</v>
      </c>
      <c r="E100" t="s">
        <v>1613</v>
      </c>
      <c r="G100">
        <v>-999</v>
      </c>
      <c r="I100" t="s">
        <v>1635</v>
      </c>
      <c r="J100" t="s">
        <v>1603</v>
      </c>
    </row>
    <row r="101" spans="1:10" x14ac:dyDescent="0.2">
      <c r="A101">
        <v>99</v>
      </c>
      <c r="B101" t="s">
        <v>29</v>
      </c>
      <c r="C101" t="s">
        <v>1642</v>
      </c>
      <c r="D101" t="s">
        <v>671</v>
      </c>
      <c r="E101" t="s">
        <v>1613</v>
      </c>
      <c r="G101">
        <v>-999</v>
      </c>
      <c r="I101" t="s">
        <v>1635</v>
      </c>
      <c r="J101" t="s">
        <v>1603</v>
      </c>
    </row>
    <row r="102" spans="1:10" x14ac:dyDescent="0.2">
      <c r="A102">
        <v>100</v>
      </c>
      <c r="B102" t="s">
        <v>224</v>
      </c>
      <c r="C102" t="s">
        <v>1626</v>
      </c>
      <c r="D102" t="s">
        <v>990</v>
      </c>
      <c r="E102" t="s">
        <v>1643</v>
      </c>
      <c r="G102" t="s">
        <v>344</v>
      </c>
      <c r="I102" t="s">
        <v>1635</v>
      </c>
      <c r="J102" t="s">
        <v>1603</v>
      </c>
    </row>
    <row r="103" spans="1:10" x14ac:dyDescent="0.2">
      <c r="A103">
        <v>101</v>
      </c>
      <c r="B103" t="s">
        <v>226</v>
      </c>
      <c r="C103" t="s">
        <v>1644</v>
      </c>
      <c r="D103" t="s">
        <v>1308</v>
      </c>
      <c r="E103" t="s">
        <v>1623</v>
      </c>
      <c r="G103" t="s">
        <v>344</v>
      </c>
      <c r="I103" t="s">
        <v>1645</v>
      </c>
      <c r="J103" t="s">
        <v>1603</v>
      </c>
    </row>
    <row r="104" spans="1:10" x14ac:dyDescent="0.2">
      <c r="A104">
        <v>102</v>
      </c>
      <c r="B104" t="s">
        <v>225</v>
      </c>
      <c r="C104" t="s">
        <v>1644</v>
      </c>
      <c r="D104" t="s">
        <v>1308</v>
      </c>
      <c r="E104" t="s">
        <v>1623</v>
      </c>
      <c r="G104" t="s">
        <v>369</v>
      </c>
      <c r="I104" t="s">
        <v>1635</v>
      </c>
      <c r="J104" t="s">
        <v>1603</v>
      </c>
    </row>
    <row r="105" spans="1:10" x14ac:dyDescent="0.2">
      <c r="A105">
        <v>103</v>
      </c>
      <c r="B105" t="s">
        <v>225</v>
      </c>
      <c r="C105" t="s">
        <v>1615</v>
      </c>
      <c r="D105" t="s">
        <v>1561</v>
      </c>
      <c r="E105" t="s">
        <v>1623</v>
      </c>
      <c r="G105" t="s">
        <v>369</v>
      </c>
      <c r="I105" t="s">
        <v>1635</v>
      </c>
      <c r="J105" t="s">
        <v>1603</v>
      </c>
    </row>
    <row r="106" spans="1:10" x14ac:dyDescent="0.2">
      <c r="A106">
        <v>104</v>
      </c>
      <c r="B106" t="s">
        <v>226</v>
      </c>
      <c r="C106" t="s">
        <v>1624</v>
      </c>
      <c r="D106" t="s">
        <v>1399</v>
      </c>
      <c r="E106" t="s">
        <v>1623</v>
      </c>
      <c r="G106" t="s">
        <v>344</v>
      </c>
      <c r="I106" t="s">
        <v>1645</v>
      </c>
      <c r="J106" t="s">
        <v>1603</v>
      </c>
    </row>
    <row r="107" spans="1:10" x14ac:dyDescent="0.2">
      <c r="A107">
        <v>105</v>
      </c>
      <c r="B107" t="s">
        <v>235</v>
      </c>
      <c r="C107" t="s">
        <v>1630</v>
      </c>
      <c r="D107" t="s">
        <v>1474</v>
      </c>
      <c r="E107" t="s">
        <v>1631</v>
      </c>
      <c r="G107" t="s">
        <v>1470</v>
      </c>
      <c r="H107">
        <v>221</v>
      </c>
      <c r="I107" t="s">
        <v>1646</v>
      </c>
      <c r="J107" t="s">
        <v>1603</v>
      </c>
    </row>
    <row r="108" spans="1:10" x14ac:dyDescent="0.2">
      <c r="A108">
        <v>106</v>
      </c>
      <c r="B108" t="s">
        <v>235</v>
      </c>
      <c r="C108" t="s">
        <v>1624</v>
      </c>
      <c r="D108" t="s">
        <v>1409</v>
      </c>
      <c r="E108" t="s">
        <v>1616</v>
      </c>
      <c r="G108" t="s">
        <v>1406</v>
      </c>
      <c r="H108">
        <v>175</v>
      </c>
      <c r="I108" t="s">
        <v>1646</v>
      </c>
      <c r="J108" t="s">
        <v>1603</v>
      </c>
    </row>
    <row r="109" spans="1:10" x14ac:dyDescent="0.2">
      <c r="A109">
        <v>107</v>
      </c>
      <c r="B109" t="s">
        <v>235</v>
      </c>
      <c r="C109" t="s">
        <v>1624</v>
      </c>
      <c r="D109" t="s">
        <v>1415</v>
      </c>
      <c r="E109" t="s">
        <v>1616</v>
      </c>
      <c r="G109" t="s">
        <v>1413</v>
      </c>
      <c r="H109">
        <v>226</v>
      </c>
      <c r="I109" t="s">
        <v>1646</v>
      </c>
      <c r="J109" t="s">
        <v>1603</v>
      </c>
    </row>
    <row r="110" spans="1:10" x14ac:dyDescent="0.2">
      <c r="A110">
        <v>108</v>
      </c>
      <c r="B110" t="s">
        <v>229</v>
      </c>
      <c r="C110" t="s">
        <v>1620</v>
      </c>
      <c r="D110" t="s">
        <v>887</v>
      </c>
      <c r="E110" t="s">
        <v>1618</v>
      </c>
      <c r="G110" t="s">
        <v>348</v>
      </c>
      <c r="I110" t="s">
        <v>1647</v>
      </c>
      <c r="J110" t="s">
        <v>1603</v>
      </c>
    </row>
    <row r="111" spans="1:10" x14ac:dyDescent="0.2">
      <c r="A111">
        <v>109</v>
      </c>
      <c r="B111" t="s">
        <v>239</v>
      </c>
      <c r="C111" t="s">
        <v>1626</v>
      </c>
      <c r="D111" t="s">
        <v>981</v>
      </c>
      <c r="E111" t="s">
        <v>1643</v>
      </c>
      <c r="G111" t="s">
        <v>344</v>
      </c>
      <c r="I111" t="s">
        <v>1635</v>
      </c>
      <c r="J111" t="s">
        <v>1603</v>
      </c>
    </row>
    <row r="112" spans="1:10" x14ac:dyDescent="0.2">
      <c r="A112">
        <v>110</v>
      </c>
      <c r="B112" t="s">
        <v>239</v>
      </c>
      <c r="C112" t="s">
        <v>1626</v>
      </c>
      <c r="D112" t="s">
        <v>990</v>
      </c>
      <c r="E112" t="s">
        <v>1643</v>
      </c>
      <c r="G112" t="s">
        <v>344</v>
      </c>
      <c r="I112" t="s">
        <v>1635</v>
      </c>
      <c r="J112" t="s">
        <v>1603</v>
      </c>
    </row>
    <row r="113" spans="1:10" x14ac:dyDescent="0.2">
      <c r="A113">
        <v>111</v>
      </c>
      <c r="B113" t="s">
        <v>244</v>
      </c>
      <c r="C113" t="s">
        <v>1642</v>
      </c>
      <c r="D113" t="s">
        <v>681</v>
      </c>
      <c r="E113" t="s">
        <v>1613</v>
      </c>
      <c r="G113" t="s">
        <v>645</v>
      </c>
      <c r="I113" t="s">
        <v>1648</v>
      </c>
      <c r="J113" t="s">
        <v>1603</v>
      </c>
    </row>
    <row r="114" spans="1:10" x14ac:dyDescent="0.2">
      <c r="A114">
        <v>112</v>
      </c>
      <c r="B114" t="s">
        <v>255</v>
      </c>
      <c r="C114" t="s">
        <v>1617</v>
      </c>
      <c r="D114" t="s">
        <v>821</v>
      </c>
      <c r="E114" t="s">
        <v>1618</v>
      </c>
      <c r="G114" t="s">
        <v>817</v>
      </c>
      <c r="I114" t="s">
        <v>1649</v>
      </c>
      <c r="J114" t="s">
        <v>1603</v>
      </c>
    </row>
    <row r="115" spans="1:10" x14ac:dyDescent="0.2">
      <c r="A115">
        <v>113</v>
      </c>
      <c r="B115" t="s">
        <v>255</v>
      </c>
      <c r="C115" t="s">
        <v>1619</v>
      </c>
      <c r="D115" t="s">
        <v>853</v>
      </c>
      <c r="E115" t="s">
        <v>1618</v>
      </c>
      <c r="G115" t="s">
        <v>850</v>
      </c>
      <c r="H115" t="e">
        <f>VLOOKUP(A115,[2]Hoja1!$A$3:$M$93,12,FALSE)</f>
        <v>#N/A</v>
      </c>
      <c r="I115" t="s">
        <v>1650</v>
      </c>
      <c r="J115" t="s">
        <v>1603</v>
      </c>
    </row>
    <row r="116" spans="1:10" x14ac:dyDescent="0.2">
      <c r="A116">
        <v>114</v>
      </c>
      <c r="B116" t="s">
        <v>255</v>
      </c>
      <c r="C116" t="s">
        <v>1651</v>
      </c>
      <c r="D116" t="s">
        <v>792</v>
      </c>
      <c r="E116" t="s">
        <v>1618</v>
      </c>
      <c r="G116" t="s">
        <v>789</v>
      </c>
      <c r="H116" t="e">
        <f>VLOOKUP(A116,[2]Hoja1!$A$3:$M$93,12,FALSE)</f>
        <v>#N/A</v>
      </c>
      <c r="I116" t="s">
        <v>1650</v>
      </c>
      <c r="J116" t="s">
        <v>1603</v>
      </c>
    </row>
    <row r="117" spans="1:10" x14ac:dyDescent="0.2">
      <c r="A117">
        <v>115</v>
      </c>
      <c r="B117" t="s">
        <v>255</v>
      </c>
      <c r="C117" t="s">
        <v>1620</v>
      </c>
      <c r="D117" t="s">
        <v>887</v>
      </c>
      <c r="E117" t="s">
        <v>1618</v>
      </c>
      <c r="G117" t="s">
        <v>817</v>
      </c>
      <c r="H117" t="e">
        <f>VLOOKUP(A117,[2]Hoja1!$A$3:$M$93,12,FALSE)</f>
        <v>#N/A</v>
      </c>
      <c r="I117" t="s">
        <v>1650</v>
      </c>
      <c r="J117" t="s">
        <v>1603</v>
      </c>
    </row>
    <row r="118" spans="1:10" x14ac:dyDescent="0.2">
      <c r="A118">
        <v>116</v>
      </c>
      <c r="B118" t="s">
        <v>255</v>
      </c>
      <c r="C118" t="s">
        <v>1621</v>
      </c>
      <c r="D118" t="s">
        <v>907</v>
      </c>
      <c r="E118" t="s">
        <v>1618</v>
      </c>
      <c r="G118" t="s">
        <v>905</v>
      </c>
      <c r="H118" t="e">
        <f>VLOOKUP(A118,[2]Hoja1!$A$3:$M$93,12,FALSE)</f>
        <v>#N/A</v>
      </c>
      <c r="I118" t="s">
        <v>1650</v>
      </c>
      <c r="J118" t="s">
        <v>1603</v>
      </c>
    </row>
    <row r="119" spans="1:10" x14ac:dyDescent="0.2">
      <c r="A119">
        <v>117</v>
      </c>
      <c r="B119" t="s">
        <v>266</v>
      </c>
      <c r="C119" t="s">
        <v>1617</v>
      </c>
      <c r="D119" t="s">
        <v>821</v>
      </c>
      <c r="E119" t="s">
        <v>1618</v>
      </c>
      <c r="G119" t="s">
        <v>818</v>
      </c>
      <c r="I119" t="s">
        <v>1649</v>
      </c>
      <c r="J119" t="s">
        <v>1603</v>
      </c>
    </row>
    <row r="120" spans="1:10" x14ac:dyDescent="0.2">
      <c r="A120">
        <v>118</v>
      </c>
      <c r="B120" t="s">
        <v>272</v>
      </c>
      <c r="C120" t="s">
        <v>1633</v>
      </c>
      <c r="D120" t="s">
        <v>536</v>
      </c>
      <c r="E120" t="s">
        <v>1629</v>
      </c>
      <c r="G120" t="s">
        <v>517</v>
      </c>
      <c r="I120" t="s">
        <v>1652</v>
      </c>
      <c r="J120" t="s">
        <v>1603</v>
      </c>
    </row>
    <row r="121" spans="1:10" x14ac:dyDescent="0.2">
      <c r="A121">
        <v>119</v>
      </c>
      <c r="B121" t="s">
        <v>272</v>
      </c>
      <c r="C121" t="s">
        <v>1633</v>
      </c>
      <c r="D121" t="s">
        <v>613</v>
      </c>
      <c r="E121" t="s">
        <v>1629</v>
      </c>
      <c r="G121" t="s">
        <v>612</v>
      </c>
      <c r="I121" t="s">
        <v>1652</v>
      </c>
      <c r="J121" t="s">
        <v>1603</v>
      </c>
    </row>
    <row r="122" spans="1:10" x14ac:dyDescent="0.2">
      <c r="A122">
        <v>120</v>
      </c>
      <c r="B122" t="s">
        <v>59</v>
      </c>
      <c r="C122" t="s">
        <v>1628</v>
      </c>
      <c r="D122" t="s">
        <v>446</v>
      </c>
      <c r="E122" t="s">
        <v>1629</v>
      </c>
      <c r="G122" t="s">
        <v>344</v>
      </c>
      <c r="I122" t="s">
        <v>1635</v>
      </c>
      <c r="J122" t="s">
        <v>1603</v>
      </c>
    </row>
    <row r="123" spans="1:10" x14ac:dyDescent="0.2">
      <c r="A123">
        <v>121</v>
      </c>
      <c r="B123" t="s">
        <v>59</v>
      </c>
      <c r="C123" t="s">
        <v>1628</v>
      </c>
      <c r="D123" t="s">
        <v>364</v>
      </c>
      <c r="E123" t="s">
        <v>1629</v>
      </c>
      <c r="G123" t="s">
        <v>1653</v>
      </c>
      <c r="I123" t="s">
        <v>1635</v>
      </c>
      <c r="J123" t="s">
        <v>1603</v>
      </c>
    </row>
    <row r="124" spans="1:10" x14ac:dyDescent="0.2">
      <c r="A124">
        <v>122</v>
      </c>
      <c r="B124" t="s">
        <v>59</v>
      </c>
      <c r="C124" t="s">
        <v>1628</v>
      </c>
      <c r="D124" t="s">
        <v>387</v>
      </c>
      <c r="E124" t="s">
        <v>1629</v>
      </c>
      <c r="G124" t="s">
        <v>1654</v>
      </c>
      <c r="I124" t="s">
        <v>1635</v>
      </c>
      <c r="J124" t="s">
        <v>1603</v>
      </c>
    </row>
    <row r="125" spans="1:10" x14ac:dyDescent="0.2">
      <c r="A125">
        <v>123</v>
      </c>
      <c r="B125" t="s">
        <v>65</v>
      </c>
      <c r="C125" t="s">
        <v>1655</v>
      </c>
      <c r="D125" t="s">
        <v>1023</v>
      </c>
      <c r="E125" t="s">
        <v>1656</v>
      </c>
      <c r="G125" t="s">
        <v>1016</v>
      </c>
      <c r="H125" t="s">
        <v>1016</v>
      </c>
      <c r="I125" t="s">
        <v>1650</v>
      </c>
      <c r="J125" t="s">
        <v>1603</v>
      </c>
    </row>
    <row r="126" spans="1:10" x14ac:dyDescent="0.2">
      <c r="A126">
        <v>124</v>
      </c>
      <c r="B126" t="s">
        <v>65</v>
      </c>
      <c r="C126" t="s">
        <v>1651</v>
      </c>
      <c r="D126" t="s">
        <v>781</v>
      </c>
      <c r="E126" t="s">
        <v>1618</v>
      </c>
      <c r="G126" t="s">
        <v>776</v>
      </c>
      <c r="H126" t="s">
        <v>1657</v>
      </c>
      <c r="I126" t="s">
        <v>1650</v>
      </c>
      <c r="J126" t="s">
        <v>1603</v>
      </c>
    </row>
    <row r="127" spans="1:10" x14ac:dyDescent="0.2">
      <c r="A127">
        <v>125</v>
      </c>
      <c r="B127" t="s">
        <v>65</v>
      </c>
      <c r="C127" t="s">
        <v>1621</v>
      </c>
      <c r="D127" t="s">
        <v>914</v>
      </c>
      <c r="E127" t="s">
        <v>1618</v>
      </c>
      <c r="G127" t="s">
        <v>912</v>
      </c>
      <c r="H127" t="s">
        <v>1657</v>
      </c>
      <c r="I127" t="s">
        <v>1650</v>
      </c>
      <c r="J127" t="s">
        <v>1603</v>
      </c>
    </row>
    <row r="128" spans="1:10" x14ac:dyDescent="0.2">
      <c r="A128">
        <v>126</v>
      </c>
      <c r="B128" t="s">
        <v>229</v>
      </c>
      <c r="C128" t="s">
        <v>1620</v>
      </c>
      <c r="D128" t="s">
        <v>887</v>
      </c>
      <c r="E128" t="s">
        <v>1618</v>
      </c>
      <c r="G128" t="s">
        <v>348</v>
      </c>
      <c r="I128" t="s">
        <v>1658</v>
      </c>
      <c r="J128" t="s">
        <v>1603</v>
      </c>
    </row>
    <row r="129" spans="1:10" x14ac:dyDescent="0.2">
      <c r="A129">
        <v>127</v>
      </c>
      <c r="B129" t="s">
        <v>225</v>
      </c>
      <c r="C129" t="s">
        <v>1642</v>
      </c>
      <c r="D129" t="s">
        <v>697</v>
      </c>
      <c r="E129" t="s">
        <v>1613</v>
      </c>
      <c r="G129" t="s">
        <v>696</v>
      </c>
      <c r="H129" t="s">
        <v>1659</v>
      </c>
      <c r="I129" t="s">
        <v>1650</v>
      </c>
      <c r="J129" t="s">
        <v>1603</v>
      </c>
    </row>
    <row r="130" spans="1:10" x14ac:dyDescent="0.2">
      <c r="A130">
        <v>128</v>
      </c>
      <c r="B130" t="s">
        <v>65</v>
      </c>
      <c r="C130" t="s">
        <v>1619</v>
      </c>
      <c r="D130" t="s">
        <v>860</v>
      </c>
      <c r="E130" t="s">
        <v>1618</v>
      </c>
      <c r="G130" t="s">
        <v>811</v>
      </c>
      <c r="H130" t="s">
        <v>1657</v>
      </c>
      <c r="I130" t="s">
        <v>1650</v>
      </c>
      <c r="J130" t="s">
        <v>1603</v>
      </c>
    </row>
    <row r="131" spans="1:10" x14ac:dyDescent="0.2">
      <c r="A131">
        <v>129</v>
      </c>
      <c r="B131" t="s">
        <v>272</v>
      </c>
      <c r="C131" t="s">
        <v>1642</v>
      </c>
      <c r="D131" t="s">
        <v>681</v>
      </c>
      <c r="E131" t="s">
        <v>1613</v>
      </c>
      <c r="G131" t="s">
        <v>677</v>
      </c>
      <c r="H131" t="s">
        <v>1660</v>
      </c>
      <c r="I131" t="s">
        <v>1650</v>
      </c>
      <c r="J131" t="s">
        <v>1603</v>
      </c>
    </row>
    <row r="132" spans="1:10" x14ac:dyDescent="0.2">
      <c r="A132">
        <v>130</v>
      </c>
      <c r="B132" t="s">
        <v>65</v>
      </c>
      <c r="C132" t="s">
        <v>1620</v>
      </c>
      <c r="D132" t="s">
        <v>895</v>
      </c>
      <c r="E132" t="s">
        <v>1618</v>
      </c>
      <c r="G132" t="s">
        <v>891</v>
      </c>
      <c r="H132" t="s">
        <v>1657</v>
      </c>
      <c r="I132" t="s">
        <v>1650</v>
      </c>
      <c r="J132" t="s">
        <v>1603</v>
      </c>
    </row>
    <row r="133" spans="1:10" x14ac:dyDescent="0.2">
      <c r="A133">
        <v>131</v>
      </c>
      <c r="B133" t="s">
        <v>84</v>
      </c>
      <c r="C133" t="s">
        <v>1641</v>
      </c>
      <c r="D133" t="s">
        <v>646</v>
      </c>
      <c r="E133" t="s">
        <v>1613</v>
      </c>
      <c r="G133" t="s">
        <v>645</v>
      </c>
      <c r="I133" t="s">
        <v>1650</v>
      </c>
      <c r="J133" t="s">
        <v>1603</v>
      </c>
    </row>
    <row r="134" spans="1:10" x14ac:dyDescent="0.2">
      <c r="A134">
        <v>132</v>
      </c>
      <c r="B134" t="s">
        <v>65</v>
      </c>
      <c r="C134" t="s">
        <v>1621</v>
      </c>
      <c r="D134" t="s">
        <v>901</v>
      </c>
      <c r="E134" t="s">
        <v>1618</v>
      </c>
      <c r="G134" t="s">
        <v>811</v>
      </c>
      <c r="H134" t="s">
        <v>1657</v>
      </c>
      <c r="I134" t="s">
        <v>1650</v>
      </c>
      <c r="J134" t="s">
        <v>1603</v>
      </c>
    </row>
    <row r="135" spans="1:10" x14ac:dyDescent="0.2">
      <c r="A135">
        <v>133</v>
      </c>
      <c r="B135" t="s">
        <v>85</v>
      </c>
      <c r="C135" t="s">
        <v>1641</v>
      </c>
      <c r="D135" t="s">
        <v>646</v>
      </c>
      <c r="E135" t="s">
        <v>1613</v>
      </c>
      <c r="G135" t="s">
        <v>645</v>
      </c>
      <c r="I135" t="s">
        <v>1650</v>
      </c>
      <c r="J135" t="s">
        <v>1603</v>
      </c>
    </row>
    <row r="136" spans="1:10" x14ac:dyDescent="0.2">
      <c r="A136">
        <v>134</v>
      </c>
      <c r="B136" t="s">
        <v>65</v>
      </c>
      <c r="C136" t="s">
        <v>1617</v>
      </c>
      <c r="D136" t="s">
        <v>874</v>
      </c>
      <c r="E136" t="s">
        <v>1618</v>
      </c>
      <c r="G136" t="s">
        <v>811</v>
      </c>
      <c r="H136" t="s">
        <v>1657</v>
      </c>
      <c r="I136" t="s">
        <v>1650</v>
      </c>
      <c r="J136" t="s">
        <v>1603</v>
      </c>
    </row>
    <row r="137" spans="1:10" x14ac:dyDescent="0.2">
      <c r="A137">
        <v>135</v>
      </c>
      <c r="B137" t="s">
        <v>174</v>
      </c>
      <c r="C137" t="s">
        <v>1641</v>
      </c>
      <c r="D137" t="s">
        <v>653</v>
      </c>
      <c r="E137" t="s">
        <v>1613</v>
      </c>
      <c r="G137" t="s">
        <v>348</v>
      </c>
      <c r="H137">
        <v>0.25</v>
      </c>
      <c r="I137" t="s">
        <v>1650</v>
      </c>
      <c r="J137" t="s">
        <v>1603</v>
      </c>
    </row>
    <row r="138" spans="1:10" x14ac:dyDescent="0.2">
      <c r="A138">
        <v>136</v>
      </c>
      <c r="B138" t="s">
        <v>65</v>
      </c>
      <c r="C138" t="s">
        <v>1620</v>
      </c>
      <c r="D138" t="s">
        <v>881</v>
      </c>
      <c r="E138" t="s">
        <v>1618</v>
      </c>
      <c r="G138" t="s">
        <v>811</v>
      </c>
      <c r="H138" t="s">
        <v>1657</v>
      </c>
      <c r="I138" t="s">
        <v>1650</v>
      </c>
      <c r="J138" t="s">
        <v>1603</v>
      </c>
    </row>
    <row r="139" spans="1:10" x14ac:dyDescent="0.2">
      <c r="A139">
        <v>137</v>
      </c>
      <c r="B139" t="s">
        <v>65</v>
      </c>
      <c r="C139" t="s">
        <v>1619</v>
      </c>
      <c r="D139" t="s">
        <v>837</v>
      </c>
      <c r="E139" t="s">
        <v>1618</v>
      </c>
      <c r="G139" t="s">
        <v>811</v>
      </c>
      <c r="H139" t="s">
        <v>1657</v>
      </c>
      <c r="I139" t="s">
        <v>1650</v>
      </c>
      <c r="J139" t="s">
        <v>1603</v>
      </c>
    </row>
    <row r="140" spans="1:10" x14ac:dyDescent="0.2">
      <c r="A140">
        <v>138</v>
      </c>
      <c r="B140" t="s">
        <v>65</v>
      </c>
      <c r="C140" t="s">
        <v>1617</v>
      </c>
      <c r="D140" t="s">
        <v>828</v>
      </c>
      <c r="E140" t="s">
        <v>1618</v>
      </c>
      <c r="G140" t="s">
        <v>811</v>
      </c>
      <c r="H140" t="s">
        <v>1657</v>
      </c>
      <c r="I140" t="s">
        <v>1650</v>
      </c>
      <c r="J140" t="s">
        <v>1603</v>
      </c>
    </row>
    <row r="141" spans="1:10" x14ac:dyDescent="0.2">
      <c r="A141">
        <v>139</v>
      </c>
      <c r="B141" t="s">
        <v>172</v>
      </c>
      <c r="C141" t="s">
        <v>1641</v>
      </c>
      <c r="D141" t="s">
        <v>653</v>
      </c>
      <c r="E141" t="s">
        <v>1613</v>
      </c>
      <c r="G141" t="s">
        <v>651</v>
      </c>
      <c r="H141" t="s">
        <v>678</v>
      </c>
      <c r="I141" t="s">
        <v>1650</v>
      </c>
      <c r="J141" t="s">
        <v>1603</v>
      </c>
    </row>
    <row r="142" spans="1:10" x14ac:dyDescent="0.2">
      <c r="A142">
        <v>140</v>
      </c>
      <c r="B142" t="s">
        <v>65</v>
      </c>
      <c r="C142" t="s">
        <v>1622</v>
      </c>
      <c r="D142" t="s">
        <v>941</v>
      </c>
      <c r="E142" t="s">
        <v>1618</v>
      </c>
      <c r="G142" t="s">
        <v>811</v>
      </c>
      <c r="H142" t="s">
        <v>1657</v>
      </c>
      <c r="I142" t="s">
        <v>1650</v>
      </c>
      <c r="J142" t="s">
        <v>1603</v>
      </c>
    </row>
    <row r="143" spans="1:10" x14ac:dyDescent="0.2">
      <c r="A143">
        <v>141</v>
      </c>
      <c r="B143" t="s">
        <v>59</v>
      </c>
      <c r="C143" t="s">
        <v>1641</v>
      </c>
      <c r="D143" t="s">
        <v>657</v>
      </c>
      <c r="E143" t="s">
        <v>1613</v>
      </c>
      <c r="G143" t="s">
        <v>345</v>
      </c>
      <c r="H143">
        <v>37</v>
      </c>
      <c r="I143" t="s">
        <v>1650</v>
      </c>
      <c r="J143" t="s">
        <v>1603</v>
      </c>
    </row>
    <row r="144" spans="1:10" x14ac:dyDescent="0.2">
      <c r="A144">
        <v>142</v>
      </c>
      <c r="B144" t="s">
        <v>65</v>
      </c>
      <c r="C144" t="s">
        <v>1619</v>
      </c>
      <c r="D144" t="s">
        <v>844</v>
      </c>
      <c r="E144" t="s">
        <v>1618</v>
      </c>
      <c r="G144" t="s">
        <v>629</v>
      </c>
      <c r="H144" t="s">
        <v>1657</v>
      </c>
      <c r="I144" t="s">
        <v>1650</v>
      </c>
      <c r="J144" t="s">
        <v>1603</v>
      </c>
    </row>
    <row r="145" spans="1:10" x14ac:dyDescent="0.2">
      <c r="A145">
        <v>143</v>
      </c>
      <c r="B145" t="s">
        <v>149</v>
      </c>
      <c r="C145" t="s">
        <v>1642</v>
      </c>
      <c r="D145" t="s">
        <v>691</v>
      </c>
      <c r="E145" t="s">
        <v>1613</v>
      </c>
      <c r="G145" t="s">
        <v>688</v>
      </c>
      <c r="H145">
        <v>260</v>
      </c>
      <c r="I145" t="s">
        <v>1650</v>
      </c>
      <c r="J145" t="s">
        <v>1603</v>
      </c>
    </row>
    <row r="146" spans="1:10" x14ac:dyDescent="0.2">
      <c r="A146">
        <v>144</v>
      </c>
      <c r="B146" t="s">
        <v>65</v>
      </c>
      <c r="C146" t="s">
        <v>1622</v>
      </c>
      <c r="D146" t="s">
        <v>922</v>
      </c>
      <c r="E146" t="s">
        <v>1618</v>
      </c>
      <c r="G146" t="s">
        <v>629</v>
      </c>
      <c r="H146" t="s">
        <v>1657</v>
      </c>
      <c r="I146" t="s">
        <v>1650</v>
      </c>
      <c r="J146" t="s">
        <v>1603</v>
      </c>
    </row>
    <row r="147" spans="1:10" x14ac:dyDescent="0.2">
      <c r="A147">
        <v>145</v>
      </c>
      <c r="B147" t="s">
        <v>249</v>
      </c>
      <c r="C147" t="s">
        <v>1637</v>
      </c>
      <c r="D147" t="s">
        <v>736</v>
      </c>
      <c r="E147" t="s">
        <v>1613</v>
      </c>
      <c r="G147" t="s">
        <v>680</v>
      </c>
      <c r="H147">
        <v>10</v>
      </c>
      <c r="I147" t="s">
        <v>1650</v>
      </c>
      <c r="J147" t="s">
        <v>1603</v>
      </c>
    </row>
    <row r="148" spans="1:10" x14ac:dyDescent="0.2">
      <c r="A148">
        <v>146</v>
      </c>
      <c r="B148" t="s">
        <v>249</v>
      </c>
      <c r="C148" t="s">
        <v>1637</v>
      </c>
      <c r="D148" t="s">
        <v>742</v>
      </c>
      <c r="E148" t="s">
        <v>1613</v>
      </c>
      <c r="G148" t="s">
        <v>680</v>
      </c>
      <c r="H148">
        <v>10</v>
      </c>
      <c r="I148" t="s">
        <v>1650</v>
      </c>
      <c r="J148" t="s">
        <v>1603</v>
      </c>
    </row>
    <row r="149" spans="1:10" x14ac:dyDescent="0.2">
      <c r="A149">
        <v>147</v>
      </c>
      <c r="B149" t="s">
        <v>137</v>
      </c>
      <c r="C149" t="s">
        <v>1641</v>
      </c>
      <c r="D149" t="s">
        <v>653</v>
      </c>
      <c r="E149" t="s">
        <v>1613</v>
      </c>
      <c r="G149" t="s">
        <v>629</v>
      </c>
      <c r="H149" t="s">
        <v>1661</v>
      </c>
      <c r="I149" t="s">
        <v>1650</v>
      </c>
      <c r="J149" t="s">
        <v>1603</v>
      </c>
    </row>
    <row r="150" spans="1:10" x14ac:dyDescent="0.2">
      <c r="A150">
        <v>148</v>
      </c>
      <c r="B150" t="s">
        <v>138</v>
      </c>
      <c r="C150" t="s">
        <v>1641</v>
      </c>
      <c r="D150" t="s">
        <v>653</v>
      </c>
      <c r="E150" t="s">
        <v>1613</v>
      </c>
      <c r="G150" t="s">
        <v>348</v>
      </c>
      <c r="H150">
        <v>0.54</v>
      </c>
      <c r="I150" t="s">
        <v>1650</v>
      </c>
      <c r="J150" t="s">
        <v>1603</v>
      </c>
    </row>
    <row r="151" spans="1:10" x14ac:dyDescent="0.2">
      <c r="A151">
        <v>149</v>
      </c>
      <c r="B151" t="s">
        <v>137</v>
      </c>
      <c r="C151" t="s">
        <v>1641</v>
      </c>
      <c r="D151" t="s">
        <v>633</v>
      </c>
      <c r="E151" t="s">
        <v>1613</v>
      </c>
      <c r="G151" t="s">
        <v>629</v>
      </c>
      <c r="H151" t="s">
        <v>1661</v>
      </c>
      <c r="I151" t="s">
        <v>1650</v>
      </c>
      <c r="J151" t="s">
        <v>1603</v>
      </c>
    </row>
    <row r="152" spans="1:10" x14ac:dyDescent="0.2">
      <c r="A152">
        <v>150</v>
      </c>
      <c r="B152" t="s">
        <v>137</v>
      </c>
      <c r="C152" t="s">
        <v>1641</v>
      </c>
      <c r="D152" t="s">
        <v>657</v>
      </c>
      <c r="E152" t="s">
        <v>1613</v>
      </c>
      <c r="G152" t="s">
        <v>629</v>
      </c>
      <c r="H152" t="s">
        <v>1661</v>
      </c>
      <c r="I152" t="s">
        <v>1650</v>
      </c>
      <c r="J152" t="s">
        <v>1603</v>
      </c>
    </row>
    <row r="153" spans="1:10" x14ac:dyDescent="0.2">
      <c r="A153">
        <v>151</v>
      </c>
      <c r="B153" t="s">
        <v>138</v>
      </c>
      <c r="C153" t="s">
        <v>1641</v>
      </c>
      <c r="D153" t="s">
        <v>657</v>
      </c>
      <c r="E153" t="s">
        <v>1613</v>
      </c>
      <c r="G153" t="s">
        <v>348</v>
      </c>
      <c r="H153">
        <v>0.54</v>
      </c>
      <c r="I153" t="s">
        <v>1650</v>
      </c>
      <c r="J153" t="s">
        <v>1603</v>
      </c>
    </row>
    <row r="154" spans="1:10" x14ac:dyDescent="0.2">
      <c r="A154">
        <v>152</v>
      </c>
      <c r="B154" t="s">
        <v>137</v>
      </c>
      <c r="C154" t="s">
        <v>1641</v>
      </c>
      <c r="D154" t="s">
        <v>638</v>
      </c>
      <c r="E154" t="s">
        <v>1613</v>
      </c>
      <c r="G154" t="s">
        <v>629</v>
      </c>
      <c r="H154" t="s">
        <v>1661</v>
      </c>
      <c r="I154" t="s">
        <v>1650</v>
      </c>
      <c r="J154" t="s">
        <v>1603</v>
      </c>
    </row>
    <row r="155" spans="1:10" x14ac:dyDescent="0.2">
      <c r="A155">
        <v>153</v>
      </c>
      <c r="B155" t="s">
        <v>138</v>
      </c>
      <c r="C155" t="s">
        <v>1641</v>
      </c>
      <c r="D155" t="s">
        <v>638</v>
      </c>
      <c r="E155" t="s">
        <v>1613</v>
      </c>
      <c r="G155" t="s">
        <v>348</v>
      </c>
      <c r="H155">
        <v>0.54</v>
      </c>
      <c r="I155" t="s">
        <v>1650</v>
      </c>
      <c r="J155" t="s">
        <v>1603</v>
      </c>
    </row>
    <row r="156" spans="1:10" x14ac:dyDescent="0.2">
      <c r="A156">
        <v>154</v>
      </c>
      <c r="B156" t="s">
        <v>155</v>
      </c>
      <c r="C156" t="s">
        <v>1641</v>
      </c>
      <c r="D156" t="s">
        <v>653</v>
      </c>
      <c r="E156" t="s">
        <v>1613</v>
      </c>
      <c r="G156" t="s">
        <v>629</v>
      </c>
      <c r="H156" t="s">
        <v>1661</v>
      </c>
      <c r="I156" t="s">
        <v>1650</v>
      </c>
      <c r="J156" t="s">
        <v>1603</v>
      </c>
    </row>
    <row r="157" spans="1:10" x14ac:dyDescent="0.2">
      <c r="A157">
        <v>155</v>
      </c>
      <c r="B157" t="s">
        <v>156</v>
      </c>
      <c r="C157" t="s">
        <v>1641</v>
      </c>
      <c r="D157" t="s">
        <v>653</v>
      </c>
      <c r="E157" t="s">
        <v>1613</v>
      </c>
      <c r="G157" t="s">
        <v>348</v>
      </c>
      <c r="H157">
        <v>0.54</v>
      </c>
      <c r="I157" t="s">
        <v>1650</v>
      </c>
      <c r="J157" t="s">
        <v>1603</v>
      </c>
    </row>
    <row r="158" spans="1:10" x14ac:dyDescent="0.2">
      <c r="A158">
        <v>156</v>
      </c>
      <c r="B158" t="s">
        <v>65</v>
      </c>
      <c r="C158" t="s">
        <v>1651</v>
      </c>
      <c r="D158" t="s">
        <v>792</v>
      </c>
      <c r="E158" t="s">
        <v>1618</v>
      </c>
      <c r="G158" t="s">
        <v>785</v>
      </c>
      <c r="H158" t="s">
        <v>1662</v>
      </c>
      <c r="I158" t="s">
        <v>1650</v>
      </c>
      <c r="J158" t="s">
        <v>1603</v>
      </c>
    </row>
    <row r="159" spans="1:10" x14ac:dyDescent="0.2">
      <c r="A159">
        <v>157</v>
      </c>
      <c r="B159" t="s">
        <v>155</v>
      </c>
      <c r="C159" t="s">
        <v>1641</v>
      </c>
      <c r="D159" t="s">
        <v>633</v>
      </c>
      <c r="E159" t="s">
        <v>1613</v>
      </c>
      <c r="G159" t="s">
        <v>629</v>
      </c>
      <c r="H159" t="s">
        <v>1661</v>
      </c>
      <c r="I159" t="s">
        <v>1650</v>
      </c>
      <c r="J159" t="s">
        <v>1603</v>
      </c>
    </row>
    <row r="160" spans="1:10" x14ac:dyDescent="0.2">
      <c r="A160">
        <v>158</v>
      </c>
      <c r="B160" t="s">
        <v>65</v>
      </c>
      <c r="C160" t="s">
        <v>1651</v>
      </c>
      <c r="D160" t="s">
        <v>798</v>
      </c>
      <c r="E160" t="s">
        <v>1618</v>
      </c>
      <c r="G160" t="s">
        <v>785</v>
      </c>
      <c r="H160" t="s">
        <v>1662</v>
      </c>
      <c r="I160" t="s">
        <v>1650</v>
      </c>
      <c r="J160" t="s">
        <v>1603</v>
      </c>
    </row>
    <row r="161" spans="1:10" x14ac:dyDescent="0.2">
      <c r="A161">
        <v>159</v>
      </c>
      <c r="B161" t="s">
        <v>156</v>
      </c>
      <c r="C161" t="s">
        <v>1641</v>
      </c>
      <c r="D161" t="s">
        <v>633</v>
      </c>
      <c r="E161" t="s">
        <v>1613</v>
      </c>
      <c r="G161" t="s">
        <v>630</v>
      </c>
      <c r="H161">
        <v>0.54</v>
      </c>
      <c r="I161" t="s">
        <v>1650</v>
      </c>
      <c r="J161" t="s">
        <v>1603</v>
      </c>
    </row>
    <row r="162" spans="1:10" x14ac:dyDescent="0.2">
      <c r="A162">
        <v>160</v>
      </c>
      <c r="B162" t="s">
        <v>155</v>
      </c>
      <c r="C162" t="s">
        <v>1641</v>
      </c>
      <c r="D162" t="s">
        <v>657</v>
      </c>
      <c r="E162" t="s">
        <v>1613</v>
      </c>
      <c r="G162" t="s">
        <v>629</v>
      </c>
      <c r="H162" t="s">
        <v>1661</v>
      </c>
      <c r="I162" t="s">
        <v>1650</v>
      </c>
      <c r="J162" t="s">
        <v>1603</v>
      </c>
    </row>
    <row r="163" spans="1:10" x14ac:dyDescent="0.2">
      <c r="A163">
        <v>161</v>
      </c>
      <c r="B163" t="s">
        <v>156</v>
      </c>
      <c r="C163" t="s">
        <v>1641</v>
      </c>
      <c r="D163" t="s">
        <v>657</v>
      </c>
      <c r="E163" t="s">
        <v>1613</v>
      </c>
      <c r="G163" t="s">
        <v>348</v>
      </c>
      <c r="H163">
        <v>0.54</v>
      </c>
      <c r="I163" t="s">
        <v>1650</v>
      </c>
      <c r="J163" t="s">
        <v>1603</v>
      </c>
    </row>
    <row r="164" spans="1:10" x14ac:dyDescent="0.2">
      <c r="A164">
        <v>162</v>
      </c>
      <c r="B164" t="s">
        <v>119</v>
      </c>
      <c r="C164" t="s">
        <v>1641</v>
      </c>
      <c r="D164" t="s">
        <v>653</v>
      </c>
      <c r="E164" t="s">
        <v>1613</v>
      </c>
      <c r="G164" t="s">
        <v>629</v>
      </c>
      <c r="H164" t="s">
        <v>1661</v>
      </c>
      <c r="I164" t="s">
        <v>1650</v>
      </c>
      <c r="J164" t="s">
        <v>1603</v>
      </c>
    </row>
    <row r="165" spans="1:10" x14ac:dyDescent="0.2">
      <c r="A165">
        <v>163</v>
      </c>
      <c r="B165" t="s">
        <v>120</v>
      </c>
      <c r="C165" t="s">
        <v>1641</v>
      </c>
      <c r="D165" t="s">
        <v>653</v>
      </c>
      <c r="E165" t="s">
        <v>1613</v>
      </c>
      <c r="G165" t="s">
        <v>348</v>
      </c>
      <c r="H165">
        <v>0.54</v>
      </c>
      <c r="I165" t="s">
        <v>1650</v>
      </c>
      <c r="J165" t="s">
        <v>1603</v>
      </c>
    </row>
    <row r="166" spans="1:10" x14ac:dyDescent="0.2">
      <c r="A166">
        <v>164</v>
      </c>
      <c r="B166" t="s">
        <v>1663</v>
      </c>
      <c r="C166" t="s">
        <v>1610</v>
      </c>
      <c r="D166" t="s">
        <v>1640</v>
      </c>
      <c r="E166" t="s">
        <v>1611</v>
      </c>
      <c r="H166" t="s">
        <v>1664</v>
      </c>
      <c r="I166" t="s">
        <v>1650</v>
      </c>
      <c r="J166" t="s">
        <v>1603</v>
      </c>
    </row>
    <row r="167" spans="1:10" x14ac:dyDescent="0.2">
      <c r="A167">
        <v>165</v>
      </c>
      <c r="B167" t="s">
        <v>23</v>
      </c>
      <c r="C167" t="s">
        <v>1610</v>
      </c>
      <c r="D167" t="s">
        <v>1073</v>
      </c>
      <c r="E167" t="s">
        <v>1611</v>
      </c>
      <c r="G167" t="s">
        <v>1046</v>
      </c>
      <c r="H167" t="s">
        <v>1665</v>
      </c>
      <c r="I167" t="s">
        <v>1650</v>
      </c>
      <c r="J167" t="s">
        <v>1603</v>
      </c>
    </row>
    <row r="168" spans="1:10" x14ac:dyDescent="0.2">
      <c r="A168">
        <v>166</v>
      </c>
      <c r="B168" t="s">
        <v>23</v>
      </c>
      <c r="C168" t="s">
        <v>1610</v>
      </c>
      <c r="D168" t="s">
        <v>1068</v>
      </c>
      <c r="E168" t="s">
        <v>1611</v>
      </c>
      <c r="G168" t="s">
        <v>1046</v>
      </c>
      <c r="H168" t="s">
        <v>1665</v>
      </c>
      <c r="I168" t="s">
        <v>1650</v>
      </c>
      <c r="J168" t="s">
        <v>1603</v>
      </c>
    </row>
    <row r="169" spans="1:10" x14ac:dyDescent="0.2">
      <c r="A169">
        <v>167</v>
      </c>
      <c r="B169" t="s">
        <v>23</v>
      </c>
      <c r="C169" t="s">
        <v>1610</v>
      </c>
      <c r="D169" t="s">
        <v>1064</v>
      </c>
      <c r="E169" t="s">
        <v>1611</v>
      </c>
      <c r="G169" t="s">
        <v>1046</v>
      </c>
      <c r="H169" t="s">
        <v>1665</v>
      </c>
      <c r="I169" t="s">
        <v>1650</v>
      </c>
      <c r="J169" t="s">
        <v>1603</v>
      </c>
    </row>
    <row r="170" spans="1:10" x14ac:dyDescent="0.2">
      <c r="A170">
        <v>168</v>
      </c>
      <c r="B170" t="s">
        <v>23</v>
      </c>
      <c r="C170" t="s">
        <v>1610</v>
      </c>
      <c r="D170" t="s">
        <v>1059</v>
      </c>
      <c r="E170" t="s">
        <v>1611</v>
      </c>
      <c r="G170" t="s">
        <v>1046</v>
      </c>
      <c r="H170" t="s">
        <v>1665</v>
      </c>
      <c r="I170" t="s">
        <v>1650</v>
      </c>
      <c r="J170" t="s">
        <v>1603</v>
      </c>
    </row>
    <row r="171" spans="1:10" x14ac:dyDescent="0.2">
      <c r="A171">
        <v>169</v>
      </c>
      <c r="B171" t="s">
        <v>23</v>
      </c>
      <c r="C171" t="s">
        <v>1610</v>
      </c>
      <c r="D171" t="s">
        <v>1054</v>
      </c>
      <c r="E171" t="s">
        <v>1611</v>
      </c>
      <c r="G171" t="s">
        <v>1046</v>
      </c>
      <c r="H171" t="s">
        <v>1665</v>
      </c>
      <c r="I171" t="s">
        <v>1650</v>
      </c>
      <c r="J171" t="s">
        <v>1603</v>
      </c>
    </row>
    <row r="172" spans="1:10" x14ac:dyDescent="0.2">
      <c r="A172">
        <v>170</v>
      </c>
      <c r="B172" t="s">
        <v>23</v>
      </c>
      <c r="C172" t="s">
        <v>1610</v>
      </c>
      <c r="D172" t="s">
        <v>1050</v>
      </c>
      <c r="E172" t="s">
        <v>1611</v>
      </c>
      <c r="G172" t="s">
        <v>1046</v>
      </c>
      <c r="H172" t="s">
        <v>1665</v>
      </c>
      <c r="I172" t="s">
        <v>1650</v>
      </c>
      <c r="J172" t="s">
        <v>1603</v>
      </c>
    </row>
    <row r="173" spans="1:10" x14ac:dyDescent="0.2">
      <c r="A173">
        <v>171</v>
      </c>
      <c r="B173" t="s">
        <v>23</v>
      </c>
      <c r="C173" t="s">
        <v>1610</v>
      </c>
      <c r="D173" t="s">
        <v>1079</v>
      </c>
      <c r="E173" t="s">
        <v>1611</v>
      </c>
      <c r="G173" t="s">
        <v>1046</v>
      </c>
      <c r="H173" t="s">
        <v>1665</v>
      </c>
      <c r="I173" t="s">
        <v>1650</v>
      </c>
      <c r="J173" t="s">
        <v>1603</v>
      </c>
    </row>
    <row r="174" spans="1:10" x14ac:dyDescent="0.2">
      <c r="A174">
        <v>172</v>
      </c>
      <c r="B174" t="s">
        <v>23</v>
      </c>
      <c r="C174" t="s">
        <v>1610</v>
      </c>
      <c r="D174" t="s">
        <v>1088</v>
      </c>
      <c r="E174" t="s">
        <v>1611</v>
      </c>
      <c r="G174" t="s">
        <v>1046</v>
      </c>
      <c r="H174" t="s">
        <v>1665</v>
      </c>
      <c r="I174" t="s">
        <v>1650</v>
      </c>
      <c r="J174" t="s">
        <v>1603</v>
      </c>
    </row>
    <row r="175" spans="1:10" x14ac:dyDescent="0.2">
      <c r="A175">
        <v>173</v>
      </c>
      <c r="B175" t="s">
        <v>23</v>
      </c>
      <c r="C175" t="s">
        <v>1610</v>
      </c>
      <c r="D175" t="s">
        <v>1084</v>
      </c>
      <c r="E175" t="s">
        <v>1611</v>
      </c>
      <c r="G175" t="s">
        <v>1046</v>
      </c>
      <c r="H175" t="s">
        <v>1665</v>
      </c>
      <c r="I175" t="s">
        <v>1650</v>
      </c>
      <c r="J175" t="s">
        <v>1603</v>
      </c>
    </row>
    <row r="176" spans="1:10" x14ac:dyDescent="0.2">
      <c r="A176">
        <v>174</v>
      </c>
      <c r="B176" t="s">
        <v>229</v>
      </c>
      <c r="C176" t="s">
        <v>1610</v>
      </c>
      <c r="D176" t="s">
        <v>1068</v>
      </c>
      <c r="E176" t="s">
        <v>1611</v>
      </c>
      <c r="G176" t="s">
        <v>361</v>
      </c>
      <c r="H176">
        <v>25</v>
      </c>
      <c r="I176" t="s">
        <v>1650</v>
      </c>
      <c r="J176" t="s">
        <v>1603</v>
      </c>
    </row>
    <row r="177" spans="1:10" x14ac:dyDescent="0.2">
      <c r="A177">
        <v>175</v>
      </c>
      <c r="B177" t="s">
        <v>83</v>
      </c>
      <c r="C177" t="s">
        <v>1617</v>
      </c>
      <c r="D177" t="s">
        <v>821</v>
      </c>
      <c r="E177" t="s">
        <v>1618</v>
      </c>
      <c r="G177" t="s">
        <v>811</v>
      </c>
      <c r="H177" t="s">
        <v>1657</v>
      </c>
      <c r="I177" t="s">
        <v>1650</v>
      </c>
      <c r="J177" t="s">
        <v>1603</v>
      </c>
    </row>
    <row r="178" spans="1:10" x14ac:dyDescent="0.2">
      <c r="A178">
        <v>176</v>
      </c>
      <c r="B178" t="s">
        <v>229</v>
      </c>
      <c r="C178" t="s">
        <v>1610</v>
      </c>
      <c r="D178" t="s">
        <v>1064</v>
      </c>
      <c r="E178" t="s">
        <v>1611</v>
      </c>
      <c r="G178" t="s">
        <v>361</v>
      </c>
      <c r="H178">
        <v>25</v>
      </c>
      <c r="I178" t="s">
        <v>1650</v>
      </c>
      <c r="J178" t="s">
        <v>1603</v>
      </c>
    </row>
    <row r="179" spans="1:10" x14ac:dyDescent="0.2">
      <c r="A179">
        <v>177</v>
      </c>
      <c r="B179" t="s">
        <v>239</v>
      </c>
      <c r="C179" t="s">
        <v>1610</v>
      </c>
      <c r="D179" t="s">
        <v>1068</v>
      </c>
      <c r="E179" t="s">
        <v>1611</v>
      </c>
      <c r="G179" t="s">
        <v>514</v>
      </c>
      <c r="H179">
        <v>15</v>
      </c>
      <c r="I179" t="s">
        <v>1650</v>
      </c>
      <c r="J179" t="s">
        <v>1603</v>
      </c>
    </row>
    <row r="180" spans="1:10" x14ac:dyDescent="0.2">
      <c r="A180">
        <v>178</v>
      </c>
      <c r="B180" t="s">
        <v>173</v>
      </c>
      <c r="C180" t="s">
        <v>1610</v>
      </c>
      <c r="D180" t="s">
        <v>1064</v>
      </c>
      <c r="E180" t="s">
        <v>1611</v>
      </c>
      <c r="G180" t="s">
        <v>1063</v>
      </c>
      <c r="H180" t="s">
        <v>1666</v>
      </c>
      <c r="I180" t="s">
        <v>1650</v>
      </c>
      <c r="J180" t="s">
        <v>1603</v>
      </c>
    </row>
    <row r="181" spans="1:10" x14ac:dyDescent="0.2">
      <c r="A181">
        <v>179</v>
      </c>
      <c r="B181" t="s">
        <v>174</v>
      </c>
      <c r="C181" t="s">
        <v>1610</v>
      </c>
      <c r="D181" t="s">
        <v>1064</v>
      </c>
      <c r="E181" t="s">
        <v>1611</v>
      </c>
      <c r="G181" t="s">
        <v>348</v>
      </c>
      <c r="H181">
        <v>0.59099999999999997</v>
      </c>
      <c r="I181" t="s">
        <v>1650</v>
      </c>
      <c r="J181" t="s">
        <v>1603</v>
      </c>
    </row>
    <row r="182" spans="1:10" x14ac:dyDescent="0.2">
      <c r="A182">
        <v>180</v>
      </c>
      <c r="B182" t="s">
        <v>65</v>
      </c>
      <c r="C182" t="s">
        <v>1610</v>
      </c>
      <c r="D182" t="s">
        <v>1073</v>
      </c>
      <c r="E182" t="s">
        <v>1611</v>
      </c>
      <c r="G182" t="s">
        <v>1049</v>
      </c>
      <c r="I182" t="s">
        <v>1609</v>
      </c>
      <c r="J182" t="s">
        <v>1603</v>
      </c>
    </row>
    <row r="183" spans="1:10" x14ac:dyDescent="0.2">
      <c r="A183">
        <v>181</v>
      </c>
      <c r="B183" t="s">
        <v>65</v>
      </c>
      <c r="C183" t="s">
        <v>1610</v>
      </c>
      <c r="D183" t="s">
        <v>1068</v>
      </c>
      <c r="E183" t="s">
        <v>1611</v>
      </c>
      <c r="G183" t="s">
        <v>1049</v>
      </c>
      <c r="I183" t="s">
        <v>1609</v>
      </c>
      <c r="J183" t="s">
        <v>1603</v>
      </c>
    </row>
    <row r="184" spans="1:10" x14ac:dyDescent="0.2">
      <c r="A184">
        <v>182</v>
      </c>
      <c r="B184" t="s">
        <v>83</v>
      </c>
      <c r="C184" t="s">
        <v>1619</v>
      </c>
      <c r="D184" t="s">
        <v>860</v>
      </c>
      <c r="E184" t="s">
        <v>1618</v>
      </c>
      <c r="G184" t="s">
        <v>811</v>
      </c>
      <c r="H184" t="s">
        <v>1657</v>
      </c>
      <c r="I184" t="s">
        <v>1650</v>
      </c>
      <c r="J184" t="s">
        <v>1603</v>
      </c>
    </row>
    <row r="185" spans="1:10" x14ac:dyDescent="0.2">
      <c r="A185">
        <v>183</v>
      </c>
      <c r="B185" t="s">
        <v>65</v>
      </c>
      <c r="C185" t="s">
        <v>1610</v>
      </c>
      <c r="D185" t="s">
        <v>1064</v>
      </c>
      <c r="E185" t="s">
        <v>1611</v>
      </c>
      <c r="G185" t="s">
        <v>1049</v>
      </c>
      <c r="I185" t="s">
        <v>1609</v>
      </c>
      <c r="J185" t="s">
        <v>1603</v>
      </c>
    </row>
    <row r="186" spans="1:10" x14ac:dyDescent="0.2">
      <c r="A186">
        <v>184</v>
      </c>
      <c r="B186" t="s">
        <v>83</v>
      </c>
      <c r="C186" t="s">
        <v>1620</v>
      </c>
      <c r="D186" t="s">
        <v>895</v>
      </c>
      <c r="E186" t="s">
        <v>1618</v>
      </c>
      <c r="G186" t="s">
        <v>811</v>
      </c>
      <c r="H186" t="s">
        <v>1657</v>
      </c>
      <c r="I186" t="s">
        <v>1650</v>
      </c>
      <c r="J186" t="s">
        <v>1603</v>
      </c>
    </row>
    <row r="187" spans="1:10" x14ac:dyDescent="0.2">
      <c r="A187">
        <v>185</v>
      </c>
      <c r="B187" t="s">
        <v>65</v>
      </c>
      <c r="C187" t="s">
        <v>1610</v>
      </c>
      <c r="D187" t="s">
        <v>1059</v>
      </c>
      <c r="E187" t="s">
        <v>1611</v>
      </c>
      <c r="G187" t="s">
        <v>1049</v>
      </c>
      <c r="I187" t="s">
        <v>1609</v>
      </c>
      <c r="J187" t="s">
        <v>1603</v>
      </c>
    </row>
    <row r="188" spans="1:10" x14ac:dyDescent="0.2">
      <c r="A188">
        <v>186</v>
      </c>
      <c r="B188" t="s">
        <v>83</v>
      </c>
      <c r="C188" t="s">
        <v>1621</v>
      </c>
      <c r="D188" t="s">
        <v>901</v>
      </c>
      <c r="E188" t="s">
        <v>1618</v>
      </c>
      <c r="G188" t="s">
        <v>811</v>
      </c>
      <c r="H188" t="s">
        <v>1657</v>
      </c>
      <c r="I188" t="s">
        <v>1650</v>
      </c>
      <c r="J188" t="s">
        <v>1603</v>
      </c>
    </row>
    <row r="189" spans="1:10" x14ac:dyDescent="0.2">
      <c r="A189">
        <v>187</v>
      </c>
      <c r="B189" t="s">
        <v>65</v>
      </c>
      <c r="C189" t="s">
        <v>1610</v>
      </c>
      <c r="D189" t="s">
        <v>1054</v>
      </c>
      <c r="E189" t="s">
        <v>1611</v>
      </c>
      <c r="G189" t="s">
        <v>1049</v>
      </c>
      <c r="I189" t="s">
        <v>1609</v>
      </c>
      <c r="J189" t="s">
        <v>1603</v>
      </c>
    </row>
    <row r="190" spans="1:10" x14ac:dyDescent="0.2">
      <c r="A190">
        <v>188</v>
      </c>
      <c r="B190" t="s">
        <v>83</v>
      </c>
      <c r="C190" t="s">
        <v>1620</v>
      </c>
      <c r="D190" t="s">
        <v>881</v>
      </c>
      <c r="E190" t="s">
        <v>1618</v>
      </c>
      <c r="G190" t="s">
        <v>811</v>
      </c>
      <c r="H190" t="s">
        <v>1657</v>
      </c>
      <c r="I190" t="s">
        <v>1650</v>
      </c>
      <c r="J190" t="s">
        <v>1603</v>
      </c>
    </row>
    <row r="191" spans="1:10" x14ac:dyDescent="0.2">
      <c r="A191">
        <v>189</v>
      </c>
      <c r="B191" t="s">
        <v>65</v>
      </c>
      <c r="C191" t="s">
        <v>1610</v>
      </c>
      <c r="D191" t="s">
        <v>1050</v>
      </c>
      <c r="E191" t="s">
        <v>1611</v>
      </c>
      <c r="G191" t="s">
        <v>1049</v>
      </c>
      <c r="I191" t="s">
        <v>1609</v>
      </c>
      <c r="J191" t="s">
        <v>1603</v>
      </c>
    </row>
    <row r="192" spans="1:10" x14ac:dyDescent="0.2">
      <c r="A192">
        <v>190</v>
      </c>
      <c r="B192" t="s">
        <v>83</v>
      </c>
      <c r="C192" t="s">
        <v>1619</v>
      </c>
      <c r="D192" t="s">
        <v>837</v>
      </c>
      <c r="E192" t="s">
        <v>1618</v>
      </c>
      <c r="G192" t="s">
        <v>811</v>
      </c>
      <c r="H192" t="s">
        <v>1657</v>
      </c>
      <c r="I192" t="s">
        <v>1650</v>
      </c>
      <c r="J192" t="s">
        <v>1603</v>
      </c>
    </row>
    <row r="193" spans="1:10" x14ac:dyDescent="0.2">
      <c r="A193">
        <v>191</v>
      </c>
      <c r="B193" t="s">
        <v>65</v>
      </c>
      <c r="C193" t="s">
        <v>1638</v>
      </c>
      <c r="D193" t="s">
        <v>1104</v>
      </c>
      <c r="E193" t="s">
        <v>1639</v>
      </c>
      <c r="G193" t="s">
        <v>968</v>
      </c>
      <c r="I193" t="s">
        <v>1609</v>
      </c>
      <c r="J193" t="s">
        <v>1603</v>
      </c>
    </row>
    <row r="194" spans="1:10" x14ac:dyDescent="0.2">
      <c r="A194">
        <v>192</v>
      </c>
      <c r="B194" t="s">
        <v>83</v>
      </c>
      <c r="C194" t="s">
        <v>1617</v>
      </c>
      <c r="D194" t="s">
        <v>828</v>
      </c>
      <c r="E194" t="s">
        <v>1618</v>
      </c>
      <c r="G194" t="s">
        <v>811</v>
      </c>
      <c r="H194" t="s">
        <v>1657</v>
      </c>
      <c r="I194" t="s">
        <v>1650</v>
      </c>
      <c r="J194" t="s">
        <v>1603</v>
      </c>
    </row>
    <row r="195" spans="1:10" x14ac:dyDescent="0.2">
      <c r="A195">
        <v>193</v>
      </c>
      <c r="B195" t="s">
        <v>65</v>
      </c>
      <c r="C195" t="s">
        <v>1638</v>
      </c>
      <c r="D195" t="s">
        <v>1117</v>
      </c>
      <c r="E195" t="s">
        <v>1639</v>
      </c>
      <c r="G195" t="s">
        <v>1101</v>
      </c>
      <c r="I195" t="s">
        <v>1609</v>
      </c>
      <c r="J195" t="s">
        <v>1603</v>
      </c>
    </row>
    <row r="196" spans="1:10" x14ac:dyDescent="0.2">
      <c r="A196">
        <v>194</v>
      </c>
      <c r="B196" t="s">
        <v>83</v>
      </c>
      <c r="C196" t="s">
        <v>1619</v>
      </c>
      <c r="D196" t="s">
        <v>844</v>
      </c>
      <c r="E196" t="s">
        <v>1618</v>
      </c>
      <c r="G196" t="s">
        <v>811</v>
      </c>
      <c r="H196" t="s">
        <v>1657</v>
      </c>
      <c r="I196" t="s">
        <v>1650</v>
      </c>
      <c r="J196" t="s">
        <v>1603</v>
      </c>
    </row>
    <row r="197" spans="1:10" x14ac:dyDescent="0.2">
      <c r="A197">
        <v>195</v>
      </c>
      <c r="B197" t="s">
        <v>83</v>
      </c>
      <c r="C197" t="s">
        <v>1622</v>
      </c>
      <c r="D197" t="s">
        <v>922</v>
      </c>
      <c r="E197" t="s">
        <v>1618</v>
      </c>
      <c r="G197" t="s">
        <v>811</v>
      </c>
      <c r="H197" t="s">
        <v>1657</v>
      </c>
      <c r="I197" t="s">
        <v>1650</v>
      </c>
      <c r="J197" t="s">
        <v>1603</v>
      </c>
    </row>
    <row r="198" spans="1:10" x14ac:dyDescent="0.2">
      <c r="A198">
        <v>196</v>
      </c>
      <c r="B198" t="s">
        <v>83</v>
      </c>
      <c r="C198" t="s">
        <v>1655</v>
      </c>
      <c r="D198" t="s">
        <v>1023</v>
      </c>
      <c r="E198" t="s">
        <v>1656</v>
      </c>
      <c r="G198" t="s">
        <v>1017</v>
      </c>
      <c r="I198" t="s">
        <v>1667</v>
      </c>
      <c r="J198" t="s">
        <v>1603</v>
      </c>
    </row>
    <row r="199" spans="1:10" x14ac:dyDescent="0.2">
      <c r="A199">
        <v>197</v>
      </c>
      <c r="B199" t="s">
        <v>65</v>
      </c>
      <c r="C199" t="s">
        <v>1638</v>
      </c>
      <c r="D199" t="s">
        <v>1189</v>
      </c>
      <c r="E199" t="s">
        <v>1639</v>
      </c>
      <c r="G199" t="s">
        <v>1101</v>
      </c>
      <c r="I199" t="s">
        <v>1609</v>
      </c>
      <c r="J199" t="s">
        <v>1603</v>
      </c>
    </row>
    <row r="200" spans="1:10" x14ac:dyDescent="0.2">
      <c r="A200">
        <v>198</v>
      </c>
      <c r="B200" t="s">
        <v>65</v>
      </c>
      <c r="C200" t="s">
        <v>1638</v>
      </c>
      <c r="D200" t="s">
        <v>1111</v>
      </c>
      <c r="E200" t="s">
        <v>1639</v>
      </c>
      <c r="G200" t="s">
        <v>1108</v>
      </c>
      <c r="I200" t="s">
        <v>1609</v>
      </c>
      <c r="J200" t="s">
        <v>1603</v>
      </c>
    </row>
    <row r="201" spans="1:10" x14ac:dyDescent="0.2">
      <c r="A201">
        <v>199</v>
      </c>
      <c r="B201" t="s">
        <v>83</v>
      </c>
      <c r="C201" t="s">
        <v>1621</v>
      </c>
      <c r="D201" t="s">
        <v>914</v>
      </c>
      <c r="E201" t="s">
        <v>1618</v>
      </c>
      <c r="G201" t="s">
        <v>912</v>
      </c>
      <c r="H201" t="s">
        <v>1657</v>
      </c>
      <c r="I201" t="s">
        <v>1650</v>
      </c>
      <c r="J201" t="s">
        <v>1603</v>
      </c>
    </row>
    <row r="202" spans="1:10" x14ac:dyDescent="0.2">
      <c r="A202">
        <v>200</v>
      </c>
      <c r="B202" t="s">
        <v>66</v>
      </c>
      <c r="C202" t="s">
        <v>1610</v>
      </c>
      <c r="D202" t="s">
        <v>1073</v>
      </c>
      <c r="E202" t="s">
        <v>1611</v>
      </c>
      <c r="G202" t="s">
        <v>630</v>
      </c>
      <c r="I202" t="s">
        <v>1609</v>
      </c>
      <c r="J202" t="s">
        <v>1603</v>
      </c>
    </row>
    <row r="203" spans="1:10" x14ac:dyDescent="0.2">
      <c r="A203">
        <v>201</v>
      </c>
      <c r="B203" t="s">
        <v>83</v>
      </c>
      <c r="C203" t="s">
        <v>1651</v>
      </c>
      <c r="D203" t="s">
        <v>769</v>
      </c>
      <c r="E203" t="s">
        <v>1618</v>
      </c>
      <c r="G203" t="s">
        <v>767</v>
      </c>
      <c r="H203" t="s">
        <v>1657</v>
      </c>
      <c r="I203" t="s">
        <v>1650</v>
      </c>
      <c r="J203" t="s">
        <v>1603</v>
      </c>
    </row>
    <row r="204" spans="1:10" x14ac:dyDescent="0.2">
      <c r="A204">
        <v>202</v>
      </c>
      <c r="B204" t="s">
        <v>66</v>
      </c>
      <c r="C204" t="s">
        <v>1610</v>
      </c>
      <c r="D204" t="s">
        <v>1068</v>
      </c>
      <c r="E204" t="s">
        <v>1611</v>
      </c>
      <c r="G204" t="s">
        <v>630</v>
      </c>
      <c r="I204" t="s">
        <v>1609</v>
      </c>
      <c r="J204" t="s">
        <v>1603</v>
      </c>
    </row>
    <row r="205" spans="1:10" x14ac:dyDescent="0.2">
      <c r="A205">
        <v>203</v>
      </c>
      <c r="B205" t="s">
        <v>66</v>
      </c>
      <c r="C205" t="s">
        <v>1610</v>
      </c>
      <c r="D205" t="s">
        <v>1064</v>
      </c>
      <c r="E205" t="s">
        <v>1611</v>
      </c>
      <c r="G205" t="s">
        <v>630</v>
      </c>
      <c r="I205" t="s">
        <v>1609</v>
      </c>
      <c r="J205" t="s">
        <v>1603</v>
      </c>
    </row>
    <row r="206" spans="1:10" x14ac:dyDescent="0.2">
      <c r="A206">
        <v>204</v>
      </c>
      <c r="B206" t="s">
        <v>83</v>
      </c>
      <c r="C206" t="s">
        <v>1651</v>
      </c>
      <c r="D206" t="s">
        <v>781</v>
      </c>
      <c r="E206" t="s">
        <v>1618</v>
      </c>
      <c r="G206" t="s">
        <v>776</v>
      </c>
      <c r="H206" t="s">
        <v>1657</v>
      </c>
      <c r="I206" t="s">
        <v>1650</v>
      </c>
      <c r="J206" t="s">
        <v>1603</v>
      </c>
    </row>
    <row r="207" spans="1:10" x14ac:dyDescent="0.2">
      <c r="A207">
        <v>205</v>
      </c>
      <c r="B207" t="s">
        <v>65</v>
      </c>
      <c r="C207" t="s">
        <v>1638</v>
      </c>
      <c r="D207" t="s">
        <v>1095</v>
      </c>
      <c r="E207" t="s">
        <v>1639</v>
      </c>
      <c r="G207" t="s">
        <v>968</v>
      </c>
      <c r="I207" t="s">
        <v>1609</v>
      </c>
      <c r="J207" t="s">
        <v>1603</v>
      </c>
    </row>
    <row r="208" spans="1:10" x14ac:dyDescent="0.2">
      <c r="A208">
        <v>206</v>
      </c>
      <c r="B208" t="s">
        <v>66</v>
      </c>
      <c r="C208" t="s">
        <v>1610</v>
      </c>
      <c r="D208" t="s">
        <v>1059</v>
      </c>
      <c r="E208" t="s">
        <v>1611</v>
      </c>
      <c r="G208" t="s">
        <v>630</v>
      </c>
      <c r="I208" t="s">
        <v>1609</v>
      </c>
      <c r="J208" t="s">
        <v>1603</v>
      </c>
    </row>
    <row r="209" spans="1:10" x14ac:dyDescent="0.2">
      <c r="A209">
        <v>207</v>
      </c>
      <c r="B209" t="s">
        <v>66</v>
      </c>
      <c r="C209" t="s">
        <v>1610</v>
      </c>
      <c r="D209" t="s">
        <v>1054</v>
      </c>
      <c r="E209" t="s">
        <v>1611</v>
      </c>
      <c r="G209" t="s">
        <v>630</v>
      </c>
      <c r="I209" t="s">
        <v>1609</v>
      </c>
      <c r="J209" t="s">
        <v>1603</v>
      </c>
    </row>
    <row r="210" spans="1:10" x14ac:dyDescent="0.2">
      <c r="A210">
        <v>208</v>
      </c>
      <c r="B210" t="s">
        <v>66</v>
      </c>
      <c r="C210" t="s">
        <v>1610</v>
      </c>
      <c r="D210" t="s">
        <v>1050</v>
      </c>
      <c r="E210" t="s">
        <v>1611</v>
      </c>
      <c r="G210" t="s">
        <v>630</v>
      </c>
      <c r="I210" t="s">
        <v>1609</v>
      </c>
      <c r="J210" t="s">
        <v>1603</v>
      </c>
    </row>
    <row r="211" spans="1:10" x14ac:dyDescent="0.2">
      <c r="A211">
        <v>209</v>
      </c>
      <c r="B211" t="s">
        <v>67</v>
      </c>
      <c r="C211" t="s">
        <v>1610</v>
      </c>
      <c r="D211" t="s">
        <v>1073</v>
      </c>
      <c r="E211" t="s">
        <v>1611</v>
      </c>
      <c r="G211" t="s">
        <v>359</v>
      </c>
      <c r="I211" t="s">
        <v>1609</v>
      </c>
      <c r="J211" t="s">
        <v>1603</v>
      </c>
    </row>
    <row r="212" spans="1:10" x14ac:dyDescent="0.2">
      <c r="A212">
        <v>210</v>
      </c>
      <c r="B212" t="s">
        <v>67</v>
      </c>
      <c r="C212" t="s">
        <v>1610</v>
      </c>
      <c r="D212" t="s">
        <v>1068</v>
      </c>
      <c r="E212" t="s">
        <v>1611</v>
      </c>
      <c r="G212" t="s">
        <v>359</v>
      </c>
      <c r="I212" t="s">
        <v>1609</v>
      </c>
      <c r="J212" t="s">
        <v>1603</v>
      </c>
    </row>
    <row r="213" spans="1:10" x14ac:dyDescent="0.2">
      <c r="A213">
        <v>211</v>
      </c>
      <c r="B213" t="s">
        <v>67</v>
      </c>
      <c r="C213" t="s">
        <v>1610</v>
      </c>
      <c r="D213" t="s">
        <v>1064</v>
      </c>
      <c r="E213" t="s">
        <v>1611</v>
      </c>
      <c r="G213" t="s">
        <v>359</v>
      </c>
      <c r="I213" t="s">
        <v>1609</v>
      </c>
      <c r="J213" t="s">
        <v>1603</v>
      </c>
    </row>
    <row r="214" spans="1:10" x14ac:dyDescent="0.2">
      <c r="A214">
        <v>212</v>
      </c>
      <c r="B214" t="s">
        <v>67</v>
      </c>
      <c r="C214" t="s">
        <v>1610</v>
      </c>
      <c r="D214" t="s">
        <v>1059</v>
      </c>
      <c r="E214" t="s">
        <v>1611</v>
      </c>
      <c r="G214" t="s">
        <v>359</v>
      </c>
      <c r="I214" t="s">
        <v>1609</v>
      </c>
      <c r="J214" t="s">
        <v>1603</v>
      </c>
    </row>
    <row r="215" spans="1:10" x14ac:dyDescent="0.2">
      <c r="A215">
        <v>213</v>
      </c>
      <c r="B215" t="s">
        <v>67</v>
      </c>
      <c r="C215" t="s">
        <v>1610</v>
      </c>
      <c r="D215" t="s">
        <v>1054</v>
      </c>
      <c r="E215" t="s">
        <v>1611</v>
      </c>
      <c r="G215" t="s">
        <v>644</v>
      </c>
      <c r="I215" t="s">
        <v>1609</v>
      </c>
      <c r="J215" t="s">
        <v>1603</v>
      </c>
    </row>
    <row r="216" spans="1:10" x14ac:dyDescent="0.2">
      <c r="A216">
        <v>214</v>
      </c>
      <c r="B216" t="s">
        <v>83</v>
      </c>
      <c r="C216" t="s">
        <v>1651</v>
      </c>
      <c r="D216" t="s">
        <v>792</v>
      </c>
      <c r="E216" t="s">
        <v>1618</v>
      </c>
      <c r="G216" t="s">
        <v>785</v>
      </c>
      <c r="H216" t="s">
        <v>1662</v>
      </c>
      <c r="I216" t="s">
        <v>1650</v>
      </c>
      <c r="J216" t="s">
        <v>1603</v>
      </c>
    </row>
    <row r="217" spans="1:10" x14ac:dyDescent="0.2">
      <c r="A217">
        <v>215</v>
      </c>
      <c r="B217" t="s">
        <v>67</v>
      </c>
      <c r="C217" t="s">
        <v>1610</v>
      </c>
      <c r="D217" t="s">
        <v>1050</v>
      </c>
      <c r="E217" t="s">
        <v>1611</v>
      </c>
      <c r="G217" t="s">
        <v>359</v>
      </c>
      <c r="I217" t="s">
        <v>1609</v>
      </c>
      <c r="J217" t="s">
        <v>1603</v>
      </c>
    </row>
    <row r="218" spans="1:10" x14ac:dyDescent="0.2">
      <c r="A218">
        <v>216</v>
      </c>
      <c r="B218" t="s">
        <v>83</v>
      </c>
      <c r="C218" t="s">
        <v>1651</v>
      </c>
      <c r="D218" t="s">
        <v>798</v>
      </c>
      <c r="E218" t="s">
        <v>1618</v>
      </c>
      <c r="G218" t="s">
        <v>785</v>
      </c>
      <c r="H218" t="s">
        <v>1662</v>
      </c>
      <c r="I218" t="s">
        <v>1650</v>
      </c>
      <c r="J218" t="s">
        <v>1603</v>
      </c>
    </row>
    <row r="219" spans="1:10" x14ac:dyDescent="0.2">
      <c r="A219">
        <v>217</v>
      </c>
      <c r="B219" t="s">
        <v>66</v>
      </c>
      <c r="C219" t="s">
        <v>1638</v>
      </c>
      <c r="D219" t="s">
        <v>1104</v>
      </c>
      <c r="E219" t="s">
        <v>1639</v>
      </c>
      <c r="G219" t="s">
        <v>344</v>
      </c>
      <c r="I219" t="s">
        <v>1609</v>
      </c>
      <c r="J219" t="s">
        <v>1603</v>
      </c>
    </row>
    <row r="220" spans="1:10" x14ac:dyDescent="0.2">
      <c r="A220">
        <v>218</v>
      </c>
      <c r="B220" t="s">
        <v>67</v>
      </c>
      <c r="C220" t="s">
        <v>1638</v>
      </c>
      <c r="D220" t="s">
        <v>1104</v>
      </c>
      <c r="E220" t="s">
        <v>1639</v>
      </c>
      <c r="G220" t="s">
        <v>359</v>
      </c>
      <c r="I220" t="s">
        <v>1609</v>
      </c>
      <c r="J220" t="s">
        <v>1603</v>
      </c>
    </row>
    <row r="221" spans="1:10" x14ac:dyDescent="0.2">
      <c r="A221">
        <v>219</v>
      </c>
      <c r="B221" t="s">
        <v>66</v>
      </c>
      <c r="C221" t="s">
        <v>1638</v>
      </c>
      <c r="D221" t="s">
        <v>1117</v>
      </c>
      <c r="E221" t="s">
        <v>1639</v>
      </c>
      <c r="G221" t="s">
        <v>344</v>
      </c>
      <c r="I221" t="s">
        <v>1609</v>
      </c>
      <c r="J221" t="s">
        <v>1603</v>
      </c>
    </row>
    <row r="222" spans="1:10" x14ac:dyDescent="0.2">
      <c r="A222">
        <v>220</v>
      </c>
      <c r="B222" t="s">
        <v>67</v>
      </c>
      <c r="C222" t="s">
        <v>1638</v>
      </c>
      <c r="D222" t="s">
        <v>1117</v>
      </c>
      <c r="E222" t="s">
        <v>1639</v>
      </c>
      <c r="G222" t="s">
        <v>359</v>
      </c>
      <c r="I222" t="s">
        <v>1609</v>
      </c>
      <c r="J222" t="s">
        <v>1603</v>
      </c>
    </row>
    <row r="223" spans="1:10" x14ac:dyDescent="0.2">
      <c r="A223">
        <v>221</v>
      </c>
      <c r="B223" t="s">
        <v>66</v>
      </c>
      <c r="C223" t="s">
        <v>1638</v>
      </c>
      <c r="D223" t="s">
        <v>1189</v>
      </c>
      <c r="E223" t="s">
        <v>1639</v>
      </c>
      <c r="G223" t="s">
        <v>344</v>
      </c>
      <c r="I223" t="s">
        <v>1609</v>
      </c>
      <c r="J223" t="s">
        <v>1603</v>
      </c>
    </row>
    <row r="224" spans="1:10" x14ac:dyDescent="0.2">
      <c r="A224">
        <v>222</v>
      </c>
      <c r="B224" t="s">
        <v>67</v>
      </c>
      <c r="C224" t="s">
        <v>1638</v>
      </c>
      <c r="D224" t="s">
        <v>1189</v>
      </c>
      <c r="E224" t="s">
        <v>1639</v>
      </c>
      <c r="G224" t="s">
        <v>414</v>
      </c>
      <c r="I224" t="s">
        <v>1609</v>
      </c>
      <c r="J224" t="s">
        <v>1603</v>
      </c>
    </row>
    <row r="225" spans="1:10" x14ac:dyDescent="0.2">
      <c r="A225">
        <v>223</v>
      </c>
      <c r="B225" t="s">
        <v>66</v>
      </c>
      <c r="C225" t="s">
        <v>1638</v>
      </c>
      <c r="D225" t="s">
        <v>1111</v>
      </c>
      <c r="E225" t="s">
        <v>1639</v>
      </c>
      <c r="G225" t="s">
        <v>344</v>
      </c>
      <c r="I225" t="s">
        <v>1609</v>
      </c>
      <c r="J225" t="s">
        <v>1603</v>
      </c>
    </row>
    <row r="226" spans="1:10" x14ac:dyDescent="0.2">
      <c r="A226">
        <v>224</v>
      </c>
      <c r="B226" t="s">
        <v>67</v>
      </c>
      <c r="C226" t="s">
        <v>1638</v>
      </c>
      <c r="D226" t="s">
        <v>1111</v>
      </c>
      <c r="E226" t="s">
        <v>1639</v>
      </c>
      <c r="G226" t="s">
        <v>359</v>
      </c>
      <c r="I226" t="s">
        <v>1609</v>
      </c>
      <c r="J226" t="s">
        <v>1603</v>
      </c>
    </row>
    <row r="227" spans="1:10" x14ac:dyDescent="0.2">
      <c r="A227">
        <v>225</v>
      </c>
      <c r="B227" t="s">
        <v>66</v>
      </c>
      <c r="C227" t="s">
        <v>1638</v>
      </c>
      <c r="D227" t="s">
        <v>1095</v>
      </c>
      <c r="E227" t="s">
        <v>1639</v>
      </c>
      <c r="G227" t="s">
        <v>344</v>
      </c>
      <c r="I227" t="s">
        <v>1609</v>
      </c>
      <c r="J227" t="s">
        <v>1603</v>
      </c>
    </row>
    <row r="228" spans="1:10" x14ac:dyDescent="0.2">
      <c r="A228">
        <v>226</v>
      </c>
      <c r="B228" t="s">
        <v>67</v>
      </c>
      <c r="C228" t="s">
        <v>1638</v>
      </c>
      <c r="D228" t="s">
        <v>1095</v>
      </c>
      <c r="E228" t="s">
        <v>1639</v>
      </c>
      <c r="G228" t="s">
        <v>359</v>
      </c>
      <c r="I228" t="s">
        <v>1609</v>
      </c>
      <c r="J228" t="s">
        <v>1603</v>
      </c>
    </row>
    <row r="229" spans="1:10" x14ac:dyDescent="0.2">
      <c r="A229">
        <v>227</v>
      </c>
      <c r="B229" t="s">
        <v>83</v>
      </c>
      <c r="C229" t="s">
        <v>1610</v>
      </c>
      <c r="D229" t="s">
        <v>1073</v>
      </c>
      <c r="E229" t="s">
        <v>1611</v>
      </c>
      <c r="G229" t="s">
        <v>1049</v>
      </c>
      <c r="I229" t="s">
        <v>1609</v>
      </c>
      <c r="J229" t="s">
        <v>1603</v>
      </c>
    </row>
    <row r="230" spans="1:10" x14ac:dyDescent="0.2">
      <c r="A230">
        <v>228</v>
      </c>
      <c r="B230" t="s">
        <v>83</v>
      </c>
      <c r="C230" t="s">
        <v>1610</v>
      </c>
      <c r="D230" t="s">
        <v>1068</v>
      </c>
      <c r="E230" t="s">
        <v>1611</v>
      </c>
      <c r="G230" t="s">
        <v>1049</v>
      </c>
      <c r="I230" t="s">
        <v>1609</v>
      </c>
      <c r="J230" t="s">
        <v>1603</v>
      </c>
    </row>
    <row r="231" spans="1:10" x14ac:dyDescent="0.2">
      <c r="A231">
        <v>229</v>
      </c>
      <c r="B231" t="s">
        <v>83</v>
      </c>
      <c r="C231" t="s">
        <v>1610</v>
      </c>
      <c r="D231" t="s">
        <v>1064</v>
      </c>
      <c r="E231" t="s">
        <v>1611</v>
      </c>
      <c r="G231" t="s">
        <v>1049</v>
      </c>
      <c r="I231" t="s">
        <v>1609</v>
      </c>
      <c r="J231" t="s">
        <v>1603</v>
      </c>
    </row>
    <row r="232" spans="1:10" x14ac:dyDescent="0.2">
      <c r="A232">
        <v>230</v>
      </c>
      <c r="B232" t="s">
        <v>83</v>
      </c>
      <c r="C232" t="s">
        <v>1610</v>
      </c>
      <c r="D232" t="s">
        <v>1059</v>
      </c>
      <c r="E232" t="s">
        <v>1611</v>
      </c>
      <c r="G232" t="s">
        <v>1049</v>
      </c>
      <c r="I232" t="s">
        <v>1609</v>
      </c>
      <c r="J232" t="s">
        <v>1603</v>
      </c>
    </row>
    <row r="233" spans="1:10" x14ac:dyDescent="0.2">
      <c r="A233">
        <v>231</v>
      </c>
      <c r="B233" t="s">
        <v>83</v>
      </c>
      <c r="C233" t="s">
        <v>1610</v>
      </c>
      <c r="D233" t="s">
        <v>1054</v>
      </c>
      <c r="E233" t="s">
        <v>1611</v>
      </c>
      <c r="G233" t="s">
        <v>1049</v>
      </c>
      <c r="I233" t="s">
        <v>1609</v>
      </c>
      <c r="J233" t="s">
        <v>1603</v>
      </c>
    </row>
    <row r="234" spans="1:10" x14ac:dyDescent="0.2">
      <c r="A234">
        <v>232</v>
      </c>
      <c r="B234" t="s">
        <v>88</v>
      </c>
      <c r="C234" t="s">
        <v>1655</v>
      </c>
      <c r="D234" t="s">
        <v>1023</v>
      </c>
      <c r="E234" t="s">
        <v>1656</v>
      </c>
      <c r="G234" t="s">
        <v>892</v>
      </c>
      <c r="H234" t="s">
        <v>892</v>
      </c>
      <c r="I234" t="s">
        <v>1725</v>
      </c>
      <c r="J234" t="s">
        <v>1603</v>
      </c>
    </row>
    <row r="235" spans="1:10" x14ac:dyDescent="0.2">
      <c r="A235">
        <v>233</v>
      </c>
      <c r="B235" t="s">
        <v>88</v>
      </c>
      <c r="C235" t="s">
        <v>1619</v>
      </c>
      <c r="D235" t="s">
        <v>860</v>
      </c>
      <c r="E235" t="s">
        <v>1618</v>
      </c>
      <c r="G235" t="s">
        <v>574</v>
      </c>
      <c r="I235" t="s">
        <v>1652</v>
      </c>
      <c r="J235" t="s">
        <v>1603</v>
      </c>
    </row>
    <row r="236" spans="1:10" x14ac:dyDescent="0.2">
      <c r="A236">
        <v>234</v>
      </c>
      <c r="B236" t="s">
        <v>83</v>
      </c>
      <c r="C236" t="s">
        <v>1610</v>
      </c>
      <c r="D236" t="s">
        <v>1050</v>
      </c>
      <c r="E236" t="s">
        <v>1611</v>
      </c>
      <c r="G236" t="s">
        <v>1049</v>
      </c>
      <c r="I236" t="s">
        <v>1609</v>
      </c>
      <c r="J236" t="s">
        <v>1603</v>
      </c>
    </row>
    <row r="237" spans="1:10" x14ac:dyDescent="0.2">
      <c r="A237">
        <v>235</v>
      </c>
      <c r="B237" t="s">
        <v>83</v>
      </c>
      <c r="C237" t="s">
        <v>1638</v>
      </c>
      <c r="D237" t="s">
        <v>1104</v>
      </c>
      <c r="E237" t="s">
        <v>1639</v>
      </c>
      <c r="G237" t="s">
        <v>1099</v>
      </c>
      <c r="I237" t="s">
        <v>1609</v>
      </c>
      <c r="J237" t="s">
        <v>1603</v>
      </c>
    </row>
    <row r="238" spans="1:10" x14ac:dyDescent="0.2">
      <c r="A238">
        <v>236</v>
      </c>
      <c r="B238" t="s">
        <v>83</v>
      </c>
      <c r="C238" t="s">
        <v>1638</v>
      </c>
      <c r="D238" t="s">
        <v>1117</v>
      </c>
      <c r="E238" t="s">
        <v>1639</v>
      </c>
      <c r="G238" t="s">
        <v>1101</v>
      </c>
      <c r="I238" t="s">
        <v>1609</v>
      </c>
      <c r="J238" t="s">
        <v>1603</v>
      </c>
    </row>
    <row r="239" spans="1:10" x14ac:dyDescent="0.2">
      <c r="A239">
        <v>237</v>
      </c>
      <c r="B239" t="s">
        <v>83</v>
      </c>
      <c r="C239" t="s">
        <v>1638</v>
      </c>
      <c r="D239" t="s">
        <v>1189</v>
      </c>
      <c r="E239" t="s">
        <v>1639</v>
      </c>
      <c r="G239" t="s">
        <v>1101</v>
      </c>
      <c r="I239" t="s">
        <v>1609</v>
      </c>
      <c r="J239" t="s">
        <v>1603</v>
      </c>
    </row>
    <row r="240" spans="1:10" x14ac:dyDescent="0.2">
      <c r="A240">
        <v>238</v>
      </c>
      <c r="B240" t="s">
        <v>83</v>
      </c>
      <c r="C240" t="s">
        <v>1638</v>
      </c>
      <c r="D240" t="s">
        <v>1095</v>
      </c>
      <c r="E240" t="s">
        <v>1639</v>
      </c>
      <c r="G240" t="s">
        <v>968</v>
      </c>
      <c r="I240" t="s">
        <v>1609</v>
      </c>
      <c r="J240" t="s">
        <v>1603</v>
      </c>
    </row>
    <row r="241" spans="1:10" x14ac:dyDescent="0.2">
      <c r="A241">
        <v>239</v>
      </c>
      <c r="B241" t="s">
        <v>83</v>
      </c>
      <c r="C241" t="s">
        <v>1638</v>
      </c>
      <c r="D241" t="s">
        <v>1039</v>
      </c>
      <c r="E241" t="s">
        <v>1639</v>
      </c>
      <c r="G241" t="s">
        <v>968</v>
      </c>
      <c r="I241" t="s">
        <v>1609</v>
      </c>
      <c r="J241" t="s">
        <v>1603</v>
      </c>
    </row>
    <row r="242" spans="1:10" x14ac:dyDescent="0.2">
      <c r="A242">
        <v>240</v>
      </c>
      <c r="B242" t="s">
        <v>84</v>
      </c>
      <c r="C242" t="s">
        <v>1610</v>
      </c>
      <c r="D242" t="s">
        <v>1073</v>
      </c>
      <c r="E242" t="s">
        <v>1611</v>
      </c>
      <c r="G242" t="s">
        <v>630</v>
      </c>
      <c r="I242" t="s">
        <v>1609</v>
      </c>
      <c r="J242" t="s">
        <v>1603</v>
      </c>
    </row>
    <row r="243" spans="1:10" x14ac:dyDescent="0.2">
      <c r="A243">
        <v>241</v>
      </c>
      <c r="B243" t="s">
        <v>85</v>
      </c>
      <c r="C243" t="s">
        <v>1610</v>
      </c>
      <c r="D243" t="s">
        <v>1073</v>
      </c>
      <c r="E243" t="s">
        <v>1611</v>
      </c>
      <c r="G243" t="s">
        <v>360</v>
      </c>
      <c r="I243" t="s">
        <v>1609</v>
      </c>
      <c r="J243" t="s">
        <v>1603</v>
      </c>
    </row>
    <row r="244" spans="1:10" x14ac:dyDescent="0.2">
      <c r="A244">
        <v>242</v>
      </c>
      <c r="B244" t="s">
        <v>84</v>
      </c>
      <c r="C244" t="s">
        <v>1610</v>
      </c>
      <c r="D244" t="s">
        <v>1068</v>
      </c>
      <c r="E244" t="s">
        <v>1611</v>
      </c>
      <c r="G244" t="s">
        <v>630</v>
      </c>
      <c r="I244" t="s">
        <v>1609</v>
      </c>
      <c r="J244" t="s">
        <v>1603</v>
      </c>
    </row>
    <row r="245" spans="1:10" x14ac:dyDescent="0.2">
      <c r="A245">
        <v>243</v>
      </c>
      <c r="B245" t="s">
        <v>85</v>
      </c>
      <c r="C245" t="s">
        <v>1610</v>
      </c>
      <c r="D245" t="s">
        <v>1068</v>
      </c>
      <c r="E245" t="s">
        <v>1611</v>
      </c>
      <c r="G245" t="s">
        <v>360</v>
      </c>
      <c r="I245" t="s">
        <v>1609</v>
      </c>
      <c r="J245" t="s">
        <v>1603</v>
      </c>
    </row>
    <row r="246" spans="1:10" x14ac:dyDescent="0.2">
      <c r="A246">
        <v>244</v>
      </c>
      <c r="B246" t="s">
        <v>84</v>
      </c>
      <c r="C246" t="s">
        <v>1610</v>
      </c>
      <c r="D246" t="s">
        <v>1064</v>
      </c>
      <c r="E246" t="s">
        <v>1611</v>
      </c>
      <c r="G246" t="s">
        <v>630</v>
      </c>
      <c r="I246" t="s">
        <v>1609</v>
      </c>
      <c r="J246" t="s">
        <v>1603</v>
      </c>
    </row>
    <row r="247" spans="1:10" x14ac:dyDescent="0.2">
      <c r="A247">
        <v>245</v>
      </c>
      <c r="B247" t="s">
        <v>85</v>
      </c>
      <c r="C247" t="s">
        <v>1610</v>
      </c>
      <c r="D247" t="s">
        <v>1064</v>
      </c>
      <c r="E247" t="s">
        <v>1611</v>
      </c>
      <c r="G247" t="s">
        <v>360</v>
      </c>
      <c r="I247" t="s">
        <v>1609</v>
      </c>
      <c r="J247" t="s">
        <v>1603</v>
      </c>
    </row>
    <row r="248" spans="1:10" x14ac:dyDescent="0.2">
      <c r="A248">
        <v>246</v>
      </c>
      <c r="B248" t="s">
        <v>84</v>
      </c>
      <c r="C248" t="s">
        <v>1610</v>
      </c>
      <c r="D248" t="s">
        <v>1059</v>
      </c>
      <c r="E248" t="s">
        <v>1611</v>
      </c>
      <c r="G248" t="s">
        <v>630</v>
      </c>
      <c r="I248" t="s">
        <v>1609</v>
      </c>
      <c r="J248" t="s">
        <v>1603</v>
      </c>
    </row>
    <row r="249" spans="1:10" x14ac:dyDescent="0.2">
      <c r="A249">
        <v>247</v>
      </c>
      <c r="B249" t="s">
        <v>85</v>
      </c>
      <c r="C249" t="s">
        <v>1610</v>
      </c>
      <c r="D249" t="s">
        <v>1059</v>
      </c>
      <c r="E249" t="s">
        <v>1611</v>
      </c>
      <c r="G249" t="s">
        <v>360</v>
      </c>
      <c r="I249" t="s">
        <v>1609</v>
      </c>
      <c r="J249" t="s">
        <v>1603</v>
      </c>
    </row>
    <row r="250" spans="1:10" x14ac:dyDescent="0.2">
      <c r="A250">
        <v>248</v>
      </c>
      <c r="B250" t="s">
        <v>84</v>
      </c>
      <c r="C250" t="s">
        <v>1610</v>
      </c>
      <c r="D250" t="s">
        <v>1054</v>
      </c>
      <c r="E250" t="s">
        <v>1611</v>
      </c>
      <c r="G250" t="s">
        <v>630</v>
      </c>
      <c r="I250" t="s">
        <v>1609</v>
      </c>
      <c r="J250" t="s">
        <v>1603</v>
      </c>
    </row>
    <row r="251" spans="1:10" x14ac:dyDescent="0.2">
      <c r="A251">
        <v>249</v>
      </c>
      <c r="B251" t="s">
        <v>85</v>
      </c>
      <c r="C251" t="s">
        <v>1610</v>
      </c>
      <c r="D251" t="s">
        <v>1054</v>
      </c>
      <c r="E251" t="s">
        <v>1611</v>
      </c>
      <c r="G251" t="s">
        <v>360</v>
      </c>
      <c r="I251" t="s">
        <v>1609</v>
      </c>
      <c r="J251" t="s">
        <v>1603</v>
      </c>
    </row>
    <row r="252" spans="1:10" x14ac:dyDescent="0.2">
      <c r="A252">
        <v>250</v>
      </c>
      <c r="B252" t="s">
        <v>101</v>
      </c>
      <c r="C252" t="s">
        <v>1651</v>
      </c>
      <c r="D252" t="s">
        <v>781</v>
      </c>
      <c r="E252" t="s">
        <v>1618</v>
      </c>
      <c r="G252" t="s">
        <v>776</v>
      </c>
      <c r="H252" s="12" t="s">
        <v>1657</v>
      </c>
      <c r="I252" t="s">
        <v>1650</v>
      </c>
      <c r="J252" t="s">
        <v>1603</v>
      </c>
    </row>
    <row r="253" spans="1:10" x14ac:dyDescent="0.2">
      <c r="A253">
        <v>251</v>
      </c>
      <c r="B253" t="s">
        <v>84</v>
      </c>
      <c r="C253" t="s">
        <v>1610</v>
      </c>
      <c r="D253" t="s">
        <v>1050</v>
      </c>
      <c r="E253" t="s">
        <v>1611</v>
      </c>
      <c r="G253" t="s">
        <v>630</v>
      </c>
      <c r="I253" t="s">
        <v>1609</v>
      </c>
      <c r="J253" t="s">
        <v>1603</v>
      </c>
    </row>
    <row r="254" spans="1:10" x14ac:dyDescent="0.2">
      <c r="A254">
        <v>252</v>
      </c>
      <c r="B254" t="s">
        <v>85</v>
      </c>
      <c r="C254" t="s">
        <v>1610</v>
      </c>
      <c r="D254" t="s">
        <v>1050</v>
      </c>
      <c r="E254" t="s">
        <v>1611</v>
      </c>
      <c r="G254" t="s">
        <v>360</v>
      </c>
      <c r="I254" t="s">
        <v>1609</v>
      </c>
      <c r="J254" t="s">
        <v>1603</v>
      </c>
    </row>
    <row r="255" spans="1:10" x14ac:dyDescent="0.2">
      <c r="A255">
        <v>253</v>
      </c>
      <c r="B255" t="s">
        <v>101</v>
      </c>
      <c r="C255" t="s">
        <v>1621</v>
      </c>
      <c r="D255" t="s">
        <v>914</v>
      </c>
      <c r="E255" t="s">
        <v>1618</v>
      </c>
      <c r="G255" t="s">
        <v>912</v>
      </c>
      <c r="H255" t="s">
        <v>1657</v>
      </c>
      <c r="I255" t="s">
        <v>1650</v>
      </c>
      <c r="J255" t="s">
        <v>1603</v>
      </c>
    </row>
    <row r="256" spans="1:10" x14ac:dyDescent="0.2">
      <c r="A256">
        <v>254</v>
      </c>
      <c r="B256" t="s">
        <v>84</v>
      </c>
      <c r="C256" t="s">
        <v>1638</v>
      </c>
      <c r="D256" t="s">
        <v>1104</v>
      </c>
      <c r="E256" t="s">
        <v>1639</v>
      </c>
      <c r="G256" t="s">
        <v>344</v>
      </c>
      <c r="I256" t="s">
        <v>1609</v>
      </c>
      <c r="J256" t="s">
        <v>1603</v>
      </c>
    </row>
    <row r="257" spans="1:10" x14ac:dyDescent="0.2">
      <c r="A257">
        <v>255</v>
      </c>
      <c r="B257" t="s">
        <v>101</v>
      </c>
      <c r="C257" t="s">
        <v>1655</v>
      </c>
      <c r="D257" t="s">
        <v>1023</v>
      </c>
      <c r="E257" t="s">
        <v>1656</v>
      </c>
      <c r="G257" t="s">
        <v>1017</v>
      </c>
      <c r="H257" t="s">
        <v>1017</v>
      </c>
      <c r="I257" t="s">
        <v>1650</v>
      </c>
      <c r="J257" t="s">
        <v>1603</v>
      </c>
    </row>
    <row r="258" spans="1:10" x14ac:dyDescent="0.2">
      <c r="A258">
        <v>256</v>
      </c>
      <c r="B258" t="s">
        <v>85</v>
      </c>
      <c r="C258" t="s">
        <v>1638</v>
      </c>
      <c r="D258" t="s">
        <v>1104</v>
      </c>
      <c r="E258" t="s">
        <v>1639</v>
      </c>
      <c r="G258" t="s">
        <v>399</v>
      </c>
      <c r="I258" t="s">
        <v>1609</v>
      </c>
      <c r="J258" t="s">
        <v>1603</v>
      </c>
    </row>
    <row r="259" spans="1:10" x14ac:dyDescent="0.2">
      <c r="A259">
        <v>257</v>
      </c>
      <c r="B259" t="s">
        <v>101</v>
      </c>
      <c r="C259" t="s">
        <v>1622</v>
      </c>
      <c r="D259" t="s">
        <v>941</v>
      </c>
      <c r="E259" t="s">
        <v>1618</v>
      </c>
      <c r="G259" t="s">
        <v>811</v>
      </c>
      <c r="H259" t="s">
        <v>1657</v>
      </c>
      <c r="I259" t="s">
        <v>1650</v>
      </c>
      <c r="J259" t="s">
        <v>1603</v>
      </c>
    </row>
    <row r="260" spans="1:10" x14ac:dyDescent="0.2">
      <c r="A260">
        <v>258</v>
      </c>
      <c r="B260" t="s">
        <v>84</v>
      </c>
      <c r="C260" t="s">
        <v>1638</v>
      </c>
      <c r="D260" t="s">
        <v>1117</v>
      </c>
      <c r="E260" t="s">
        <v>1639</v>
      </c>
      <c r="G260" t="s">
        <v>344</v>
      </c>
      <c r="I260" t="s">
        <v>1609</v>
      </c>
      <c r="J260" t="s">
        <v>1603</v>
      </c>
    </row>
    <row r="261" spans="1:10" x14ac:dyDescent="0.2">
      <c r="A261">
        <v>259</v>
      </c>
      <c r="B261" t="s">
        <v>101</v>
      </c>
      <c r="C261" t="s">
        <v>1617</v>
      </c>
      <c r="D261" t="s">
        <v>821</v>
      </c>
      <c r="E261" t="s">
        <v>1618</v>
      </c>
      <c r="G261" t="s">
        <v>811</v>
      </c>
      <c r="H261" t="s">
        <v>1657</v>
      </c>
      <c r="I261" t="s">
        <v>1650</v>
      </c>
      <c r="J261" t="s">
        <v>1603</v>
      </c>
    </row>
    <row r="262" spans="1:10" x14ac:dyDescent="0.2">
      <c r="A262">
        <v>260</v>
      </c>
      <c r="B262" t="s">
        <v>85</v>
      </c>
      <c r="C262" t="s">
        <v>1638</v>
      </c>
      <c r="D262" t="s">
        <v>1117</v>
      </c>
      <c r="E262" t="s">
        <v>1639</v>
      </c>
      <c r="G262" t="s">
        <v>399</v>
      </c>
      <c r="I262" t="s">
        <v>1609</v>
      </c>
      <c r="J262" t="s">
        <v>1603</v>
      </c>
    </row>
    <row r="263" spans="1:10" x14ac:dyDescent="0.2">
      <c r="A263">
        <v>261</v>
      </c>
      <c r="B263" t="s">
        <v>84</v>
      </c>
      <c r="C263" t="s">
        <v>1638</v>
      </c>
      <c r="D263" t="s">
        <v>1189</v>
      </c>
      <c r="E263" t="s">
        <v>1639</v>
      </c>
      <c r="G263" t="s">
        <v>344</v>
      </c>
      <c r="I263" t="s">
        <v>1609</v>
      </c>
      <c r="J263" t="s">
        <v>1603</v>
      </c>
    </row>
    <row r="264" spans="1:10" x14ac:dyDescent="0.2">
      <c r="A264">
        <v>262</v>
      </c>
      <c r="B264" t="s">
        <v>85</v>
      </c>
      <c r="C264" t="s">
        <v>1638</v>
      </c>
      <c r="D264" t="s">
        <v>1189</v>
      </c>
      <c r="E264" t="s">
        <v>1639</v>
      </c>
      <c r="G264" t="s">
        <v>398</v>
      </c>
      <c r="I264" t="s">
        <v>1609</v>
      </c>
      <c r="J264" t="s">
        <v>1603</v>
      </c>
    </row>
    <row r="265" spans="1:10" x14ac:dyDescent="0.2">
      <c r="A265">
        <v>263</v>
      </c>
      <c r="B265" t="s">
        <v>84</v>
      </c>
      <c r="C265" t="s">
        <v>1638</v>
      </c>
      <c r="D265" t="s">
        <v>1095</v>
      </c>
      <c r="E265" t="s">
        <v>1639</v>
      </c>
      <c r="G265" t="s">
        <v>344</v>
      </c>
      <c r="I265" t="s">
        <v>1609</v>
      </c>
      <c r="J265" t="s">
        <v>1603</v>
      </c>
    </row>
    <row r="266" spans="1:10" x14ac:dyDescent="0.2">
      <c r="A266">
        <v>264</v>
      </c>
      <c r="B266" t="s">
        <v>101</v>
      </c>
      <c r="C266" t="s">
        <v>1619</v>
      </c>
      <c r="D266" t="s">
        <v>860</v>
      </c>
      <c r="E266" t="s">
        <v>1618</v>
      </c>
      <c r="G266" t="s">
        <v>811</v>
      </c>
      <c r="H266" t="s">
        <v>1657</v>
      </c>
      <c r="I266" t="s">
        <v>1650</v>
      </c>
      <c r="J266" t="s">
        <v>1603</v>
      </c>
    </row>
    <row r="267" spans="1:10" x14ac:dyDescent="0.2">
      <c r="A267">
        <v>265</v>
      </c>
      <c r="B267" t="s">
        <v>85</v>
      </c>
      <c r="C267" t="s">
        <v>1638</v>
      </c>
      <c r="D267" t="s">
        <v>1095</v>
      </c>
      <c r="E267" t="s">
        <v>1639</v>
      </c>
      <c r="G267" t="s">
        <v>399</v>
      </c>
      <c r="I267" t="s">
        <v>1609</v>
      </c>
      <c r="J267" t="s">
        <v>1603</v>
      </c>
    </row>
    <row r="268" spans="1:10" x14ac:dyDescent="0.2">
      <c r="A268">
        <v>266</v>
      </c>
      <c r="B268" t="s">
        <v>101</v>
      </c>
      <c r="C268" t="s">
        <v>1620</v>
      </c>
      <c r="D268" t="s">
        <v>895</v>
      </c>
      <c r="E268" t="s">
        <v>1618</v>
      </c>
      <c r="G268" t="s">
        <v>811</v>
      </c>
      <c r="H268" t="s">
        <v>1657</v>
      </c>
      <c r="I268" t="s">
        <v>1650</v>
      </c>
      <c r="J268" t="s">
        <v>1603</v>
      </c>
    </row>
    <row r="269" spans="1:10" x14ac:dyDescent="0.2">
      <c r="A269">
        <v>267</v>
      </c>
      <c r="B269" t="s">
        <v>84</v>
      </c>
      <c r="C269" t="s">
        <v>1638</v>
      </c>
      <c r="D269" t="s">
        <v>1039</v>
      </c>
      <c r="E269" t="s">
        <v>1639</v>
      </c>
      <c r="G269" t="s">
        <v>344</v>
      </c>
      <c r="I269" t="s">
        <v>1609</v>
      </c>
      <c r="J269" t="s">
        <v>1603</v>
      </c>
    </row>
    <row r="270" spans="1:10" x14ac:dyDescent="0.2">
      <c r="A270">
        <v>268</v>
      </c>
      <c r="B270" t="s">
        <v>101</v>
      </c>
      <c r="C270" t="s">
        <v>1621</v>
      </c>
      <c r="D270" t="s">
        <v>901</v>
      </c>
      <c r="E270" t="s">
        <v>1618</v>
      </c>
      <c r="G270" t="s">
        <v>811</v>
      </c>
      <c r="H270" t="s">
        <v>1657</v>
      </c>
      <c r="I270" t="s">
        <v>1650</v>
      </c>
      <c r="J270" t="s">
        <v>1603</v>
      </c>
    </row>
    <row r="271" spans="1:10" x14ac:dyDescent="0.2">
      <c r="A271">
        <v>269</v>
      </c>
      <c r="B271" t="s">
        <v>85</v>
      </c>
      <c r="C271" t="s">
        <v>1638</v>
      </c>
      <c r="D271" t="s">
        <v>1039</v>
      </c>
      <c r="E271" t="s">
        <v>1639</v>
      </c>
      <c r="G271" t="s">
        <v>399</v>
      </c>
      <c r="I271" t="s">
        <v>1609</v>
      </c>
      <c r="J271" t="s">
        <v>1603</v>
      </c>
    </row>
    <row r="272" spans="1:10" x14ac:dyDescent="0.2">
      <c r="A272">
        <v>270</v>
      </c>
      <c r="B272" t="s">
        <v>101</v>
      </c>
      <c r="C272" t="s">
        <v>1620</v>
      </c>
      <c r="D272" t="s">
        <v>881</v>
      </c>
      <c r="E272" t="s">
        <v>1618</v>
      </c>
      <c r="G272" t="s">
        <v>811</v>
      </c>
      <c r="H272" t="s">
        <v>1657</v>
      </c>
      <c r="I272" t="s">
        <v>1650</v>
      </c>
      <c r="J272" t="s">
        <v>1603</v>
      </c>
    </row>
    <row r="273" spans="1:10" x14ac:dyDescent="0.2">
      <c r="A273">
        <v>271</v>
      </c>
      <c r="B273" t="s">
        <v>101</v>
      </c>
      <c r="C273" t="s">
        <v>1610</v>
      </c>
      <c r="D273" t="s">
        <v>1073</v>
      </c>
      <c r="E273" t="s">
        <v>1611</v>
      </c>
      <c r="G273" t="s">
        <v>1049</v>
      </c>
      <c r="I273" t="s">
        <v>1609</v>
      </c>
      <c r="J273" t="s">
        <v>1603</v>
      </c>
    </row>
    <row r="274" spans="1:10" x14ac:dyDescent="0.2">
      <c r="A274">
        <v>272</v>
      </c>
      <c r="B274" t="s">
        <v>101</v>
      </c>
      <c r="C274" t="s">
        <v>1619</v>
      </c>
      <c r="D274" t="s">
        <v>837</v>
      </c>
      <c r="E274" t="s">
        <v>1618</v>
      </c>
      <c r="G274" t="s">
        <v>811</v>
      </c>
      <c r="H274" t="s">
        <v>1657</v>
      </c>
      <c r="I274" t="s">
        <v>1650</v>
      </c>
      <c r="J274" t="s">
        <v>1603</v>
      </c>
    </row>
    <row r="275" spans="1:10" x14ac:dyDescent="0.2">
      <c r="A275">
        <v>273</v>
      </c>
      <c r="B275" t="s">
        <v>101</v>
      </c>
      <c r="C275" t="s">
        <v>1610</v>
      </c>
      <c r="D275" t="s">
        <v>1068</v>
      </c>
      <c r="E275" t="s">
        <v>1611</v>
      </c>
      <c r="G275" t="s">
        <v>1049</v>
      </c>
      <c r="I275" t="s">
        <v>1609</v>
      </c>
      <c r="J275" t="s">
        <v>1603</v>
      </c>
    </row>
    <row r="276" spans="1:10" x14ac:dyDescent="0.2">
      <c r="A276">
        <v>274</v>
      </c>
      <c r="B276" t="s">
        <v>101</v>
      </c>
      <c r="C276" t="s">
        <v>1617</v>
      </c>
      <c r="D276" t="s">
        <v>828</v>
      </c>
      <c r="E276" t="s">
        <v>1618</v>
      </c>
      <c r="G276" t="s">
        <v>811</v>
      </c>
      <c r="H276" t="s">
        <v>1657</v>
      </c>
      <c r="I276" t="s">
        <v>1650</v>
      </c>
      <c r="J276" t="s">
        <v>1603</v>
      </c>
    </row>
    <row r="277" spans="1:10" x14ac:dyDescent="0.2">
      <c r="A277">
        <v>275</v>
      </c>
      <c r="B277" t="s">
        <v>101</v>
      </c>
      <c r="C277" t="s">
        <v>1610</v>
      </c>
      <c r="D277" t="s">
        <v>1064</v>
      </c>
      <c r="E277" t="s">
        <v>1611</v>
      </c>
      <c r="G277" t="s">
        <v>1049</v>
      </c>
      <c r="I277" t="s">
        <v>1609</v>
      </c>
      <c r="J277" t="s">
        <v>1603</v>
      </c>
    </row>
    <row r="278" spans="1:10" x14ac:dyDescent="0.2">
      <c r="A278">
        <v>276</v>
      </c>
      <c r="B278" t="s">
        <v>101</v>
      </c>
      <c r="C278" t="s">
        <v>1619</v>
      </c>
      <c r="D278" t="s">
        <v>844</v>
      </c>
      <c r="E278" t="s">
        <v>1618</v>
      </c>
      <c r="G278" t="s">
        <v>811</v>
      </c>
      <c r="H278" t="s">
        <v>1657</v>
      </c>
      <c r="I278" t="s">
        <v>1650</v>
      </c>
      <c r="J278" t="s">
        <v>1603</v>
      </c>
    </row>
    <row r="279" spans="1:10" x14ac:dyDescent="0.2">
      <c r="A279">
        <v>277</v>
      </c>
      <c r="B279" t="s">
        <v>101</v>
      </c>
      <c r="C279" t="s">
        <v>1610</v>
      </c>
      <c r="D279" t="s">
        <v>1059</v>
      </c>
      <c r="E279" t="s">
        <v>1611</v>
      </c>
      <c r="G279" t="s">
        <v>1049</v>
      </c>
      <c r="I279" t="s">
        <v>1609</v>
      </c>
      <c r="J279" t="s">
        <v>1603</v>
      </c>
    </row>
    <row r="280" spans="1:10" x14ac:dyDescent="0.2">
      <c r="A280">
        <v>278</v>
      </c>
      <c r="B280" t="s">
        <v>101</v>
      </c>
      <c r="C280" t="s">
        <v>1622</v>
      </c>
      <c r="D280" t="s">
        <v>922</v>
      </c>
      <c r="E280" t="s">
        <v>1618</v>
      </c>
      <c r="G280" t="s">
        <v>811</v>
      </c>
      <c r="H280" t="s">
        <v>1657</v>
      </c>
      <c r="I280" t="s">
        <v>1650</v>
      </c>
      <c r="J280" t="s">
        <v>1603</v>
      </c>
    </row>
    <row r="281" spans="1:10" x14ac:dyDescent="0.2">
      <c r="A281">
        <v>279</v>
      </c>
      <c r="B281" t="s">
        <v>101</v>
      </c>
      <c r="C281" t="s">
        <v>1610</v>
      </c>
      <c r="D281" t="s">
        <v>1054</v>
      </c>
      <c r="E281" t="s">
        <v>1611</v>
      </c>
      <c r="G281" t="s">
        <v>1049</v>
      </c>
      <c r="I281" t="s">
        <v>1609</v>
      </c>
      <c r="J281" t="s">
        <v>1603</v>
      </c>
    </row>
    <row r="282" spans="1:10" x14ac:dyDescent="0.2">
      <c r="A282">
        <v>280</v>
      </c>
      <c r="B282" t="s">
        <v>101</v>
      </c>
      <c r="C282" t="s">
        <v>1610</v>
      </c>
      <c r="D282" t="s">
        <v>1050</v>
      </c>
      <c r="E282" t="s">
        <v>1611</v>
      </c>
      <c r="G282" t="s">
        <v>1049</v>
      </c>
      <c r="I282" t="s">
        <v>1609</v>
      </c>
      <c r="J282" t="s">
        <v>1603</v>
      </c>
    </row>
    <row r="283" spans="1:10" x14ac:dyDescent="0.2">
      <c r="A283">
        <v>281</v>
      </c>
      <c r="B283" t="s">
        <v>101</v>
      </c>
      <c r="C283" t="s">
        <v>1638</v>
      </c>
      <c r="D283" t="s">
        <v>1117</v>
      </c>
      <c r="E283" t="s">
        <v>1639</v>
      </c>
      <c r="G283" t="s">
        <v>1101</v>
      </c>
      <c r="I283" t="s">
        <v>1609</v>
      </c>
      <c r="J283" t="s">
        <v>1603</v>
      </c>
    </row>
    <row r="284" spans="1:10" x14ac:dyDescent="0.2">
      <c r="A284">
        <v>282</v>
      </c>
      <c r="B284" t="s">
        <v>101</v>
      </c>
      <c r="C284" t="s">
        <v>1638</v>
      </c>
      <c r="D284" t="s">
        <v>1189</v>
      </c>
      <c r="E284" t="s">
        <v>1639</v>
      </c>
      <c r="G284" t="s">
        <v>1101</v>
      </c>
      <c r="I284" t="s">
        <v>1609</v>
      </c>
      <c r="J284" t="s">
        <v>1603</v>
      </c>
    </row>
    <row r="285" spans="1:10" x14ac:dyDescent="0.2">
      <c r="A285">
        <v>283</v>
      </c>
      <c r="B285" t="s">
        <v>101</v>
      </c>
      <c r="C285" t="s">
        <v>1638</v>
      </c>
      <c r="D285" t="s">
        <v>1111</v>
      </c>
      <c r="E285" t="s">
        <v>1639</v>
      </c>
      <c r="G285" t="s">
        <v>1101</v>
      </c>
      <c r="I285" t="s">
        <v>1609</v>
      </c>
      <c r="J285" t="s">
        <v>1603</v>
      </c>
    </row>
    <row r="286" spans="1:10" x14ac:dyDescent="0.2">
      <c r="A286">
        <v>284</v>
      </c>
      <c r="B286" t="s">
        <v>101</v>
      </c>
      <c r="C286" t="s">
        <v>1638</v>
      </c>
      <c r="D286" t="s">
        <v>1104</v>
      </c>
      <c r="E286" t="s">
        <v>1639</v>
      </c>
      <c r="G286" t="s">
        <v>968</v>
      </c>
      <c r="I286" t="s">
        <v>1609</v>
      </c>
      <c r="J286" t="s">
        <v>1603</v>
      </c>
    </row>
    <row r="287" spans="1:10" x14ac:dyDescent="0.2">
      <c r="A287">
        <v>285</v>
      </c>
      <c r="B287" t="s">
        <v>101</v>
      </c>
      <c r="C287" t="s">
        <v>1638</v>
      </c>
      <c r="D287" t="s">
        <v>1095</v>
      </c>
      <c r="E287" t="s">
        <v>1639</v>
      </c>
      <c r="G287" t="s">
        <v>968</v>
      </c>
      <c r="I287" t="s">
        <v>1609</v>
      </c>
      <c r="J287" t="s">
        <v>1603</v>
      </c>
    </row>
    <row r="288" spans="1:10" x14ac:dyDescent="0.2">
      <c r="A288">
        <v>286</v>
      </c>
      <c r="B288" t="s">
        <v>101</v>
      </c>
      <c r="C288" t="s">
        <v>1638</v>
      </c>
      <c r="D288" t="s">
        <v>1039</v>
      </c>
      <c r="E288" t="s">
        <v>1639</v>
      </c>
      <c r="G288" t="s">
        <v>968</v>
      </c>
      <c r="I288" t="s">
        <v>1609</v>
      </c>
      <c r="J288" t="s">
        <v>1603</v>
      </c>
    </row>
    <row r="289" spans="1:10" x14ac:dyDescent="0.2">
      <c r="A289">
        <v>287</v>
      </c>
      <c r="B289" t="s">
        <v>102</v>
      </c>
      <c r="C289" t="s">
        <v>1610</v>
      </c>
      <c r="D289" t="s">
        <v>1073</v>
      </c>
      <c r="E289" t="s">
        <v>1611</v>
      </c>
      <c r="G289" t="s">
        <v>680</v>
      </c>
      <c r="I289" t="s">
        <v>1609</v>
      </c>
      <c r="J289" t="s">
        <v>1603</v>
      </c>
    </row>
    <row r="290" spans="1:10" x14ac:dyDescent="0.2">
      <c r="A290">
        <v>288</v>
      </c>
      <c r="B290" t="s">
        <v>103</v>
      </c>
      <c r="C290" t="s">
        <v>1610</v>
      </c>
      <c r="D290" t="s">
        <v>1073</v>
      </c>
      <c r="E290" t="s">
        <v>1611</v>
      </c>
      <c r="G290" t="s">
        <v>359</v>
      </c>
      <c r="I290" t="s">
        <v>1609</v>
      </c>
      <c r="J290" t="s">
        <v>1603</v>
      </c>
    </row>
    <row r="291" spans="1:10" x14ac:dyDescent="0.2">
      <c r="A291">
        <v>289</v>
      </c>
      <c r="B291" t="s">
        <v>102</v>
      </c>
      <c r="C291" t="s">
        <v>1610</v>
      </c>
      <c r="D291" t="s">
        <v>1068</v>
      </c>
      <c r="E291" t="s">
        <v>1611</v>
      </c>
      <c r="G291" t="s">
        <v>680</v>
      </c>
      <c r="I291" t="s">
        <v>1609</v>
      </c>
      <c r="J291" t="s">
        <v>1603</v>
      </c>
    </row>
    <row r="292" spans="1:10" x14ac:dyDescent="0.2">
      <c r="A292">
        <v>290</v>
      </c>
      <c r="B292" t="s">
        <v>103</v>
      </c>
      <c r="C292" t="s">
        <v>1610</v>
      </c>
      <c r="D292" t="s">
        <v>1068</v>
      </c>
      <c r="E292" t="s">
        <v>1611</v>
      </c>
      <c r="G292" t="s">
        <v>359</v>
      </c>
      <c r="I292" t="s">
        <v>1609</v>
      </c>
      <c r="J292" t="s">
        <v>1603</v>
      </c>
    </row>
    <row r="293" spans="1:10" x14ac:dyDescent="0.2">
      <c r="A293">
        <v>291</v>
      </c>
      <c r="B293" t="s">
        <v>102</v>
      </c>
      <c r="C293" t="s">
        <v>1610</v>
      </c>
      <c r="D293" t="s">
        <v>1064</v>
      </c>
      <c r="E293" t="s">
        <v>1611</v>
      </c>
      <c r="G293" t="s">
        <v>680</v>
      </c>
      <c r="I293" t="s">
        <v>1609</v>
      </c>
      <c r="J293" t="s">
        <v>1603</v>
      </c>
    </row>
    <row r="294" spans="1:10" x14ac:dyDescent="0.2">
      <c r="A294">
        <v>292</v>
      </c>
      <c r="B294" t="s">
        <v>101</v>
      </c>
      <c r="C294" t="s">
        <v>1651</v>
      </c>
      <c r="D294" t="s">
        <v>792</v>
      </c>
      <c r="E294" t="s">
        <v>1618</v>
      </c>
      <c r="G294" t="s">
        <v>785</v>
      </c>
      <c r="H294" t="s">
        <v>1662</v>
      </c>
      <c r="I294" t="s">
        <v>1650</v>
      </c>
      <c r="J294" t="s">
        <v>1603</v>
      </c>
    </row>
    <row r="295" spans="1:10" x14ac:dyDescent="0.2">
      <c r="A295">
        <v>293</v>
      </c>
      <c r="B295" t="s">
        <v>103</v>
      </c>
      <c r="C295" t="s">
        <v>1610</v>
      </c>
      <c r="D295" t="s">
        <v>1064</v>
      </c>
      <c r="E295" t="s">
        <v>1611</v>
      </c>
      <c r="G295" t="s">
        <v>359</v>
      </c>
      <c r="I295" t="s">
        <v>1609</v>
      </c>
      <c r="J295" t="s">
        <v>1603</v>
      </c>
    </row>
    <row r="296" spans="1:10" x14ac:dyDescent="0.2">
      <c r="A296">
        <v>294</v>
      </c>
      <c r="B296" t="s">
        <v>101</v>
      </c>
      <c r="C296" t="s">
        <v>1651</v>
      </c>
      <c r="D296" t="s">
        <v>798</v>
      </c>
      <c r="E296" t="s">
        <v>1618</v>
      </c>
      <c r="G296" t="s">
        <v>785</v>
      </c>
      <c r="H296" t="s">
        <v>1662</v>
      </c>
      <c r="I296" t="s">
        <v>1650</v>
      </c>
      <c r="J296" t="s">
        <v>1603</v>
      </c>
    </row>
    <row r="297" spans="1:10" x14ac:dyDescent="0.2">
      <c r="A297">
        <v>295</v>
      </c>
      <c r="B297" t="s">
        <v>102</v>
      </c>
      <c r="C297" t="s">
        <v>1610</v>
      </c>
      <c r="D297" t="s">
        <v>1059</v>
      </c>
      <c r="E297" t="s">
        <v>1611</v>
      </c>
      <c r="G297" t="s">
        <v>680</v>
      </c>
      <c r="I297" t="s">
        <v>1609</v>
      </c>
      <c r="J297" t="s">
        <v>1603</v>
      </c>
    </row>
    <row r="298" spans="1:10" x14ac:dyDescent="0.2">
      <c r="A298">
        <v>296</v>
      </c>
      <c r="B298" t="s">
        <v>103</v>
      </c>
      <c r="C298" t="s">
        <v>1610</v>
      </c>
      <c r="D298" t="s">
        <v>1059</v>
      </c>
      <c r="E298" t="s">
        <v>1611</v>
      </c>
      <c r="G298" t="s">
        <v>359</v>
      </c>
      <c r="I298" t="s">
        <v>1609</v>
      </c>
      <c r="J298" t="s">
        <v>1603</v>
      </c>
    </row>
    <row r="299" spans="1:10" x14ac:dyDescent="0.2">
      <c r="A299">
        <v>297</v>
      </c>
      <c r="B299" t="s">
        <v>102</v>
      </c>
      <c r="C299" t="s">
        <v>1610</v>
      </c>
      <c r="D299" t="s">
        <v>1054</v>
      </c>
      <c r="E299" t="s">
        <v>1611</v>
      </c>
      <c r="G299" t="s">
        <v>680</v>
      </c>
      <c r="I299" t="s">
        <v>1609</v>
      </c>
      <c r="J299" t="s">
        <v>1603</v>
      </c>
    </row>
    <row r="300" spans="1:10" x14ac:dyDescent="0.2">
      <c r="A300">
        <v>298</v>
      </c>
      <c r="B300" t="s">
        <v>103</v>
      </c>
      <c r="C300" t="s">
        <v>1610</v>
      </c>
      <c r="D300" t="s">
        <v>1054</v>
      </c>
      <c r="E300" t="s">
        <v>1611</v>
      </c>
      <c r="G300" t="s">
        <v>359</v>
      </c>
      <c r="I300" t="s">
        <v>1609</v>
      </c>
      <c r="J300" t="s">
        <v>1603</v>
      </c>
    </row>
    <row r="301" spans="1:10" x14ac:dyDescent="0.2">
      <c r="A301">
        <v>299</v>
      </c>
      <c r="B301" t="s">
        <v>102</v>
      </c>
      <c r="C301" t="s">
        <v>1610</v>
      </c>
      <c r="D301" t="s">
        <v>1050</v>
      </c>
      <c r="E301" t="s">
        <v>1611</v>
      </c>
      <c r="G301" t="s">
        <v>680</v>
      </c>
      <c r="I301" t="s">
        <v>1609</v>
      </c>
      <c r="J301" t="s">
        <v>1603</v>
      </c>
    </row>
    <row r="302" spans="1:10" x14ac:dyDescent="0.2">
      <c r="A302">
        <v>300</v>
      </c>
      <c r="B302" t="s">
        <v>103</v>
      </c>
      <c r="C302" t="s">
        <v>1610</v>
      </c>
      <c r="D302" t="s">
        <v>1050</v>
      </c>
      <c r="E302" t="s">
        <v>1611</v>
      </c>
      <c r="G302" t="s">
        <v>359</v>
      </c>
      <c r="I302" t="s">
        <v>1609</v>
      </c>
      <c r="J302" t="s">
        <v>1603</v>
      </c>
    </row>
    <row r="303" spans="1:10" x14ac:dyDescent="0.2">
      <c r="A303">
        <v>301</v>
      </c>
      <c r="B303" t="s">
        <v>102</v>
      </c>
      <c r="C303" t="s">
        <v>1638</v>
      </c>
      <c r="D303" t="s">
        <v>1117</v>
      </c>
      <c r="E303" t="s">
        <v>1639</v>
      </c>
      <c r="G303" t="s">
        <v>344</v>
      </c>
      <c r="I303" t="s">
        <v>1609</v>
      </c>
      <c r="J303" t="s">
        <v>1603</v>
      </c>
    </row>
    <row r="304" spans="1:10" x14ac:dyDescent="0.2">
      <c r="A304">
        <v>302</v>
      </c>
      <c r="B304" t="s">
        <v>106</v>
      </c>
      <c r="C304" t="s">
        <v>1619</v>
      </c>
      <c r="D304" t="s">
        <v>860</v>
      </c>
      <c r="E304" t="s">
        <v>1618</v>
      </c>
      <c r="G304" t="s">
        <v>360</v>
      </c>
      <c r="I304" t="s">
        <v>1652</v>
      </c>
      <c r="J304" t="s">
        <v>1603</v>
      </c>
    </row>
    <row r="305" spans="1:10" x14ac:dyDescent="0.2">
      <c r="A305">
        <v>303</v>
      </c>
      <c r="B305" t="s">
        <v>103</v>
      </c>
      <c r="C305" t="s">
        <v>1638</v>
      </c>
      <c r="D305" t="s">
        <v>1117</v>
      </c>
      <c r="E305" t="s">
        <v>1639</v>
      </c>
      <c r="G305" t="s">
        <v>414</v>
      </c>
      <c r="I305" t="s">
        <v>1609</v>
      </c>
      <c r="J305" t="s">
        <v>1603</v>
      </c>
    </row>
    <row r="306" spans="1:10" x14ac:dyDescent="0.2">
      <c r="A306">
        <v>304</v>
      </c>
      <c r="B306" t="s">
        <v>102</v>
      </c>
      <c r="C306" t="s">
        <v>1638</v>
      </c>
      <c r="D306" t="s">
        <v>1189</v>
      </c>
      <c r="E306" t="s">
        <v>1639</v>
      </c>
      <c r="G306" t="s">
        <v>344</v>
      </c>
      <c r="I306" t="s">
        <v>1609</v>
      </c>
      <c r="J306" t="s">
        <v>1603</v>
      </c>
    </row>
    <row r="307" spans="1:10" x14ac:dyDescent="0.2">
      <c r="A307">
        <v>305</v>
      </c>
      <c r="B307" t="s">
        <v>103</v>
      </c>
      <c r="C307" t="s">
        <v>1638</v>
      </c>
      <c r="D307" t="s">
        <v>1189</v>
      </c>
      <c r="E307" t="s">
        <v>1639</v>
      </c>
      <c r="G307" t="s">
        <v>414</v>
      </c>
      <c r="I307" t="s">
        <v>1609</v>
      </c>
      <c r="J307" t="s">
        <v>1603</v>
      </c>
    </row>
    <row r="308" spans="1:10" x14ac:dyDescent="0.2">
      <c r="A308">
        <v>306</v>
      </c>
      <c r="B308" t="s">
        <v>102</v>
      </c>
      <c r="C308" t="s">
        <v>1638</v>
      </c>
      <c r="D308" t="s">
        <v>1111</v>
      </c>
      <c r="E308" t="s">
        <v>1639</v>
      </c>
      <c r="G308" t="s">
        <v>344</v>
      </c>
      <c r="I308" t="s">
        <v>1609</v>
      </c>
      <c r="J308" t="s">
        <v>1603</v>
      </c>
    </row>
    <row r="309" spans="1:10" x14ac:dyDescent="0.2">
      <c r="A309">
        <v>307</v>
      </c>
      <c r="B309" t="s">
        <v>103</v>
      </c>
      <c r="C309" t="s">
        <v>1638</v>
      </c>
      <c r="D309" t="s">
        <v>1111</v>
      </c>
      <c r="E309" t="s">
        <v>1639</v>
      </c>
      <c r="G309" t="s">
        <v>414</v>
      </c>
      <c r="I309" t="s">
        <v>1609</v>
      </c>
      <c r="J309" t="s">
        <v>1603</v>
      </c>
    </row>
    <row r="310" spans="1:10" x14ac:dyDescent="0.2">
      <c r="A310">
        <v>308</v>
      </c>
      <c r="B310" t="s">
        <v>102</v>
      </c>
      <c r="C310" t="s">
        <v>1638</v>
      </c>
      <c r="D310" t="s">
        <v>1104</v>
      </c>
      <c r="E310" t="s">
        <v>1639</v>
      </c>
      <c r="G310" t="s">
        <v>344</v>
      </c>
      <c r="I310" t="s">
        <v>1609</v>
      </c>
      <c r="J310" t="s">
        <v>1603</v>
      </c>
    </row>
    <row r="311" spans="1:10" x14ac:dyDescent="0.2">
      <c r="A311">
        <v>309</v>
      </c>
      <c r="B311" t="s">
        <v>103</v>
      </c>
      <c r="C311" t="s">
        <v>1638</v>
      </c>
      <c r="D311" t="s">
        <v>1104</v>
      </c>
      <c r="E311" t="s">
        <v>1639</v>
      </c>
      <c r="G311" t="s">
        <v>1100</v>
      </c>
      <c r="I311" t="s">
        <v>1609</v>
      </c>
      <c r="J311" t="s">
        <v>1603</v>
      </c>
    </row>
    <row r="312" spans="1:10" x14ac:dyDescent="0.2">
      <c r="A312">
        <v>310</v>
      </c>
      <c r="B312" t="s">
        <v>102</v>
      </c>
      <c r="C312" t="s">
        <v>1638</v>
      </c>
      <c r="D312" t="s">
        <v>1095</v>
      </c>
      <c r="E312" t="s">
        <v>1639</v>
      </c>
      <c r="G312" t="s">
        <v>344</v>
      </c>
      <c r="I312" t="s">
        <v>1609</v>
      </c>
      <c r="J312" t="s">
        <v>1603</v>
      </c>
    </row>
    <row r="313" spans="1:10" x14ac:dyDescent="0.2">
      <c r="A313">
        <v>311</v>
      </c>
      <c r="B313" t="s">
        <v>103</v>
      </c>
      <c r="C313" t="s">
        <v>1638</v>
      </c>
      <c r="D313" t="s">
        <v>1095</v>
      </c>
      <c r="E313" t="s">
        <v>1639</v>
      </c>
      <c r="G313" t="s">
        <v>414</v>
      </c>
      <c r="I313" t="s">
        <v>1609</v>
      </c>
      <c r="J313" t="s">
        <v>1603</v>
      </c>
    </row>
    <row r="314" spans="1:10" x14ac:dyDescent="0.2">
      <c r="A314">
        <v>312</v>
      </c>
      <c r="B314" t="s">
        <v>102</v>
      </c>
      <c r="C314" t="s">
        <v>1638</v>
      </c>
      <c r="D314" t="s">
        <v>1039</v>
      </c>
      <c r="E314" t="s">
        <v>1639</v>
      </c>
      <c r="G314" t="s">
        <v>344</v>
      </c>
      <c r="I314" t="s">
        <v>1609</v>
      </c>
      <c r="J314" t="s">
        <v>1603</v>
      </c>
    </row>
    <row r="315" spans="1:10" x14ac:dyDescent="0.2">
      <c r="A315">
        <v>313</v>
      </c>
      <c r="B315" t="s">
        <v>103</v>
      </c>
      <c r="C315" t="s">
        <v>1638</v>
      </c>
      <c r="D315" t="s">
        <v>1039</v>
      </c>
      <c r="E315" t="s">
        <v>1639</v>
      </c>
      <c r="G315" t="s">
        <v>398</v>
      </c>
      <c r="I315" t="s">
        <v>1609</v>
      </c>
      <c r="J315" t="s">
        <v>1603</v>
      </c>
    </row>
    <row r="316" spans="1:10" x14ac:dyDescent="0.2">
      <c r="A316">
        <v>314</v>
      </c>
      <c r="B316" t="s">
        <v>119</v>
      </c>
      <c r="C316" t="s">
        <v>1610</v>
      </c>
      <c r="D316" t="s">
        <v>1073</v>
      </c>
      <c r="E316" t="s">
        <v>1611</v>
      </c>
      <c r="G316" t="s">
        <v>1049</v>
      </c>
      <c r="I316" t="s">
        <v>1609</v>
      </c>
      <c r="J316" t="s">
        <v>1603</v>
      </c>
    </row>
    <row r="317" spans="1:10" x14ac:dyDescent="0.2">
      <c r="A317">
        <v>315</v>
      </c>
      <c r="B317" t="s">
        <v>119</v>
      </c>
      <c r="C317" t="s">
        <v>1610</v>
      </c>
      <c r="D317" t="s">
        <v>1068</v>
      </c>
      <c r="E317" t="s">
        <v>1611</v>
      </c>
      <c r="G317" t="s">
        <v>1049</v>
      </c>
      <c r="I317" t="s">
        <v>1609</v>
      </c>
      <c r="J317" t="s">
        <v>1603</v>
      </c>
    </row>
    <row r="318" spans="1:10" x14ac:dyDescent="0.2">
      <c r="A318">
        <v>316</v>
      </c>
      <c r="B318" t="s">
        <v>119</v>
      </c>
      <c r="C318" t="s">
        <v>1610</v>
      </c>
      <c r="D318" t="s">
        <v>1064</v>
      </c>
      <c r="E318" t="s">
        <v>1611</v>
      </c>
      <c r="G318" t="s">
        <v>1049</v>
      </c>
      <c r="I318" t="s">
        <v>1609</v>
      </c>
      <c r="J318" t="s">
        <v>1603</v>
      </c>
    </row>
    <row r="319" spans="1:10" x14ac:dyDescent="0.2">
      <c r="A319">
        <v>317</v>
      </c>
      <c r="B319" t="s">
        <v>119</v>
      </c>
      <c r="C319" t="s">
        <v>1610</v>
      </c>
      <c r="D319" t="s">
        <v>1059</v>
      </c>
      <c r="E319" t="s">
        <v>1611</v>
      </c>
      <c r="G319" t="s">
        <v>1049</v>
      </c>
      <c r="I319" t="s">
        <v>1609</v>
      </c>
      <c r="J319" t="s">
        <v>1603</v>
      </c>
    </row>
    <row r="320" spans="1:10" x14ac:dyDescent="0.2">
      <c r="A320">
        <v>318</v>
      </c>
      <c r="B320" t="s">
        <v>119</v>
      </c>
      <c r="C320" t="s">
        <v>1651</v>
      </c>
      <c r="D320" t="s">
        <v>781</v>
      </c>
      <c r="E320" t="s">
        <v>1618</v>
      </c>
      <c r="G320" t="s">
        <v>776</v>
      </c>
      <c r="H320" t="s">
        <v>1657</v>
      </c>
      <c r="I320" t="s">
        <v>1650</v>
      </c>
      <c r="J320" t="s">
        <v>1603</v>
      </c>
    </row>
    <row r="321" spans="1:10" x14ac:dyDescent="0.2">
      <c r="A321">
        <v>319</v>
      </c>
      <c r="B321" t="s">
        <v>119</v>
      </c>
      <c r="C321" t="s">
        <v>1610</v>
      </c>
      <c r="D321" t="s">
        <v>1054</v>
      </c>
      <c r="E321" t="s">
        <v>1611</v>
      </c>
      <c r="G321" t="s">
        <v>1049</v>
      </c>
      <c r="I321" t="s">
        <v>1609</v>
      </c>
      <c r="J321" t="s">
        <v>1603</v>
      </c>
    </row>
    <row r="322" spans="1:10" x14ac:dyDescent="0.2">
      <c r="A322">
        <v>320</v>
      </c>
      <c r="B322" t="s">
        <v>119</v>
      </c>
      <c r="C322" t="s">
        <v>1610</v>
      </c>
      <c r="D322" t="s">
        <v>1050</v>
      </c>
      <c r="E322" t="s">
        <v>1611</v>
      </c>
      <c r="G322" t="s">
        <v>1049</v>
      </c>
      <c r="I322" t="s">
        <v>1609</v>
      </c>
      <c r="J322" t="s">
        <v>1603</v>
      </c>
    </row>
    <row r="323" spans="1:10" x14ac:dyDescent="0.2">
      <c r="A323">
        <v>321</v>
      </c>
      <c r="B323" t="s">
        <v>119</v>
      </c>
      <c r="C323" t="s">
        <v>1655</v>
      </c>
      <c r="D323" t="s">
        <v>1023</v>
      </c>
      <c r="E323" t="s">
        <v>1656</v>
      </c>
      <c r="G323" t="s">
        <v>1019</v>
      </c>
      <c r="H323" t="s">
        <v>1019</v>
      </c>
      <c r="I323" t="s">
        <v>1650</v>
      </c>
      <c r="J323" t="s">
        <v>1603</v>
      </c>
    </row>
    <row r="324" spans="1:10" x14ac:dyDescent="0.2">
      <c r="A324">
        <v>322</v>
      </c>
      <c r="B324" t="s">
        <v>119</v>
      </c>
      <c r="C324" t="s">
        <v>1638</v>
      </c>
      <c r="D324" t="s">
        <v>1117</v>
      </c>
      <c r="E324" t="s">
        <v>1639</v>
      </c>
      <c r="G324" t="s">
        <v>1101</v>
      </c>
      <c r="I324" t="s">
        <v>1609</v>
      </c>
      <c r="J324" t="s">
        <v>1603</v>
      </c>
    </row>
    <row r="325" spans="1:10" x14ac:dyDescent="0.2">
      <c r="A325">
        <v>323</v>
      </c>
      <c r="B325" t="s">
        <v>119</v>
      </c>
      <c r="C325" t="s">
        <v>1621</v>
      </c>
      <c r="D325" t="s">
        <v>914</v>
      </c>
      <c r="E325" t="s">
        <v>1618</v>
      </c>
      <c r="G325" t="s">
        <v>912</v>
      </c>
      <c r="H325" t="s">
        <v>1657</v>
      </c>
      <c r="I325" t="s">
        <v>1650</v>
      </c>
      <c r="J325" t="s">
        <v>1603</v>
      </c>
    </row>
    <row r="326" spans="1:10" x14ac:dyDescent="0.2">
      <c r="A326">
        <v>324</v>
      </c>
      <c r="B326" t="s">
        <v>119</v>
      </c>
      <c r="C326" t="s">
        <v>1638</v>
      </c>
      <c r="D326" t="s">
        <v>1189</v>
      </c>
      <c r="E326" t="s">
        <v>1639</v>
      </c>
      <c r="G326" t="s">
        <v>1101</v>
      </c>
      <c r="I326" t="s">
        <v>1609</v>
      </c>
      <c r="J326" t="s">
        <v>1603</v>
      </c>
    </row>
    <row r="327" spans="1:10" x14ac:dyDescent="0.2">
      <c r="A327">
        <v>325</v>
      </c>
      <c r="B327" t="s">
        <v>119</v>
      </c>
      <c r="C327" t="s">
        <v>1638</v>
      </c>
      <c r="D327" t="s">
        <v>1111</v>
      </c>
      <c r="E327" t="s">
        <v>1639</v>
      </c>
      <c r="G327" t="s">
        <v>1101</v>
      </c>
      <c r="I327" t="s">
        <v>1609</v>
      </c>
      <c r="J327" t="s">
        <v>1603</v>
      </c>
    </row>
    <row r="328" spans="1:10" x14ac:dyDescent="0.2">
      <c r="A328">
        <v>326</v>
      </c>
      <c r="B328" t="s">
        <v>119</v>
      </c>
      <c r="C328" t="s">
        <v>1622</v>
      </c>
      <c r="D328" t="s">
        <v>941</v>
      </c>
      <c r="E328" t="s">
        <v>1618</v>
      </c>
      <c r="G328" t="s">
        <v>811</v>
      </c>
      <c r="H328" t="s">
        <v>1657</v>
      </c>
      <c r="I328" t="s">
        <v>1650</v>
      </c>
      <c r="J328" t="s">
        <v>1603</v>
      </c>
    </row>
    <row r="329" spans="1:10" x14ac:dyDescent="0.2">
      <c r="A329">
        <v>327</v>
      </c>
      <c r="B329" t="s">
        <v>119</v>
      </c>
      <c r="C329" t="s">
        <v>1638</v>
      </c>
      <c r="D329" t="s">
        <v>1104</v>
      </c>
      <c r="E329" t="s">
        <v>1639</v>
      </c>
      <c r="G329" t="s">
        <v>968</v>
      </c>
      <c r="I329" t="s">
        <v>1609</v>
      </c>
      <c r="J329" t="s">
        <v>1603</v>
      </c>
    </row>
    <row r="330" spans="1:10" x14ac:dyDescent="0.2">
      <c r="A330">
        <v>328</v>
      </c>
      <c r="B330" t="s">
        <v>119</v>
      </c>
      <c r="C330" t="s">
        <v>1622</v>
      </c>
      <c r="D330" t="s">
        <v>922</v>
      </c>
      <c r="E330" t="s">
        <v>1618</v>
      </c>
      <c r="G330" t="s">
        <v>811</v>
      </c>
      <c r="H330" t="s">
        <v>1657</v>
      </c>
      <c r="I330" t="s">
        <v>1650</v>
      </c>
      <c r="J330" t="s">
        <v>1603</v>
      </c>
    </row>
    <row r="331" spans="1:10" x14ac:dyDescent="0.2">
      <c r="A331">
        <v>329</v>
      </c>
      <c r="B331" t="s">
        <v>119</v>
      </c>
      <c r="C331" t="s">
        <v>1638</v>
      </c>
      <c r="D331" t="s">
        <v>1095</v>
      </c>
      <c r="E331" t="s">
        <v>1639</v>
      </c>
      <c r="G331" t="s">
        <v>1092</v>
      </c>
      <c r="I331" t="s">
        <v>1609</v>
      </c>
      <c r="J331" t="s">
        <v>1603</v>
      </c>
    </row>
    <row r="332" spans="1:10" x14ac:dyDescent="0.2">
      <c r="A332">
        <v>330</v>
      </c>
      <c r="B332" t="s">
        <v>119</v>
      </c>
      <c r="C332" t="s">
        <v>1617</v>
      </c>
      <c r="D332" t="s">
        <v>821</v>
      </c>
      <c r="E332" t="s">
        <v>1618</v>
      </c>
      <c r="G332" t="s">
        <v>811</v>
      </c>
      <c r="H332" t="s">
        <v>1657</v>
      </c>
      <c r="I332" t="s">
        <v>1650</v>
      </c>
      <c r="J332" t="s">
        <v>1603</v>
      </c>
    </row>
    <row r="333" spans="1:10" x14ac:dyDescent="0.2">
      <c r="A333">
        <v>331</v>
      </c>
      <c r="B333" t="s">
        <v>119</v>
      </c>
      <c r="C333" t="s">
        <v>1638</v>
      </c>
      <c r="D333" t="s">
        <v>1039</v>
      </c>
      <c r="E333" t="s">
        <v>1639</v>
      </c>
      <c r="G333" t="s">
        <v>968</v>
      </c>
      <c r="I333" t="s">
        <v>1609</v>
      </c>
      <c r="J333" t="s">
        <v>1603</v>
      </c>
    </row>
    <row r="334" spans="1:10" x14ac:dyDescent="0.2">
      <c r="A334">
        <v>332</v>
      </c>
      <c r="B334" t="s">
        <v>120</v>
      </c>
      <c r="C334" t="s">
        <v>1610</v>
      </c>
      <c r="D334" t="s">
        <v>1073</v>
      </c>
      <c r="E334" t="s">
        <v>1611</v>
      </c>
      <c r="G334" t="s">
        <v>630</v>
      </c>
      <c r="I334" t="s">
        <v>1609</v>
      </c>
      <c r="J334" t="s">
        <v>1603</v>
      </c>
    </row>
    <row r="335" spans="1:10" x14ac:dyDescent="0.2">
      <c r="A335">
        <v>333</v>
      </c>
      <c r="B335" t="s">
        <v>119</v>
      </c>
      <c r="C335" t="s">
        <v>1619</v>
      </c>
      <c r="D335" t="s">
        <v>860</v>
      </c>
      <c r="E335" t="s">
        <v>1618</v>
      </c>
      <c r="G335" t="s">
        <v>811</v>
      </c>
      <c r="H335" t="s">
        <v>1657</v>
      </c>
      <c r="I335" t="s">
        <v>1650</v>
      </c>
      <c r="J335" t="s">
        <v>1603</v>
      </c>
    </row>
    <row r="336" spans="1:10" x14ac:dyDescent="0.2">
      <c r="A336">
        <v>334</v>
      </c>
      <c r="B336" t="s">
        <v>121</v>
      </c>
      <c r="C336" t="s">
        <v>1610</v>
      </c>
      <c r="D336" t="s">
        <v>1073</v>
      </c>
      <c r="E336" t="s">
        <v>1611</v>
      </c>
      <c r="G336" t="s">
        <v>644</v>
      </c>
      <c r="I336" t="s">
        <v>1609</v>
      </c>
      <c r="J336" t="s">
        <v>1603</v>
      </c>
    </row>
    <row r="337" spans="1:10" x14ac:dyDescent="0.2">
      <c r="A337">
        <v>335</v>
      </c>
      <c r="B337" t="s">
        <v>119</v>
      </c>
      <c r="C337" t="s">
        <v>1620</v>
      </c>
      <c r="D337" t="s">
        <v>895</v>
      </c>
      <c r="E337" t="s">
        <v>1618</v>
      </c>
      <c r="G337" t="s">
        <v>811</v>
      </c>
      <c r="H337" t="s">
        <v>1657</v>
      </c>
      <c r="I337" t="s">
        <v>1650</v>
      </c>
      <c r="J337" t="s">
        <v>1603</v>
      </c>
    </row>
    <row r="338" spans="1:10" x14ac:dyDescent="0.2">
      <c r="A338">
        <v>336</v>
      </c>
      <c r="B338" t="s">
        <v>120</v>
      </c>
      <c r="C338" t="s">
        <v>1610</v>
      </c>
      <c r="D338" t="s">
        <v>1068</v>
      </c>
      <c r="E338" t="s">
        <v>1611</v>
      </c>
      <c r="G338" t="s">
        <v>630</v>
      </c>
      <c r="I338" t="s">
        <v>1609</v>
      </c>
      <c r="J338" t="s">
        <v>1603</v>
      </c>
    </row>
    <row r="339" spans="1:10" x14ac:dyDescent="0.2">
      <c r="A339">
        <v>337</v>
      </c>
      <c r="B339" t="s">
        <v>119</v>
      </c>
      <c r="C339" t="s">
        <v>1621</v>
      </c>
      <c r="D339" t="s">
        <v>901</v>
      </c>
      <c r="E339" t="s">
        <v>1618</v>
      </c>
      <c r="G339" t="s">
        <v>811</v>
      </c>
      <c r="H339" t="s">
        <v>1657</v>
      </c>
      <c r="I339" t="s">
        <v>1650</v>
      </c>
      <c r="J339" t="s">
        <v>1603</v>
      </c>
    </row>
    <row r="340" spans="1:10" x14ac:dyDescent="0.2">
      <c r="A340">
        <v>338</v>
      </c>
      <c r="B340" t="s">
        <v>121</v>
      </c>
      <c r="C340" t="s">
        <v>1610</v>
      </c>
      <c r="D340" t="s">
        <v>1068</v>
      </c>
      <c r="E340" t="s">
        <v>1611</v>
      </c>
      <c r="G340" t="s">
        <v>360</v>
      </c>
      <c r="I340" t="s">
        <v>1609</v>
      </c>
      <c r="J340" t="s">
        <v>1603</v>
      </c>
    </row>
    <row r="341" spans="1:10" x14ac:dyDescent="0.2">
      <c r="A341">
        <v>339</v>
      </c>
      <c r="B341" t="s">
        <v>119</v>
      </c>
      <c r="C341" t="s">
        <v>1620</v>
      </c>
      <c r="D341" t="s">
        <v>881</v>
      </c>
      <c r="E341" t="s">
        <v>1618</v>
      </c>
      <c r="G341" t="s">
        <v>811</v>
      </c>
      <c r="H341" t="s">
        <v>1657</v>
      </c>
      <c r="I341" t="s">
        <v>1650</v>
      </c>
      <c r="J341" t="s">
        <v>1603</v>
      </c>
    </row>
    <row r="342" spans="1:10" x14ac:dyDescent="0.2">
      <c r="A342">
        <v>340</v>
      </c>
      <c r="B342" t="s">
        <v>120</v>
      </c>
      <c r="C342" t="s">
        <v>1610</v>
      </c>
      <c r="D342" t="s">
        <v>1064</v>
      </c>
      <c r="E342" t="s">
        <v>1611</v>
      </c>
      <c r="G342" t="s">
        <v>680</v>
      </c>
      <c r="I342" t="s">
        <v>1609</v>
      </c>
      <c r="J342" t="s">
        <v>1603</v>
      </c>
    </row>
    <row r="343" spans="1:10" x14ac:dyDescent="0.2">
      <c r="A343">
        <v>341</v>
      </c>
      <c r="B343" t="s">
        <v>119</v>
      </c>
      <c r="C343" t="s">
        <v>1619</v>
      </c>
      <c r="D343" t="s">
        <v>837</v>
      </c>
      <c r="E343" t="s">
        <v>1618</v>
      </c>
      <c r="G343" t="s">
        <v>811</v>
      </c>
      <c r="H343" t="s">
        <v>1657</v>
      </c>
      <c r="I343" t="s">
        <v>1650</v>
      </c>
      <c r="J343" t="s">
        <v>1603</v>
      </c>
    </row>
    <row r="344" spans="1:10" x14ac:dyDescent="0.2">
      <c r="A344">
        <v>342</v>
      </c>
      <c r="B344" t="s">
        <v>121</v>
      </c>
      <c r="C344" t="s">
        <v>1610</v>
      </c>
      <c r="D344" t="s">
        <v>1064</v>
      </c>
      <c r="E344" t="s">
        <v>1611</v>
      </c>
      <c r="G344" t="s">
        <v>359</v>
      </c>
      <c r="I344" t="s">
        <v>1609</v>
      </c>
      <c r="J344" t="s">
        <v>1603</v>
      </c>
    </row>
    <row r="345" spans="1:10" x14ac:dyDescent="0.2">
      <c r="A345">
        <v>343</v>
      </c>
      <c r="B345" t="s">
        <v>119</v>
      </c>
      <c r="C345" t="s">
        <v>1617</v>
      </c>
      <c r="D345" t="s">
        <v>828</v>
      </c>
      <c r="E345" t="s">
        <v>1618</v>
      </c>
      <c r="G345" t="s">
        <v>811</v>
      </c>
      <c r="H345" t="s">
        <v>1657</v>
      </c>
      <c r="I345" t="s">
        <v>1650</v>
      </c>
      <c r="J345" t="s">
        <v>1603</v>
      </c>
    </row>
    <row r="346" spans="1:10" x14ac:dyDescent="0.2">
      <c r="A346">
        <v>344</v>
      </c>
      <c r="B346" t="s">
        <v>120</v>
      </c>
      <c r="C346" t="s">
        <v>1610</v>
      </c>
      <c r="D346" t="s">
        <v>1059</v>
      </c>
      <c r="E346" t="s">
        <v>1611</v>
      </c>
      <c r="G346" t="s">
        <v>630</v>
      </c>
      <c r="I346" t="s">
        <v>1609</v>
      </c>
      <c r="J346" t="s">
        <v>1603</v>
      </c>
    </row>
    <row r="347" spans="1:10" x14ac:dyDescent="0.2">
      <c r="A347">
        <v>345</v>
      </c>
      <c r="B347" t="s">
        <v>119</v>
      </c>
      <c r="C347" t="s">
        <v>1619</v>
      </c>
      <c r="D347" t="s">
        <v>844</v>
      </c>
      <c r="E347" t="s">
        <v>1618</v>
      </c>
      <c r="G347" t="s">
        <v>811</v>
      </c>
      <c r="H347" t="s">
        <v>1657</v>
      </c>
      <c r="I347" t="s">
        <v>1650</v>
      </c>
      <c r="J347" t="s">
        <v>1603</v>
      </c>
    </row>
    <row r="348" spans="1:10" x14ac:dyDescent="0.2">
      <c r="A348">
        <v>346</v>
      </c>
      <c r="B348" t="s">
        <v>121</v>
      </c>
      <c r="C348" t="s">
        <v>1610</v>
      </c>
      <c r="D348" t="s">
        <v>1059</v>
      </c>
      <c r="E348" t="s">
        <v>1611</v>
      </c>
      <c r="G348" t="s">
        <v>360</v>
      </c>
      <c r="I348" t="s">
        <v>1609</v>
      </c>
      <c r="J348" t="s">
        <v>1603</v>
      </c>
    </row>
    <row r="349" spans="1:10" x14ac:dyDescent="0.2">
      <c r="A349">
        <v>347</v>
      </c>
      <c r="B349" t="s">
        <v>120</v>
      </c>
      <c r="C349" t="s">
        <v>1610</v>
      </c>
      <c r="D349" t="s">
        <v>1054</v>
      </c>
      <c r="E349" t="s">
        <v>1611</v>
      </c>
      <c r="G349" t="s">
        <v>630</v>
      </c>
      <c r="I349" t="s">
        <v>1609</v>
      </c>
      <c r="J349" t="s">
        <v>1603</v>
      </c>
    </row>
    <row r="350" spans="1:10" x14ac:dyDescent="0.2">
      <c r="A350">
        <v>348</v>
      </c>
      <c r="B350" t="s">
        <v>121</v>
      </c>
      <c r="C350" t="s">
        <v>1610</v>
      </c>
      <c r="D350" t="s">
        <v>1054</v>
      </c>
      <c r="E350" t="s">
        <v>1611</v>
      </c>
      <c r="G350" t="s">
        <v>360</v>
      </c>
      <c r="I350" t="s">
        <v>1609</v>
      </c>
      <c r="J350" t="s">
        <v>1603</v>
      </c>
    </row>
    <row r="351" spans="1:10" x14ac:dyDescent="0.2">
      <c r="A351">
        <v>349</v>
      </c>
      <c r="B351" t="s">
        <v>120</v>
      </c>
      <c r="C351" t="s">
        <v>1610</v>
      </c>
      <c r="D351" t="s">
        <v>1050</v>
      </c>
      <c r="E351" t="s">
        <v>1611</v>
      </c>
      <c r="G351" t="s">
        <v>630</v>
      </c>
      <c r="I351" t="s">
        <v>1609</v>
      </c>
      <c r="J351" t="s">
        <v>1603</v>
      </c>
    </row>
    <row r="352" spans="1:10" x14ac:dyDescent="0.2">
      <c r="A352">
        <v>350</v>
      </c>
      <c r="B352" t="s">
        <v>121</v>
      </c>
      <c r="C352" t="s">
        <v>1610</v>
      </c>
      <c r="D352" t="s">
        <v>1050</v>
      </c>
      <c r="E352" t="s">
        <v>1611</v>
      </c>
      <c r="G352" t="s">
        <v>360</v>
      </c>
      <c r="I352" t="s">
        <v>1609</v>
      </c>
      <c r="J352" t="s">
        <v>1603</v>
      </c>
    </row>
    <row r="353" spans="1:10" x14ac:dyDescent="0.2">
      <c r="A353">
        <v>351</v>
      </c>
      <c r="B353" t="s">
        <v>120</v>
      </c>
      <c r="C353" t="s">
        <v>1638</v>
      </c>
      <c r="D353" t="s">
        <v>1117</v>
      </c>
      <c r="E353" t="s">
        <v>1639</v>
      </c>
      <c r="G353" t="s">
        <v>344</v>
      </c>
      <c r="I353" t="s">
        <v>1609</v>
      </c>
      <c r="J353" t="s">
        <v>1603</v>
      </c>
    </row>
    <row r="354" spans="1:10" x14ac:dyDescent="0.2">
      <c r="A354">
        <v>352</v>
      </c>
      <c r="B354" t="s">
        <v>121</v>
      </c>
      <c r="C354" t="s">
        <v>1638</v>
      </c>
      <c r="D354" t="s">
        <v>1117</v>
      </c>
      <c r="E354" t="s">
        <v>1639</v>
      </c>
      <c r="G354" t="s">
        <v>414</v>
      </c>
      <c r="I354" t="s">
        <v>1609</v>
      </c>
      <c r="J354" t="s">
        <v>1603</v>
      </c>
    </row>
    <row r="355" spans="1:10" x14ac:dyDescent="0.2">
      <c r="A355">
        <v>353</v>
      </c>
      <c r="B355" t="s">
        <v>120</v>
      </c>
      <c r="C355" t="s">
        <v>1638</v>
      </c>
      <c r="D355" t="s">
        <v>1189</v>
      </c>
      <c r="E355" t="s">
        <v>1639</v>
      </c>
      <c r="G355" t="s">
        <v>344</v>
      </c>
      <c r="I355" t="s">
        <v>1609</v>
      </c>
      <c r="J355" t="s">
        <v>1603</v>
      </c>
    </row>
    <row r="356" spans="1:10" x14ac:dyDescent="0.2">
      <c r="A356">
        <v>354</v>
      </c>
      <c r="B356" t="s">
        <v>121</v>
      </c>
      <c r="C356" t="s">
        <v>1638</v>
      </c>
      <c r="D356" t="s">
        <v>1189</v>
      </c>
      <c r="E356" t="s">
        <v>1639</v>
      </c>
      <c r="G356" t="s">
        <v>414</v>
      </c>
      <c r="I356" t="s">
        <v>1609</v>
      </c>
      <c r="J356" t="s">
        <v>1603</v>
      </c>
    </row>
    <row r="357" spans="1:10" x14ac:dyDescent="0.2">
      <c r="A357">
        <v>355</v>
      </c>
      <c r="B357" t="s">
        <v>119</v>
      </c>
      <c r="C357" t="s">
        <v>1604</v>
      </c>
      <c r="D357" t="s">
        <v>1448</v>
      </c>
      <c r="E357" t="s">
        <v>1605</v>
      </c>
      <c r="G357" t="s">
        <v>1441</v>
      </c>
      <c r="I357" t="s">
        <v>1609</v>
      </c>
      <c r="J357" t="s">
        <v>1603</v>
      </c>
    </row>
    <row r="358" spans="1:10" x14ac:dyDescent="0.2">
      <c r="A358">
        <v>356</v>
      </c>
      <c r="B358" t="s">
        <v>120</v>
      </c>
      <c r="C358" t="s">
        <v>1638</v>
      </c>
      <c r="D358" t="s">
        <v>1111</v>
      </c>
      <c r="E358" t="s">
        <v>1639</v>
      </c>
      <c r="G358" t="s">
        <v>344</v>
      </c>
      <c r="I358" t="s">
        <v>1609</v>
      </c>
      <c r="J358" t="s">
        <v>1603</v>
      </c>
    </row>
    <row r="359" spans="1:10" x14ac:dyDescent="0.2">
      <c r="A359">
        <v>357</v>
      </c>
      <c r="B359" t="s">
        <v>119</v>
      </c>
      <c r="C359" t="s">
        <v>1604</v>
      </c>
      <c r="D359" t="s">
        <v>1459</v>
      </c>
      <c r="E359" t="s">
        <v>1605</v>
      </c>
      <c r="G359" t="s">
        <v>1441</v>
      </c>
      <c r="I359" t="s">
        <v>1609</v>
      </c>
      <c r="J359" t="s">
        <v>1603</v>
      </c>
    </row>
    <row r="360" spans="1:10" x14ac:dyDescent="0.2">
      <c r="A360">
        <v>358</v>
      </c>
      <c r="B360" t="s">
        <v>121</v>
      </c>
      <c r="C360" t="s">
        <v>1638</v>
      </c>
      <c r="D360" t="s">
        <v>1111</v>
      </c>
      <c r="E360" t="s">
        <v>1639</v>
      </c>
      <c r="G360" t="s">
        <v>414</v>
      </c>
      <c r="I360" t="s">
        <v>1609</v>
      </c>
      <c r="J360" t="s">
        <v>1603</v>
      </c>
    </row>
    <row r="361" spans="1:10" x14ac:dyDescent="0.2">
      <c r="A361">
        <v>359</v>
      </c>
      <c r="B361" t="s">
        <v>119</v>
      </c>
      <c r="C361" t="s">
        <v>1604</v>
      </c>
      <c r="D361" t="s">
        <v>1381</v>
      </c>
      <c r="E361" t="s">
        <v>1605</v>
      </c>
      <c r="G361" t="s">
        <v>1376</v>
      </c>
      <c r="I361" s="12" t="s">
        <v>1609</v>
      </c>
      <c r="J361" t="s">
        <v>1603</v>
      </c>
    </row>
    <row r="362" spans="1:10" x14ac:dyDescent="0.2">
      <c r="A362">
        <v>360</v>
      </c>
      <c r="B362" t="s">
        <v>120</v>
      </c>
      <c r="C362" t="s">
        <v>1638</v>
      </c>
      <c r="D362" t="s">
        <v>1104</v>
      </c>
      <c r="E362" t="s">
        <v>1639</v>
      </c>
      <c r="G362" t="s">
        <v>344</v>
      </c>
      <c r="I362" t="s">
        <v>1609</v>
      </c>
      <c r="J362" t="s">
        <v>1603</v>
      </c>
    </row>
    <row r="363" spans="1:10" x14ac:dyDescent="0.2">
      <c r="A363">
        <v>361</v>
      </c>
      <c r="B363" t="s">
        <v>121</v>
      </c>
      <c r="C363" t="s">
        <v>1638</v>
      </c>
      <c r="D363" t="s">
        <v>1104</v>
      </c>
      <c r="E363" t="s">
        <v>1639</v>
      </c>
      <c r="G363" t="s">
        <v>414</v>
      </c>
      <c r="I363" t="s">
        <v>1609</v>
      </c>
      <c r="J363" t="s">
        <v>1603</v>
      </c>
    </row>
    <row r="364" spans="1:10" x14ac:dyDescent="0.2">
      <c r="A364">
        <v>362</v>
      </c>
      <c r="B364" t="s">
        <v>119</v>
      </c>
      <c r="C364" t="s">
        <v>1651</v>
      </c>
      <c r="D364" t="s">
        <v>792</v>
      </c>
      <c r="E364" t="s">
        <v>1618</v>
      </c>
      <c r="G364" t="s">
        <v>785</v>
      </c>
      <c r="H364" t="s">
        <v>1662</v>
      </c>
      <c r="I364" t="s">
        <v>1650</v>
      </c>
      <c r="J364" t="s">
        <v>1603</v>
      </c>
    </row>
    <row r="365" spans="1:10" x14ac:dyDescent="0.2">
      <c r="A365">
        <v>363</v>
      </c>
      <c r="B365" t="s">
        <v>120</v>
      </c>
      <c r="C365" t="s">
        <v>1638</v>
      </c>
      <c r="D365" t="s">
        <v>1095</v>
      </c>
      <c r="E365" t="s">
        <v>1639</v>
      </c>
      <c r="G365" t="s">
        <v>344</v>
      </c>
      <c r="I365" t="s">
        <v>1609</v>
      </c>
      <c r="J365" t="s">
        <v>1603</v>
      </c>
    </row>
    <row r="366" spans="1:10" x14ac:dyDescent="0.2">
      <c r="A366">
        <v>364</v>
      </c>
      <c r="B366" t="s">
        <v>119</v>
      </c>
      <c r="C366" t="s">
        <v>1651</v>
      </c>
      <c r="D366" t="s">
        <v>798</v>
      </c>
      <c r="E366" t="s">
        <v>1618</v>
      </c>
      <c r="G366" t="s">
        <v>785</v>
      </c>
      <c r="H366" t="s">
        <v>1662</v>
      </c>
      <c r="I366" t="s">
        <v>1650</v>
      </c>
      <c r="J366" t="s">
        <v>1603</v>
      </c>
    </row>
    <row r="367" spans="1:10" x14ac:dyDescent="0.2">
      <c r="A367">
        <v>365</v>
      </c>
      <c r="B367" t="s">
        <v>121</v>
      </c>
      <c r="C367" t="s">
        <v>1638</v>
      </c>
      <c r="D367" t="s">
        <v>1095</v>
      </c>
      <c r="E367" t="s">
        <v>1639</v>
      </c>
      <c r="G367" t="s">
        <v>414</v>
      </c>
      <c r="I367" t="s">
        <v>1609</v>
      </c>
      <c r="J367" t="s">
        <v>1603</v>
      </c>
    </row>
    <row r="368" spans="1:10" x14ac:dyDescent="0.2">
      <c r="A368">
        <v>366</v>
      </c>
      <c r="B368" t="s">
        <v>120</v>
      </c>
      <c r="C368" t="s">
        <v>1628</v>
      </c>
      <c r="D368" t="s">
        <v>483</v>
      </c>
      <c r="E368" t="s">
        <v>1629</v>
      </c>
      <c r="G368" t="s">
        <v>400</v>
      </c>
      <c r="H368">
        <v>1</v>
      </c>
      <c r="I368" t="s">
        <v>1650</v>
      </c>
      <c r="J368" t="s">
        <v>1603</v>
      </c>
    </row>
    <row r="369" spans="1:10" x14ac:dyDescent="0.2">
      <c r="A369">
        <v>367</v>
      </c>
      <c r="B369" t="s">
        <v>120</v>
      </c>
      <c r="C369" t="s">
        <v>1638</v>
      </c>
      <c r="D369" t="s">
        <v>1039</v>
      </c>
      <c r="E369" t="s">
        <v>1639</v>
      </c>
      <c r="G369" t="s">
        <v>344</v>
      </c>
      <c r="I369" t="s">
        <v>1609</v>
      </c>
      <c r="J369" t="s">
        <v>1603</v>
      </c>
    </row>
    <row r="370" spans="1:10" x14ac:dyDescent="0.2">
      <c r="A370">
        <v>368</v>
      </c>
      <c r="B370" t="s">
        <v>59</v>
      </c>
      <c r="C370" t="s">
        <v>1628</v>
      </c>
      <c r="D370" t="s">
        <v>446</v>
      </c>
      <c r="E370" t="s">
        <v>1629</v>
      </c>
      <c r="G370" t="s">
        <v>344</v>
      </c>
      <c r="I370" t="s">
        <v>1650</v>
      </c>
      <c r="J370" t="s">
        <v>1603</v>
      </c>
    </row>
    <row r="371" spans="1:10" x14ac:dyDescent="0.2">
      <c r="A371">
        <v>369</v>
      </c>
      <c r="B371" t="s">
        <v>121</v>
      </c>
      <c r="C371" t="s">
        <v>1638</v>
      </c>
      <c r="D371" t="s">
        <v>1039</v>
      </c>
      <c r="E371" t="s">
        <v>1639</v>
      </c>
      <c r="G371" t="s">
        <v>414</v>
      </c>
      <c r="I371" t="s">
        <v>1609</v>
      </c>
      <c r="J371" t="s">
        <v>1603</v>
      </c>
    </row>
    <row r="372" spans="1:10" x14ac:dyDescent="0.2">
      <c r="A372">
        <v>370</v>
      </c>
      <c r="B372" t="s">
        <v>137</v>
      </c>
      <c r="C372" t="s">
        <v>1610</v>
      </c>
      <c r="D372" t="s">
        <v>1073</v>
      </c>
      <c r="E372" t="s">
        <v>1611</v>
      </c>
      <c r="G372" t="s">
        <v>1049</v>
      </c>
      <c r="I372" t="s">
        <v>1609</v>
      </c>
      <c r="J372" t="s">
        <v>1603</v>
      </c>
    </row>
    <row r="373" spans="1:10" x14ac:dyDescent="0.2">
      <c r="A373">
        <v>371</v>
      </c>
      <c r="B373" t="s">
        <v>137</v>
      </c>
      <c r="C373" t="s">
        <v>1610</v>
      </c>
      <c r="D373" t="s">
        <v>1068</v>
      </c>
      <c r="E373" t="s">
        <v>1611</v>
      </c>
      <c r="G373" t="s">
        <v>1049</v>
      </c>
      <c r="I373" t="s">
        <v>1609</v>
      </c>
      <c r="J373" t="s">
        <v>1603</v>
      </c>
    </row>
    <row r="374" spans="1:10" x14ac:dyDescent="0.2">
      <c r="A374">
        <v>372</v>
      </c>
      <c r="B374" t="s">
        <v>137</v>
      </c>
      <c r="C374" t="s">
        <v>1610</v>
      </c>
      <c r="D374" t="s">
        <v>1064</v>
      </c>
      <c r="E374" t="s">
        <v>1611</v>
      </c>
      <c r="G374" t="s">
        <v>1049</v>
      </c>
      <c r="I374" t="s">
        <v>1609</v>
      </c>
      <c r="J374" t="s">
        <v>1603</v>
      </c>
    </row>
    <row r="375" spans="1:10" x14ac:dyDescent="0.2">
      <c r="A375">
        <v>373</v>
      </c>
      <c r="B375" t="s">
        <v>137</v>
      </c>
      <c r="C375" t="s">
        <v>1610</v>
      </c>
      <c r="D375" t="s">
        <v>1059</v>
      </c>
      <c r="E375" t="s">
        <v>1611</v>
      </c>
      <c r="G375" t="s">
        <v>1049</v>
      </c>
      <c r="I375" t="s">
        <v>1609</v>
      </c>
      <c r="J375" t="s">
        <v>1603</v>
      </c>
    </row>
    <row r="376" spans="1:10" x14ac:dyDescent="0.2">
      <c r="A376">
        <v>374</v>
      </c>
      <c r="B376" t="s">
        <v>137</v>
      </c>
      <c r="C376" t="s">
        <v>1610</v>
      </c>
      <c r="D376" t="s">
        <v>1054</v>
      </c>
      <c r="E376" t="s">
        <v>1611</v>
      </c>
      <c r="G376" t="s">
        <v>1049</v>
      </c>
      <c r="I376" t="s">
        <v>1609</v>
      </c>
      <c r="J376" t="s">
        <v>1603</v>
      </c>
    </row>
    <row r="377" spans="1:10" x14ac:dyDescent="0.2">
      <c r="A377">
        <v>375</v>
      </c>
      <c r="B377" t="s">
        <v>137</v>
      </c>
      <c r="C377" t="s">
        <v>1610</v>
      </c>
      <c r="D377" t="s">
        <v>1050</v>
      </c>
      <c r="E377" t="s">
        <v>1611</v>
      </c>
      <c r="G377" t="s">
        <v>1049</v>
      </c>
      <c r="I377" t="s">
        <v>1609</v>
      </c>
      <c r="J377" t="s">
        <v>1603</v>
      </c>
    </row>
    <row r="378" spans="1:10" x14ac:dyDescent="0.2">
      <c r="A378">
        <v>376</v>
      </c>
      <c r="B378" t="s">
        <v>137</v>
      </c>
      <c r="C378" t="s">
        <v>1638</v>
      </c>
      <c r="D378" t="s">
        <v>1117</v>
      </c>
      <c r="E378" t="s">
        <v>1639</v>
      </c>
      <c r="G378" t="s">
        <v>1101</v>
      </c>
      <c r="I378" t="s">
        <v>1609</v>
      </c>
      <c r="J378" t="s">
        <v>1603</v>
      </c>
    </row>
    <row r="379" spans="1:10" x14ac:dyDescent="0.2">
      <c r="A379">
        <v>377</v>
      </c>
      <c r="B379" t="s">
        <v>137</v>
      </c>
      <c r="C379" t="s">
        <v>1638</v>
      </c>
      <c r="D379" t="s">
        <v>1189</v>
      </c>
      <c r="E379" t="s">
        <v>1639</v>
      </c>
      <c r="G379" t="s">
        <v>1101</v>
      </c>
      <c r="I379" t="s">
        <v>1609</v>
      </c>
      <c r="J379" t="s">
        <v>1603</v>
      </c>
    </row>
    <row r="380" spans="1:10" x14ac:dyDescent="0.2">
      <c r="A380">
        <v>378</v>
      </c>
      <c r="B380" t="s">
        <v>137</v>
      </c>
      <c r="C380" t="s">
        <v>1638</v>
      </c>
      <c r="D380" t="s">
        <v>1111</v>
      </c>
      <c r="E380" t="s">
        <v>1639</v>
      </c>
      <c r="G380" t="s">
        <v>1101</v>
      </c>
      <c r="I380" t="s">
        <v>1609</v>
      </c>
      <c r="J380" t="s">
        <v>1603</v>
      </c>
    </row>
    <row r="381" spans="1:10" x14ac:dyDescent="0.2">
      <c r="A381">
        <v>379</v>
      </c>
      <c r="B381" t="s">
        <v>137</v>
      </c>
      <c r="C381" t="s">
        <v>1638</v>
      </c>
      <c r="D381" t="s">
        <v>1104</v>
      </c>
      <c r="E381" t="s">
        <v>1639</v>
      </c>
      <c r="G381" t="s">
        <v>1101</v>
      </c>
      <c r="I381" t="s">
        <v>1609</v>
      </c>
      <c r="J381" t="s">
        <v>1603</v>
      </c>
    </row>
    <row r="382" spans="1:10" x14ac:dyDescent="0.2">
      <c r="A382">
        <v>380</v>
      </c>
      <c r="B382" t="s">
        <v>137</v>
      </c>
      <c r="C382" t="s">
        <v>1638</v>
      </c>
      <c r="D382" t="s">
        <v>1095</v>
      </c>
      <c r="E382" t="s">
        <v>1639</v>
      </c>
      <c r="G382" t="s">
        <v>968</v>
      </c>
      <c r="I382" t="s">
        <v>1609</v>
      </c>
      <c r="J382" t="s">
        <v>1603</v>
      </c>
    </row>
    <row r="383" spans="1:10" x14ac:dyDescent="0.2">
      <c r="A383">
        <v>381</v>
      </c>
      <c r="B383" t="s">
        <v>137</v>
      </c>
      <c r="C383" t="s">
        <v>1638</v>
      </c>
      <c r="D383" t="s">
        <v>1039</v>
      </c>
      <c r="E383" t="s">
        <v>1639</v>
      </c>
      <c r="G383" t="s">
        <v>968</v>
      </c>
      <c r="I383" t="s">
        <v>1609</v>
      </c>
      <c r="J383" t="s">
        <v>1603</v>
      </c>
    </row>
    <row r="384" spans="1:10" x14ac:dyDescent="0.2">
      <c r="A384">
        <v>382</v>
      </c>
      <c r="B384" t="s">
        <v>138</v>
      </c>
      <c r="C384" t="s">
        <v>1610</v>
      </c>
      <c r="D384" t="s">
        <v>1073</v>
      </c>
      <c r="E384" t="s">
        <v>1611</v>
      </c>
      <c r="G384" t="s">
        <v>348</v>
      </c>
      <c r="I384" t="s">
        <v>1609</v>
      </c>
      <c r="J384" t="s">
        <v>1603</v>
      </c>
    </row>
    <row r="385" spans="1:10" x14ac:dyDescent="0.2">
      <c r="A385">
        <v>383</v>
      </c>
      <c r="B385" t="s">
        <v>139</v>
      </c>
      <c r="C385" t="s">
        <v>1610</v>
      </c>
      <c r="D385" t="s">
        <v>1073</v>
      </c>
      <c r="E385" t="s">
        <v>1611</v>
      </c>
      <c r="G385" t="s">
        <v>360</v>
      </c>
      <c r="I385" t="s">
        <v>1609</v>
      </c>
      <c r="J385" t="s">
        <v>1603</v>
      </c>
    </row>
    <row r="386" spans="1:10" x14ac:dyDescent="0.2">
      <c r="A386">
        <v>384</v>
      </c>
      <c r="B386" t="s">
        <v>138</v>
      </c>
      <c r="C386" t="s">
        <v>1610</v>
      </c>
      <c r="D386" t="s">
        <v>1068</v>
      </c>
      <c r="E386" t="s">
        <v>1611</v>
      </c>
      <c r="G386" t="s">
        <v>348</v>
      </c>
      <c r="I386" t="s">
        <v>1609</v>
      </c>
      <c r="J386" t="s">
        <v>1603</v>
      </c>
    </row>
    <row r="387" spans="1:10" x14ac:dyDescent="0.2">
      <c r="A387">
        <v>385</v>
      </c>
      <c r="B387" t="s">
        <v>139</v>
      </c>
      <c r="C387" t="s">
        <v>1610</v>
      </c>
      <c r="D387" t="s">
        <v>1068</v>
      </c>
      <c r="E387" t="s">
        <v>1611</v>
      </c>
      <c r="G387" t="s">
        <v>360</v>
      </c>
      <c r="I387" t="s">
        <v>1609</v>
      </c>
      <c r="J387" t="s">
        <v>1603</v>
      </c>
    </row>
    <row r="388" spans="1:10" x14ac:dyDescent="0.2">
      <c r="A388">
        <v>386</v>
      </c>
      <c r="B388" t="s">
        <v>138</v>
      </c>
      <c r="C388" t="s">
        <v>1610</v>
      </c>
      <c r="D388" t="s">
        <v>1064</v>
      </c>
      <c r="E388" t="s">
        <v>1611</v>
      </c>
      <c r="G388" t="s">
        <v>348</v>
      </c>
      <c r="I388" t="s">
        <v>1609</v>
      </c>
      <c r="J388" t="s">
        <v>1603</v>
      </c>
    </row>
    <row r="389" spans="1:10" x14ac:dyDescent="0.2">
      <c r="A389">
        <v>387</v>
      </c>
      <c r="B389" t="s">
        <v>139</v>
      </c>
      <c r="C389" t="s">
        <v>1610</v>
      </c>
      <c r="D389" t="s">
        <v>1064</v>
      </c>
      <c r="E389" t="s">
        <v>1611</v>
      </c>
      <c r="G389" t="s">
        <v>360</v>
      </c>
      <c r="I389" t="s">
        <v>1609</v>
      </c>
      <c r="J389" t="s">
        <v>1603</v>
      </c>
    </row>
    <row r="390" spans="1:10" x14ac:dyDescent="0.2">
      <c r="A390">
        <v>388</v>
      </c>
      <c r="B390" t="s">
        <v>138</v>
      </c>
      <c r="C390" t="s">
        <v>1610</v>
      </c>
      <c r="D390" t="s">
        <v>1059</v>
      </c>
      <c r="E390" t="s">
        <v>1611</v>
      </c>
      <c r="G390" t="s">
        <v>348</v>
      </c>
      <c r="I390" t="s">
        <v>1609</v>
      </c>
      <c r="J390" t="s">
        <v>1603</v>
      </c>
    </row>
    <row r="391" spans="1:10" x14ac:dyDescent="0.2">
      <c r="A391">
        <v>389</v>
      </c>
      <c r="B391" t="s">
        <v>139</v>
      </c>
      <c r="C391" t="s">
        <v>1610</v>
      </c>
      <c r="D391" t="s">
        <v>1059</v>
      </c>
      <c r="E391" t="s">
        <v>1611</v>
      </c>
      <c r="G391" t="s">
        <v>360</v>
      </c>
      <c r="I391" t="s">
        <v>1609</v>
      </c>
      <c r="J391" t="s">
        <v>1603</v>
      </c>
    </row>
    <row r="392" spans="1:10" x14ac:dyDescent="0.2">
      <c r="A392">
        <v>390</v>
      </c>
      <c r="B392" t="s">
        <v>138</v>
      </c>
      <c r="C392" t="s">
        <v>1610</v>
      </c>
      <c r="D392" t="s">
        <v>1054</v>
      </c>
      <c r="E392" t="s">
        <v>1611</v>
      </c>
      <c r="G392" t="s">
        <v>348</v>
      </c>
      <c r="I392" t="s">
        <v>1609</v>
      </c>
      <c r="J392" t="s">
        <v>1603</v>
      </c>
    </row>
    <row r="393" spans="1:10" x14ac:dyDescent="0.2">
      <c r="A393">
        <v>391</v>
      </c>
      <c r="B393" t="s">
        <v>139</v>
      </c>
      <c r="C393" t="s">
        <v>1610</v>
      </c>
      <c r="D393" t="s">
        <v>1054</v>
      </c>
      <c r="E393" t="s">
        <v>1611</v>
      </c>
      <c r="G393" t="s">
        <v>360</v>
      </c>
      <c r="I393" t="s">
        <v>1609</v>
      </c>
      <c r="J393" t="s">
        <v>1603</v>
      </c>
    </row>
    <row r="394" spans="1:10" x14ac:dyDescent="0.2">
      <c r="A394">
        <v>392</v>
      </c>
      <c r="B394" t="s">
        <v>137</v>
      </c>
      <c r="C394" t="s">
        <v>1651</v>
      </c>
      <c r="D394" t="s">
        <v>781</v>
      </c>
      <c r="E394" t="s">
        <v>1618</v>
      </c>
      <c r="G394" t="s">
        <v>776</v>
      </c>
      <c r="H394" t="s">
        <v>1657</v>
      </c>
      <c r="I394" t="s">
        <v>1650</v>
      </c>
      <c r="J394" t="s">
        <v>1603</v>
      </c>
    </row>
    <row r="395" spans="1:10" x14ac:dyDescent="0.2">
      <c r="A395">
        <v>393</v>
      </c>
      <c r="B395" t="s">
        <v>138</v>
      </c>
      <c r="C395" t="s">
        <v>1610</v>
      </c>
      <c r="D395" t="s">
        <v>1050</v>
      </c>
      <c r="E395" t="s">
        <v>1611</v>
      </c>
      <c r="G395" t="s">
        <v>348</v>
      </c>
      <c r="I395" t="s">
        <v>1609</v>
      </c>
      <c r="J395" t="s">
        <v>1603</v>
      </c>
    </row>
    <row r="396" spans="1:10" x14ac:dyDescent="0.2">
      <c r="A396">
        <v>394</v>
      </c>
      <c r="B396" t="s">
        <v>137</v>
      </c>
      <c r="C396" t="s">
        <v>1651</v>
      </c>
      <c r="D396" t="s">
        <v>792</v>
      </c>
      <c r="E396" t="s">
        <v>1618</v>
      </c>
      <c r="G396" t="s">
        <v>776</v>
      </c>
      <c r="H396" t="s">
        <v>1657</v>
      </c>
      <c r="I396" t="s">
        <v>1650</v>
      </c>
      <c r="J396" t="s">
        <v>1603</v>
      </c>
    </row>
    <row r="397" spans="1:10" x14ac:dyDescent="0.2">
      <c r="A397">
        <v>395</v>
      </c>
      <c r="B397" t="s">
        <v>139</v>
      </c>
      <c r="C397" t="s">
        <v>1610</v>
      </c>
      <c r="D397" t="s">
        <v>1050</v>
      </c>
      <c r="E397" t="s">
        <v>1611</v>
      </c>
      <c r="G397" t="s">
        <v>360</v>
      </c>
      <c r="I397" t="s">
        <v>1609</v>
      </c>
      <c r="J397" t="s">
        <v>1603</v>
      </c>
    </row>
    <row r="398" spans="1:10" x14ac:dyDescent="0.2">
      <c r="A398">
        <v>396</v>
      </c>
      <c r="B398" t="s">
        <v>137</v>
      </c>
      <c r="C398" t="s">
        <v>1651</v>
      </c>
      <c r="D398" t="s">
        <v>798</v>
      </c>
      <c r="E398" t="s">
        <v>1618</v>
      </c>
      <c r="G398" t="s">
        <v>776</v>
      </c>
      <c r="H398" t="s">
        <v>1657</v>
      </c>
      <c r="I398" t="s">
        <v>1650</v>
      </c>
      <c r="J398" t="s">
        <v>1603</v>
      </c>
    </row>
    <row r="399" spans="1:10" x14ac:dyDescent="0.2">
      <c r="A399">
        <v>397</v>
      </c>
      <c r="B399" t="s">
        <v>138</v>
      </c>
      <c r="C399" t="s">
        <v>1638</v>
      </c>
      <c r="D399" t="s">
        <v>1117</v>
      </c>
      <c r="E399" t="s">
        <v>1639</v>
      </c>
      <c r="G399" t="s">
        <v>344</v>
      </c>
      <c r="I399" t="s">
        <v>1609</v>
      </c>
      <c r="J399" t="s">
        <v>1603</v>
      </c>
    </row>
    <row r="400" spans="1:10" x14ac:dyDescent="0.2">
      <c r="A400">
        <v>398</v>
      </c>
      <c r="B400" t="s">
        <v>139</v>
      </c>
      <c r="C400" t="s">
        <v>1638</v>
      </c>
      <c r="D400" t="s">
        <v>1117</v>
      </c>
      <c r="E400" t="s">
        <v>1639</v>
      </c>
      <c r="G400" t="s">
        <v>361</v>
      </c>
      <c r="I400" t="s">
        <v>1609</v>
      </c>
      <c r="J400" t="s">
        <v>1603</v>
      </c>
    </row>
    <row r="401" spans="1:10" x14ac:dyDescent="0.2">
      <c r="A401">
        <v>399</v>
      </c>
      <c r="B401" t="s">
        <v>137</v>
      </c>
      <c r="C401" t="s">
        <v>1621</v>
      </c>
      <c r="D401" t="s">
        <v>914</v>
      </c>
      <c r="E401" t="s">
        <v>1618</v>
      </c>
      <c r="G401" t="s">
        <v>912</v>
      </c>
      <c r="H401" t="s">
        <v>1657</v>
      </c>
      <c r="I401" t="s">
        <v>1650</v>
      </c>
      <c r="J401" t="s">
        <v>1603</v>
      </c>
    </row>
    <row r="402" spans="1:10" x14ac:dyDescent="0.2">
      <c r="A402">
        <v>400</v>
      </c>
      <c r="B402" t="s">
        <v>138</v>
      </c>
      <c r="C402" t="s">
        <v>1638</v>
      </c>
      <c r="D402" t="s">
        <v>1189</v>
      </c>
      <c r="E402" t="s">
        <v>1639</v>
      </c>
      <c r="G402" t="s">
        <v>344</v>
      </c>
      <c r="I402" t="s">
        <v>1609</v>
      </c>
      <c r="J402" t="s">
        <v>1603</v>
      </c>
    </row>
    <row r="403" spans="1:10" x14ac:dyDescent="0.2">
      <c r="A403">
        <v>401</v>
      </c>
      <c r="B403" t="s">
        <v>137</v>
      </c>
      <c r="C403" t="s">
        <v>1655</v>
      </c>
      <c r="D403" t="s">
        <v>1023</v>
      </c>
      <c r="E403" t="s">
        <v>1656</v>
      </c>
      <c r="G403" t="s">
        <v>1017</v>
      </c>
      <c r="H403" s="12" t="s">
        <v>811</v>
      </c>
      <c r="I403" t="s">
        <v>1650</v>
      </c>
      <c r="J403" t="s">
        <v>1603</v>
      </c>
    </row>
    <row r="404" spans="1:10" x14ac:dyDescent="0.2">
      <c r="A404">
        <v>402</v>
      </c>
      <c r="B404" t="s">
        <v>139</v>
      </c>
      <c r="C404" t="s">
        <v>1638</v>
      </c>
      <c r="D404" t="s">
        <v>1189</v>
      </c>
      <c r="E404" t="s">
        <v>1639</v>
      </c>
      <c r="G404" t="s">
        <v>544</v>
      </c>
      <c r="I404" t="s">
        <v>1609</v>
      </c>
      <c r="J404" t="s">
        <v>1603</v>
      </c>
    </row>
    <row r="405" spans="1:10" x14ac:dyDescent="0.2">
      <c r="A405">
        <v>403</v>
      </c>
      <c r="B405" t="s">
        <v>138</v>
      </c>
      <c r="C405" t="s">
        <v>1638</v>
      </c>
      <c r="D405" t="s">
        <v>1111</v>
      </c>
      <c r="E405" t="s">
        <v>1639</v>
      </c>
      <c r="G405" t="s">
        <v>344</v>
      </c>
      <c r="I405" t="s">
        <v>1609</v>
      </c>
      <c r="J405" t="s">
        <v>1603</v>
      </c>
    </row>
    <row r="406" spans="1:10" x14ac:dyDescent="0.2">
      <c r="A406">
        <v>404</v>
      </c>
      <c r="B406" t="s">
        <v>137</v>
      </c>
      <c r="C406" t="s">
        <v>1617</v>
      </c>
      <c r="D406" t="s">
        <v>821</v>
      </c>
      <c r="E406" t="s">
        <v>1618</v>
      </c>
      <c r="G406" t="s">
        <v>811</v>
      </c>
      <c r="H406" t="s">
        <v>1657</v>
      </c>
      <c r="I406" t="s">
        <v>1650</v>
      </c>
      <c r="J406" t="s">
        <v>1603</v>
      </c>
    </row>
    <row r="407" spans="1:10" x14ac:dyDescent="0.2">
      <c r="A407">
        <v>405</v>
      </c>
      <c r="B407" t="s">
        <v>139</v>
      </c>
      <c r="C407" t="s">
        <v>1638</v>
      </c>
      <c r="D407" t="s">
        <v>1111</v>
      </c>
      <c r="E407" t="s">
        <v>1639</v>
      </c>
      <c r="G407" t="s">
        <v>361</v>
      </c>
      <c r="I407" t="s">
        <v>1609</v>
      </c>
      <c r="J407" t="s">
        <v>1603</v>
      </c>
    </row>
    <row r="408" spans="1:10" x14ac:dyDescent="0.2">
      <c r="A408">
        <v>406</v>
      </c>
      <c r="B408" t="s">
        <v>138</v>
      </c>
      <c r="C408" t="s">
        <v>1638</v>
      </c>
      <c r="D408" t="s">
        <v>1104</v>
      </c>
      <c r="E408" t="s">
        <v>1639</v>
      </c>
      <c r="G408" t="s">
        <v>344</v>
      </c>
      <c r="I408" t="s">
        <v>1609</v>
      </c>
      <c r="J408" t="s">
        <v>1603</v>
      </c>
    </row>
    <row r="409" spans="1:10" x14ac:dyDescent="0.2">
      <c r="A409">
        <v>407</v>
      </c>
      <c r="B409" t="s">
        <v>139</v>
      </c>
      <c r="C409" t="s">
        <v>1638</v>
      </c>
      <c r="D409" t="s">
        <v>1104</v>
      </c>
      <c r="E409" t="s">
        <v>1639</v>
      </c>
      <c r="G409" t="s">
        <v>361</v>
      </c>
      <c r="I409" t="s">
        <v>1609</v>
      </c>
      <c r="J409" t="s">
        <v>1603</v>
      </c>
    </row>
    <row r="410" spans="1:10" x14ac:dyDescent="0.2">
      <c r="A410">
        <v>408</v>
      </c>
      <c r="B410" t="s">
        <v>138</v>
      </c>
      <c r="C410" t="s">
        <v>1638</v>
      </c>
      <c r="D410" t="s">
        <v>1095</v>
      </c>
      <c r="E410" t="s">
        <v>1639</v>
      </c>
      <c r="G410" t="s">
        <v>344</v>
      </c>
      <c r="I410" t="s">
        <v>1609</v>
      </c>
      <c r="J410" t="s">
        <v>1603</v>
      </c>
    </row>
    <row r="411" spans="1:10" x14ac:dyDescent="0.2">
      <c r="A411">
        <v>409</v>
      </c>
      <c r="B411" t="s">
        <v>137</v>
      </c>
      <c r="C411" t="s">
        <v>1619</v>
      </c>
      <c r="D411" t="s">
        <v>860</v>
      </c>
      <c r="E411" t="s">
        <v>1618</v>
      </c>
      <c r="G411" t="s">
        <v>811</v>
      </c>
      <c r="H411" t="s">
        <v>1657</v>
      </c>
      <c r="I411" t="s">
        <v>1650</v>
      </c>
      <c r="J411" t="s">
        <v>1603</v>
      </c>
    </row>
    <row r="412" spans="1:10" x14ac:dyDescent="0.2">
      <c r="A412">
        <v>410</v>
      </c>
      <c r="B412" t="s">
        <v>139</v>
      </c>
      <c r="C412" t="s">
        <v>1638</v>
      </c>
      <c r="D412" t="s">
        <v>1095</v>
      </c>
      <c r="E412" t="s">
        <v>1639</v>
      </c>
      <c r="G412" t="s">
        <v>361</v>
      </c>
      <c r="I412" t="s">
        <v>1609</v>
      </c>
      <c r="J412" t="s">
        <v>1603</v>
      </c>
    </row>
    <row r="413" spans="1:10" x14ac:dyDescent="0.2">
      <c r="A413">
        <v>411</v>
      </c>
      <c r="B413" t="s">
        <v>137</v>
      </c>
      <c r="C413" t="s">
        <v>1620</v>
      </c>
      <c r="D413" t="s">
        <v>895</v>
      </c>
      <c r="E413" t="s">
        <v>1618</v>
      </c>
      <c r="G413" t="s">
        <v>811</v>
      </c>
      <c r="H413" t="s">
        <v>1657</v>
      </c>
      <c r="I413" t="s">
        <v>1650</v>
      </c>
      <c r="J413" t="s">
        <v>1603</v>
      </c>
    </row>
    <row r="414" spans="1:10" x14ac:dyDescent="0.2">
      <c r="A414">
        <v>412</v>
      </c>
      <c r="B414" t="s">
        <v>138</v>
      </c>
      <c r="C414" t="s">
        <v>1638</v>
      </c>
      <c r="D414" t="s">
        <v>1039</v>
      </c>
      <c r="E414" t="s">
        <v>1639</v>
      </c>
      <c r="G414" t="s">
        <v>344</v>
      </c>
      <c r="I414" t="s">
        <v>1609</v>
      </c>
      <c r="J414" t="s">
        <v>1603</v>
      </c>
    </row>
    <row r="415" spans="1:10" x14ac:dyDescent="0.2">
      <c r="A415">
        <v>413</v>
      </c>
      <c r="B415" t="s">
        <v>137</v>
      </c>
      <c r="C415" t="s">
        <v>1621</v>
      </c>
      <c r="D415" t="s">
        <v>901</v>
      </c>
      <c r="E415" t="s">
        <v>1618</v>
      </c>
      <c r="G415" t="s">
        <v>891</v>
      </c>
      <c r="H415" t="s">
        <v>1657</v>
      </c>
      <c r="I415" t="s">
        <v>1650</v>
      </c>
      <c r="J415" t="s">
        <v>1603</v>
      </c>
    </row>
    <row r="416" spans="1:10" x14ac:dyDescent="0.2">
      <c r="A416">
        <v>414</v>
      </c>
      <c r="B416" t="s">
        <v>139</v>
      </c>
      <c r="C416" t="s">
        <v>1638</v>
      </c>
      <c r="D416" t="s">
        <v>1039</v>
      </c>
      <c r="E416" t="s">
        <v>1639</v>
      </c>
      <c r="G416" t="s">
        <v>361</v>
      </c>
      <c r="I416" t="s">
        <v>1609</v>
      </c>
      <c r="J416" t="s">
        <v>1603</v>
      </c>
    </row>
    <row r="417" spans="1:10" x14ac:dyDescent="0.2">
      <c r="A417">
        <v>415</v>
      </c>
      <c r="B417" t="s">
        <v>137</v>
      </c>
      <c r="C417" t="s">
        <v>1620</v>
      </c>
      <c r="D417" t="s">
        <v>881</v>
      </c>
      <c r="E417" t="s">
        <v>1618</v>
      </c>
      <c r="G417" t="s">
        <v>811</v>
      </c>
      <c r="H417" t="s">
        <v>1657</v>
      </c>
      <c r="I417" t="s">
        <v>1650</v>
      </c>
      <c r="J417" t="s">
        <v>1603</v>
      </c>
    </row>
    <row r="418" spans="1:10" x14ac:dyDescent="0.2">
      <c r="A418">
        <v>416</v>
      </c>
      <c r="B418" t="s">
        <v>155</v>
      </c>
      <c r="C418" t="s">
        <v>1610</v>
      </c>
      <c r="D418" t="s">
        <v>1073</v>
      </c>
      <c r="E418" t="s">
        <v>1611</v>
      </c>
      <c r="G418" t="s">
        <v>1049</v>
      </c>
      <c r="I418" t="s">
        <v>1609</v>
      </c>
      <c r="J418" t="s">
        <v>1603</v>
      </c>
    </row>
    <row r="419" spans="1:10" x14ac:dyDescent="0.2">
      <c r="A419">
        <v>417</v>
      </c>
      <c r="B419" t="s">
        <v>137</v>
      </c>
      <c r="C419" t="s">
        <v>1619</v>
      </c>
      <c r="D419" t="s">
        <v>837</v>
      </c>
      <c r="E419" t="s">
        <v>1618</v>
      </c>
      <c r="G419" t="s">
        <v>811</v>
      </c>
      <c r="H419" t="s">
        <v>1657</v>
      </c>
      <c r="I419" t="s">
        <v>1650</v>
      </c>
      <c r="J419" t="s">
        <v>1603</v>
      </c>
    </row>
    <row r="420" spans="1:10" x14ac:dyDescent="0.2">
      <c r="A420">
        <v>418</v>
      </c>
      <c r="B420" t="s">
        <v>155</v>
      </c>
      <c r="C420" t="s">
        <v>1610</v>
      </c>
      <c r="D420" t="s">
        <v>1068</v>
      </c>
      <c r="E420" t="s">
        <v>1611</v>
      </c>
      <c r="G420" t="s">
        <v>1049</v>
      </c>
      <c r="I420" t="s">
        <v>1609</v>
      </c>
      <c r="J420" t="s">
        <v>1603</v>
      </c>
    </row>
    <row r="421" spans="1:10" x14ac:dyDescent="0.2">
      <c r="A421">
        <v>419</v>
      </c>
      <c r="B421" t="s">
        <v>137</v>
      </c>
      <c r="C421" t="s">
        <v>1617</v>
      </c>
      <c r="D421" t="s">
        <v>828</v>
      </c>
      <c r="E421" t="s">
        <v>1618</v>
      </c>
      <c r="G421" t="s">
        <v>811</v>
      </c>
      <c r="H421" t="s">
        <v>1657</v>
      </c>
      <c r="I421" t="s">
        <v>1650</v>
      </c>
      <c r="J421" t="s">
        <v>1603</v>
      </c>
    </row>
    <row r="422" spans="1:10" x14ac:dyDescent="0.2">
      <c r="A422">
        <v>420</v>
      </c>
      <c r="B422" t="s">
        <v>155</v>
      </c>
      <c r="C422" t="s">
        <v>1610</v>
      </c>
      <c r="D422" t="s">
        <v>1064</v>
      </c>
      <c r="E422" t="s">
        <v>1611</v>
      </c>
      <c r="G422" t="s">
        <v>1049</v>
      </c>
      <c r="I422" t="s">
        <v>1609</v>
      </c>
      <c r="J422" t="s">
        <v>1603</v>
      </c>
    </row>
    <row r="423" spans="1:10" x14ac:dyDescent="0.2">
      <c r="A423">
        <v>421</v>
      </c>
      <c r="B423" t="s">
        <v>137</v>
      </c>
      <c r="C423" t="s">
        <v>1619</v>
      </c>
      <c r="D423" t="s">
        <v>844</v>
      </c>
      <c r="E423" t="s">
        <v>1618</v>
      </c>
      <c r="G423" t="s">
        <v>811</v>
      </c>
      <c r="H423" t="s">
        <v>1657</v>
      </c>
      <c r="I423" t="s">
        <v>1650</v>
      </c>
      <c r="J423" t="s">
        <v>1603</v>
      </c>
    </row>
    <row r="424" spans="1:10" x14ac:dyDescent="0.2">
      <c r="A424">
        <v>422</v>
      </c>
      <c r="B424" t="s">
        <v>155</v>
      </c>
      <c r="C424" t="s">
        <v>1610</v>
      </c>
      <c r="D424" t="s">
        <v>1059</v>
      </c>
      <c r="E424" t="s">
        <v>1611</v>
      </c>
      <c r="G424" t="s">
        <v>1049</v>
      </c>
      <c r="I424" t="s">
        <v>1609</v>
      </c>
      <c r="J424" t="s">
        <v>1603</v>
      </c>
    </row>
    <row r="425" spans="1:10" x14ac:dyDescent="0.2">
      <c r="A425">
        <v>423</v>
      </c>
      <c r="B425" t="s">
        <v>155</v>
      </c>
      <c r="C425" t="s">
        <v>1610</v>
      </c>
      <c r="D425" t="s">
        <v>1054</v>
      </c>
      <c r="E425" t="s">
        <v>1611</v>
      </c>
      <c r="G425" t="s">
        <v>1049</v>
      </c>
      <c r="I425" t="s">
        <v>1609</v>
      </c>
      <c r="J425" t="s">
        <v>1603</v>
      </c>
    </row>
    <row r="426" spans="1:10" x14ac:dyDescent="0.2">
      <c r="A426">
        <v>424</v>
      </c>
      <c r="B426" t="s">
        <v>155</v>
      </c>
      <c r="C426" t="s">
        <v>1610</v>
      </c>
      <c r="D426" t="s">
        <v>1050</v>
      </c>
      <c r="E426" t="s">
        <v>1611</v>
      </c>
      <c r="G426" t="s">
        <v>1049</v>
      </c>
      <c r="I426" t="s">
        <v>1609</v>
      </c>
      <c r="J426" t="s">
        <v>1603</v>
      </c>
    </row>
    <row r="427" spans="1:10" x14ac:dyDescent="0.2">
      <c r="A427">
        <v>425</v>
      </c>
      <c r="B427" t="s">
        <v>155</v>
      </c>
      <c r="C427" t="s">
        <v>1638</v>
      </c>
      <c r="D427" t="s">
        <v>1117</v>
      </c>
      <c r="E427" t="s">
        <v>1639</v>
      </c>
      <c r="G427" t="s">
        <v>1101</v>
      </c>
      <c r="I427" t="s">
        <v>1609</v>
      </c>
      <c r="J427" t="s">
        <v>1603</v>
      </c>
    </row>
    <row r="428" spans="1:10" x14ac:dyDescent="0.2">
      <c r="A428">
        <v>426</v>
      </c>
      <c r="B428" t="s">
        <v>155</v>
      </c>
      <c r="C428" t="s">
        <v>1638</v>
      </c>
      <c r="D428" t="s">
        <v>1189</v>
      </c>
      <c r="E428" t="s">
        <v>1639</v>
      </c>
      <c r="G428" t="s">
        <v>1101</v>
      </c>
      <c r="I428" t="s">
        <v>1609</v>
      </c>
      <c r="J428" t="s">
        <v>1603</v>
      </c>
    </row>
    <row r="429" spans="1:10" x14ac:dyDescent="0.2">
      <c r="A429">
        <v>427</v>
      </c>
      <c r="B429" t="s">
        <v>155</v>
      </c>
      <c r="C429" t="s">
        <v>1638</v>
      </c>
      <c r="D429" t="s">
        <v>1111</v>
      </c>
      <c r="E429" t="s">
        <v>1639</v>
      </c>
      <c r="G429" t="s">
        <v>1101</v>
      </c>
      <c r="I429" t="s">
        <v>1609</v>
      </c>
      <c r="J429" t="s">
        <v>1603</v>
      </c>
    </row>
    <row r="430" spans="1:10" x14ac:dyDescent="0.2">
      <c r="A430">
        <v>428</v>
      </c>
      <c r="B430" t="s">
        <v>155</v>
      </c>
      <c r="C430" t="s">
        <v>1638</v>
      </c>
      <c r="D430" t="s">
        <v>1104</v>
      </c>
      <c r="E430" t="s">
        <v>1639</v>
      </c>
      <c r="G430" t="s">
        <v>1101</v>
      </c>
      <c r="I430" t="s">
        <v>1609</v>
      </c>
      <c r="J430" t="s">
        <v>1603</v>
      </c>
    </row>
    <row r="431" spans="1:10" x14ac:dyDescent="0.2">
      <c r="A431">
        <v>429</v>
      </c>
      <c r="B431" t="s">
        <v>155</v>
      </c>
      <c r="C431" t="s">
        <v>1638</v>
      </c>
      <c r="D431" t="s">
        <v>1039</v>
      </c>
      <c r="E431" t="s">
        <v>1639</v>
      </c>
      <c r="G431" t="s">
        <v>968</v>
      </c>
      <c r="I431" t="s">
        <v>1609</v>
      </c>
      <c r="J431" t="s">
        <v>1603</v>
      </c>
    </row>
    <row r="432" spans="1:10" x14ac:dyDescent="0.2">
      <c r="A432">
        <v>430</v>
      </c>
      <c r="B432" t="s">
        <v>156</v>
      </c>
      <c r="C432" t="s">
        <v>1610</v>
      </c>
      <c r="D432" t="s">
        <v>1073</v>
      </c>
      <c r="E432" t="s">
        <v>1611</v>
      </c>
      <c r="G432" t="s">
        <v>348</v>
      </c>
      <c r="I432" t="s">
        <v>1609</v>
      </c>
      <c r="J432" t="s">
        <v>1603</v>
      </c>
    </row>
    <row r="433" spans="1:10" x14ac:dyDescent="0.2">
      <c r="A433">
        <v>431</v>
      </c>
      <c r="B433" t="s">
        <v>157</v>
      </c>
      <c r="C433" t="s">
        <v>1610</v>
      </c>
      <c r="D433" t="s">
        <v>1073</v>
      </c>
      <c r="E433" t="s">
        <v>1611</v>
      </c>
      <c r="G433" t="s">
        <v>444</v>
      </c>
      <c r="I433" t="s">
        <v>1609</v>
      </c>
      <c r="J433" t="s">
        <v>1603</v>
      </c>
    </row>
    <row r="434" spans="1:10" x14ac:dyDescent="0.2">
      <c r="A434">
        <v>432</v>
      </c>
      <c r="B434" t="s">
        <v>156</v>
      </c>
      <c r="C434" t="s">
        <v>1610</v>
      </c>
      <c r="D434" t="s">
        <v>1068</v>
      </c>
      <c r="E434" t="s">
        <v>1611</v>
      </c>
      <c r="G434" t="s">
        <v>348</v>
      </c>
      <c r="I434" t="s">
        <v>1609</v>
      </c>
      <c r="J434" t="s">
        <v>1603</v>
      </c>
    </row>
    <row r="435" spans="1:10" x14ac:dyDescent="0.2">
      <c r="A435">
        <v>433</v>
      </c>
      <c r="B435" t="s">
        <v>137</v>
      </c>
      <c r="C435" t="s">
        <v>1604</v>
      </c>
      <c r="D435" t="s">
        <v>1448</v>
      </c>
      <c r="E435" t="s">
        <v>1605</v>
      </c>
      <c r="G435" t="s">
        <v>1441</v>
      </c>
      <c r="I435" s="12" t="s">
        <v>1609</v>
      </c>
      <c r="J435" t="s">
        <v>1603</v>
      </c>
    </row>
    <row r="436" spans="1:10" x14ac:dyDescent="0.2">
      <c r="A436">
        <v>434</v>
      </c>
      <c r="B436" t="s">
        <v>157</v>
      </c>
      <c r="C436" t="s">
        <v>1610</v>
      </c>
      <c r="D436" t="s">
        <v>1068</v>
      </c>
      <c r="E436" t="s">
        <v>1611</v>
      </c>
      <c r="G436" t="s">
        <v>444</v>
      </c>
      <c r="I436" t="s">
        <v>1609</v>
      </c>
      <c r="J436" t="s">
        <v>1603</v>
      </c>
    </row>
    <row r="437" spans="1:10" x14ac:dyDescent="0.2">
      <c r="A437">
        <v>435</v>
      </c>
      <c r="B437" t="s">
        <v>137</v>
      </c>
      <c r="C437" t="s">
        <v>1604</v>
      </c>
      <c r="D437" t="s">
        <v>1381</v>
      </c>
      <c r="E437" t="s">
        <v>1605</v>
      </c>
      <c r="G437" t="s">
        <v>1376</v>
      </c>
      <c r="I437" s="12" t="s">
        <v>1609</v>
      </c>
      <c r="J437" t="s">
        <v>1603</v>
      </c>
    </row>
    <row r="438" spans="1:10" x14ac:dyDescent="0.2">
      <c r="A438">
        <v>436</v>
      </c>
      <c r="B438" t="s">
        <v>156</v>
      </c>
      <c r="C438" t="s">
        <v>1610</v>
      </c>
      <c r="D438" t="s">
        <v>1064</v>
      </c>
      <c r="E438" t="s">
        <v>1611</v>
      </c>
      <c r="G438" t="s">
        <v>680</v>
      </c>
      <c r="I438" t="s">
        <v>1609</v>
      </c>
      <c r="J438" t="s">
        <v>1603</v>
      </c>
    </row>
    <row r="439" spans="1:10" x14ac:dyDescent="0.2">
      <c r="A439">
        <v>437</v>
      </c>
      <c r="B439" t="s">
        <v>157</v>
      </c>
      <c r="C439" t="s">
        <v>1610</v>
      </c>
      <c r="D439" t="s">
        <v>1064</v>
      </c>
      <c r="E439" t="s">
        <v>1611</v>
      </c>
      <c r="G439" t="s">
        <v>359</v>
      </c>
      <c r="I439" t="s">
        <v>1609</v>
      </c>
      <c r="J439" t="s">
        <v>1603</v>
      </c>
    </row>
    <row r="440" spans="1:10" x14ac:dyDescent="0.2">
      <c r="A440">
        <v>438</v>
      </c>
      <c r="B440" t="s">
        <v>156</v>
      </c>
      <c r="C440" t="s">
        <v>1610</v>
      </c>
      <c r="D440" t="s">
        <v>1059</v>
      </c>
      <c r="E440" t="s">
        <v>1611</v>
      </c>
      <c r="G440" t="s">
        <v>348</v>
      </c>
      <c r="I440" t="s">
        <v>1609</v>
      </c>
      <c r="J440" t="s">
        <v>1603</v>
      </c>
    </row>
    <row r="441" spans="1:10" x14ac:dyDescent="0.2">
      <c r="A441">
        <v>439</v>
      </c>
      <c r="B441" t="s">
        <v>157</v>
      </c>
      <c r="C441" t="s">
        <v>1610</v>
      </c>
      <c r="D441" t="s">
        <v>1059</v>
      </c>
      <c r="E441" t="s">
        <v>1611</v>
      </c>
      <c r="G441" t="s">
        <v>351</v>
      </c>
      <c r="I441" t="s">
        <v>1609</v>
      </c>
      <c r="J441" t="s">
        <v>1603</v>
      </c>
    </row>
    <row r="442" spans="1:10" x14ac:dyDescent="0.2">
      <c r="A442">
        <v>440</v>
      </c>
      <c r="B442" t="s">
        <v>156</v>
      </c>
      <c r="C442" t="s">
        <v>1610</v>
      </c>
      <c r="D442" t="s">
        <v>1054</v>
      </c>
      <c r="E442" t="s">
        <v>1611</v>
      </c>
      <c r="G442" t="s">
        <v>348</v>
      </c>
      <c r="I442" t="s">
        <v>1609</v>
      </c>
      <c r="J442" t="s">
        <v>1603</v>
      </c>
    </row>
    <row r="443" spans="1:10" x14ac:dyDescent="0.2">
      <c r="A443">
        <v>441</v>
      </c>
      <c r="B443" t="s">
        <v>157</v>
      </c>
      <c r="C443" t="s">
        <v>1610</v>
      </c>
      <c r="D443" t="s">
        <v>1054</v>
      </c>
      <c r="E443" t="s">
        <v>1611</v>
      </c>
      <c r="G443" t="s">
        <v>351</v>
      </c>
      <c r="I443" t="s">
        <v>1609</v>
      </c>
      <c r="J443" t="s">
        <v>1603</v>
      </c>
    </row>
    <row r="444" spans="1:10" x14ac:dyDescent="0.2">
      <c r="A444">
        <v>442</v>
      </c>
      <c r="B444" t="s">
        <v>156</v>
      </c>
      <c r="C444" t="s">
        <v>1610</v>
      </c>
      <c r="D444" t="s">
        <v>1050</v>
      </c>
      <c r="E444" t="s">
        <v>1611</v>
      </c>
      <c r="G444" t="s">
        <v>348</v>
      </c>
      <c r="I444" t="s">
        <v>1609</v>
      </c>
      <c r="J444" t="s">
        <v>1603</v>
      </c>
    </row>
    <row r="445" spans="1:10" x14ac:dyDescent="0.2">
      <c r="A445">
        <v>443</v>
      </c>
      <c r="B445" t="s">
        <v>157</v>
      </c>
      <c r="C445" t="s">
        <v>1610</v>
      </c>
      <c r="D445" t="s">
        <v>1050</v>
      </c>
      <c r="E445" t="s">
        <v>1611</v>
      </c>
      <c r="G445" t="s">
        <v>351</v>
      </c>
      <c r="I445" t="s">
        <v>1609</v>
      </c>
      <c r="J445" t="s">
        <v>1603</v>
      </c>
    </row>
    <row r="446" spans="1:10" x14ac:dyDescent="0.2">
      <c r="A446">
        <v>444</v>
      </c>
      <c r="B446" t="s">
        <v>156</v>
      </c>
      <c r="C446" t="s">
        <v>1638</v>
      </c>
      <c r="D446" t="s">
        <v>1117</v>
      </c>
      <c r="E446" t="s">
        <v>1639</v>
      </c>
      <c r="G446" t="s">
        <v>344</v>
      </c>
      <c r="I446" t="s">
        <v>1609</v>
      </c>
      <c r="J446" t="s">
        <v>1603</v>
      </c>
    </row>
    <row r="447" spans="1:10" x14ac:dyDescent="0.2">
      <c r="A447">
        <v>445</v>
      </c>
      <c r="B447" t="s">
        <v>157</v>
      </c>
      <c r="C447" t="s">
        <v>1638</v>
      </c>
      <c r="D447" t="s">
        <v>1117</v>
      </c>
      <c r="E447" t="s">
        <v>1639</v>
      </c>
      <c r="G447" t="s">
        <v>812</v>
      </c>
      <c r="I447" t="s">
        <v>1609</v>
      </c>
      <c r="J447" t="s">
        <v>1603</v>
      </c>
    </row>
    <row r="448" spans="1:10" x14ac:dyDescent="0.2">
      <c r="A448">
        <v>446</v>
      </c>
      <c r="B448" t="s">
        <v>142</v>
      </c>
      <c r="C448" t="s">
        <v>1619</v>
      </c>
      <c r="D448" t="s">
        <v>844</v>
      </c>
      <c r="E448" t="s">
        <v>1618</v>
      </c>
      <c r="G448" t="s">
        <v>841</v>
      </c>
      <c r="H448" t="s">
        <v>1706</v>
      </c>
      <c r="I448" t="s">
        <v>1652</v>
      </c>
      <c r="J448" t="s">
        <v>1603</v>
      </c>
    </row>
    <row r="449" spans="1:10" x14ac:dyDescent="0.2">
      <c r="A449">
        <v>447</v>
      </c>
      <c r="B449" t="s">
        <v>156</v>
      </c>
      <c r="C449" t="s">
        <v>1638</v>
      </c>
      <c r="D449" t="s">
        <v>1189</v>
      </c>
      <c r="E449" t="s">
        <v>1639</v>
      </c>
      <c r="G449" t="s">
        <v>344</v>
      </c>
      <c r="I449" t="s">
        <v>1609</v>
      </c>
      <c r="J449" t="s">
        <v>1603</v>
      </c>
    </row>
    <row r="450" spans="1:10" x14ac:dyDescent="0.2">
      <c r="A450">
        <v>448</v>
      </c>
      <c r="B450" t="s">
        <v>157</v>
      </c>
      <c r="C450" t="s">
        <v>1638</v>
      </c>
      <c r="D450" t="s">
        <v>1189</v>
      </c>
      <c r="E450" t="s">
        <v>1639</v>
      </c>
      <c r="G450" t="s">
        <v>544</v>
      </c>
      <c r="I450" t="s">
        <v>1609</v>
      </c>
      <c r="J450" t="s">
        <v>1603</v>
      </c>
    </row>
    <row r="451" spans="1:10" x14ac:dyDescent="0.2">
      <c r="A451">
        <v>449</v>
      </c>
      <c r="B451" t="s">
        <v>156</v>
      </c>
      <c r="C451" t="s">
        <v>1638</v>
      </c>
      <c r="D451" t="s">
        <v>1111</v>
      </c>
      <c r="E451" t="s">
        <v>1639</v>
      </c>
      <c r="G451" t="s">
        <v>344</v>
      </c>
      <c r="I451" t="s">
        <v>1609</v>
      </c>
      <c r="J451" t="s">
        <v>1603</v>
      </c>
    </row>
    <row r="452" spans="1:10" x14ac:dyDescent="0.2">
      <c r="A452">
        <v>450</v>
      </c>
      <c r="B452" t="s">
        <v>157</v>
      </c>
      <c r="C452" t="s">
        <v>1638</v>
      </c>
      <c r="D452" t="s">
        <v>1111</v>
      </c>
      <c r="E452" t="s">
        <v>1639</v>
      </c>
      <c r="G452" t="s">
        <v>812</v>
      </c>
      <c r="I452" t="s">
        <v>1609</v>
      </c>
      <c r="J452" t="s">
        <v>1603</v>
      </c>
    </row>
    <row r="453" spans="1:10" x14ac:dyDescent="0.2">
      <c r="A453">
        <v>451</v>
      </c>
      <c r="B453" t="s">
        <v>156</v>
      </c>
      <c r="C453" t="s">
        <v>1638</v>
      </c>
      <c r="D453" t="s">
        <v>1104</v>
      </c>
      <c r="E453" t="s">
        <v>1639</v>
      </c>
      <c r="G453" t="s">
        <v>344</v>
      </c>
      <c r="I453" t="s">
        <v>1609</v>
      </c>
      <c r="J453" t="s">
        <v>1603</v>
      </c>
    </row>
    <row r="454" spans="1:10" x14ac:dyDescent="0.2">
      <c r="A454">
        <v>452</v>
      </c>
      <c r="B454" t="s">
        <v>157</v>
      </c>
      <c r="C454" t="s">
        <v>1638</v>
      </c>
      <c r="D454" t="s">
        <v>1104</v>
      </c>
      <c r="E454" t="s">
        <v>1639</v>
      </c>
      <c r="G454" t="s">
        <v>345</v>
      </c>
      <c r="I454" t="s">
        <v>1609</v>
      </c>
      <c r="J454" t="s">
        <v>1603</v>
      </c>
    </row>
    <row r="455" spans="1:10" x14ac:dyDescent="0.2">
      <c r="A455">
        <v>453</v>
      </c>
      <c r="B455" t="s">
        <v>156</v>
      </c>
      <c r="C455" t="s">
        <v>1638</v>
      </c>
      <c r="D455" t="s">
        <v>1039</v>
      </c>
      <c r="E455" t="s">
        <v>1639</v>
      </c>
      <c r="G455" t="s">
        <v>344</v>
      </c>
      <c r="I455" t="s">
        <v>1609</v>
      </c>
      <c r="J455" t="s">
        <v>1603</v>
      </c>
    </row>
    <row r="456" spans="1:10" x14ac:dyDescent="0.2">
      <c r="A456">
        <v>454</v>
      </c>
      <c r="B456" t="s">
        <v>157</v>
      </c>
      <c r="C456" t="s">
        <v>1638</v>
      </c>
      <c r="D456" t="s">
        <v>1039</v>
      </c>
      <c r="E456" t="s">
        <v>1639</v>
      </c>
      <c r="G456" t="s">
        <v>345</v>
      </c>
      <c r="I456" t="s">
        <v>1609</v>
      </c>
      <c r="J456" t="s">
        <v>1603</v>
      </c>
    </row>
    <row r="457" spans="1:10" x14ac:dyDescent="0.2">
      <c r="A457">
        <v>455</v>
      </c>
      <c r="B457" t="s">
        <v>119</v>
      </c>
      <c r="C457" t="s">
        <v>1626</v>
      </c>
      <c r="D457" t="s">
        <v>1003</v>
      </c>
      <c r="E457" t="s">
        <v>1643</v>
      </c>
      <c r="G457" t="s">
        <v>1000</v>
      </c>
      <c r="H457" t="s">
        <v>1668</v>
      </c>
      <c r="I457" t="s">
        <v>1650</v>
      </c>
      <c r="J457" t="s">
        <v>1603</v>
      </c>
    </row>
    <row r="458" spans="1:10" x14ac:dyDescent="0.2">
      <c r="A458">
        <v>456</v>
      </c>
      <c r="B458" t="s">
        <v>137</v>
      </c>
      <c r="C458" t="s">
        <v>1626</v>
      </c>
      <c r="D458" t="s">
        <v>1003</v>
      </c>
      <c r="E458" t="s">
        <v>1643</v>
      </c>
      <c r="G458" t="s">
        <v>1000</v>
      </c>
      <c r="H458" t="s">
        <v>1668</v>
      </c>
      <c r="I458" t="s">
        <v>1650</v>
      </c>
      <c r="J458" t="s">
        <v>1603</v>
      </c>
    </row>
    <row r="459" spans="1:10" x14ac:dyDescent="0.2">
      <c r="A459">
        <v>457</v>
      </c>
      <c r="B459" t="s">
        <v>155</v>
      </c>
      <c r="C459" t="s">
        <v>1626</v>
      </c>
      <c r="D459" t="s">
        <v>1003</v>
      </c>
      <c r="E459" t="s">
        <v>1643</v>
      </c>
      <c r="G459" t="s">
        <v>1000</v>
      </c>
      <c r="H459" t="s">
        <v>1668</v>
      </c>
      <c r="I459" t="s">
        <v>1650</v>
      </c>
      <c r="J459" t="s">
        <v>1603</v>
      </c>
    </row>
    <row r="460" spans="1:10" x14ac:dyDescent="0.2">
      <c r="A460">
        <v>458</v>
      </c>
      <c r="B460" t="s">
        <v>101</v>
      </c>
      <c r="C460" t="s">
        <v>1626</v>
      </c>
      <c r="D460" t="s">
        <v>1003</v>
      </c>
      <c r="E460" t="s">
        <v>1643</v>
      </c>
      <c r="G460" t="s">
        <v>1000</v>
      </c>
      <c r="H460" t="s">
        <v>1668</v>
      </c>
      <c r="I460" t="s">
        <v>1650</v>
      </c>
      <c r="J460" t="s">
        <v>1603</v>
      </c>
    </row>
    <row r="461" spans="1:10" x14ac:dyDescent="0.2">
      <c r="A461">
        <v>459</v>
      </c>
      <c r="B461" t="s">
        <v>83</v>
      </c>
      <c r="C461" t="s">
        <v>1626</v>
      </c>
      <c r="D461" t="s">
        <v>1003</v>
      </c>
      <c r="E461" t="s">
        <v>1643</v>
      </c>
      <c r="G461" t="s">
        <v>1000</v>
      </c>
      <c r="H461" t="s">
        <v>1668</v>
      </c>
      <c r="I461" t="s">
        <v>1650</v>
      </c>
      <c r="J461" t="s">
        <v>1603</v>
      </c>
    </row>
    <row r="462" spans="1:10" x14ac:dyDescent="0.2">
      <c r="A462">
        <v>460</v>
      </c>
      <c r="B462" t="s">
        <v>59</v>
      </c>
      <c r="C462" t="s">
        <v>1626</v>
      </c>
      <c r="D462" t="s">
        <v>996</v>
      </c>
      <c r="E462" t="s">
        <v>1643</v>
      </c>
      <c r="G462" t="s">
        <v>344</v>
      </c>
      <c r="I462" t="s">
        <v>1669</v>
      </c>
      <c r="J462" t="s">
        <v>1603</v>
      </c>
    </row>
    <row r="463" spans="1:10" x14ac:dyDescent="0.2">
      <c r="A463">
        <v>461</v>
      </c>
      <c r="B463" t="s">
        <v>59</v>
      </c>
      <c r="C463" t="s">
        <v>1626</v>
      </c>
      <c r="D463" t="s">
        <v>981</v>
      </c>
      <c r="E463" t="s">
        <v>1643</v>
      </c>
      <c r="G463" t="s">
        <v>344</v>
      </c>
      <c r="I463" t="s">
        <v>1669</v>
      </c>
      <c r="J463" t="s">
        <v>1603</v>
      </c>
    </row>
    <row r="464" spans="1:10" x14ac:dyDescent="0.2">
      <c r="A464">
        <v>462</v>
      </c>
      <c r="B464" t="s">
        <v>59</v>
      </c>
      <c r="C464" t="s">
        <v>1626</v>
      </c>
      <c r="D464" t="s">
        <v>990</v>
      </c>
      <c r="E464" t="s">
        <v>1643</v>
      </c>
      <c r="G464" t="s">
        <v>344</v>
      </c>
      <c r="I464" t="s">
        <v>1669</v>
      </c>
      <c r="J464" t="s">
        <v>1603</v>
      </c>
    </row>
    <row r="465" spans="1:10" x14ac:dyDescent="0.2">
      <c r="A465">
        <v>463</v>
      </c>
      <c r="B465" t="s">
        <v>59</v>
      </c>
      <c r="C465" t="s">
        <v>1626</v>
      </c>
      <c r="D465" t="s">
        <v>1503</v>
      </c>
      <c r="E465" t="s">
        <v>1627</v>
      </c>
      <c r="G465" t="s">
        <v>344</v>
      </c>
      <c r="I465" t="s">
        <v>1669</v>
      </c>
      <c r="J465" t="s">
        <v>1603</v>
      </c>
    </row>
    <row r="466" spans="1:10" x14ac:dyDescent="0.2">
      <c r="A466">
        <v>464</v>
      </c>
      <c r="B466" t="s">
        <v>155</v>
      </c>
      <c r="C466" t="s">
        <v>1651</v>
      </c>
      <c r="D466" t="s">
        <v>781</v>
      </c>
      <c r="E466" t="s">
        <v>1618</v>
      </c>
      <c r="G466" t="s">
        <v>776</v>
      </c>
      <c r="H466" t="s">
        <v>1657</v>
      </c>
      <c r="I466" t="s">
        <v>1650</v>
      </c>
      <c r="J466" t="s">
        <v>1603</v>
      </c>
    </row>
    <row r="467" spans="1:10" x14ac:dyDescent="0.2">
      <c r="A467">
        <v>465</v>
      </c>
      <c r="B467" t="s">
        <v>59</v>
      </c>
      <c r="C467" t="s">
        <v>1626</v>
      </c>
      <c r="D467" t="s">
        <v>1509</v>
      </c>
      <c r="E467" t="s">
        <v>1627</v>
      </c>
      <c r="G467" t="s">
        <v>344</v>
      </c>
      <c r="I467" t="s">
        <v>1669</v>
      </c>
      <c r="J467" t="s">
        <v>1603</v>
      </c>
    </row>
    <row r="468" spans="1:10" x14ac:dyDescent="0.2">
      <c r="A468">
        <v>466</v>
      </c>
      <c r="B468" t="s">
        <v>155</v>
      </c>
      <c r="C468" t="s">
        <v>1651</v>
      </c>
      <c r="D468" t="s">
        <v>798</v>
      </c>
      <c r="E468" t="s">
        <v>1618</v>
      </c>
      <c r="G468" t="s">
        <v>776</v>
      </c>
      <c r="H468" t="s">
        <v>1657</v>
      </c>
      <c r="I468" t="s">
        <v>1650</v>
      </c>
      <c r="J468" t="s">
        <v>1603</v>
      </c>
    </row>
    <row r="469" spans="1:10" x14ac:dyDescent="0.2">
      <c r="A469">
        <v>467</v>
      </c>
      <c r="B469" t="s">
        <v>59</v>
      </c>
      <c r="C469" t="s">
        <v>1626</v>
      </c>
      <c r="D469" t="s">
        <v>1489</v>
      </c>
      <c r="E469" t="s">
        <v>1627</v>
      </c>
      <c r="G469" t="s">
        <v>344</v>
      </c>
      <c r="I469" t="s">
        <v>1669</v>
      </c>
      <c r="J469" t="s">
        <v>1603</v>
      </c>
    </row>
    <row r="470" spans="1:10" x14ac:dyDescent="0.2">
      <c r="A470">
        <v>468</v>
      </c>
      <c r="B470" t="s">
        <v>59</v>
      </c>
      <c r="C470" t="s">
        <v>1626</v>
      </c>
      <c r="D470" t="s">
        <v>1497</v>
      </c>
      <c r="E470" t="s">
        <v>1627</v>
      </c>
      <c r="G470" t="s">
        <v>344</v>
      </c>
      <c r="I470" t="s">
        <v>1669</v>
      </c>
      <c r="J470" t="s">
        <v>1603</v>
      </c>
    </row>
    <row r="471" spans="1:10" x14ac:dyDescent="0.2">
      <c r="A471">
        <v>469</v>
      </c>
      <c r="B471" t="s">
        <v>155</v>
      </c>
      <c r="C471" t="s">
        <v>1621</v>
      </c>
      <c r="D471" t="s">
        <v>914</v>
      </c>
      <c r="E471" t="s">
        <v>1618</v>
      </c>
      <c r="G471" t="s">
        <v>912</v>
      </c>
      <c r="H471" t="s">
        <v>1657</v>
      </c>
      <c r="I471" t="s">
        <v>1650</v>
      </c>
      <c r="J471" t="s">
        <v>1603</v>
      </c>
    </row>
    <row r="472" spans="1:10" x14ac:dyDescent="0.2">
      <c r="A472">
        <v>470</v>
      </c>
      <c r="B472" t="s">
        <v>65</v>
      </c>
      <c r="C472" t="s">
        <v>1626</v>
      </c>
      <c r="D472" t="s">
        <v>1003</v>
      </c>
      <c r="E472" t="s">
        <v>1643</v>
      </c>
      <c r="G472" t="s">
        <v>969</v>
      </c>
      <c r="I472" t="s">
        <v>1609</v>
      </c>
      <c r="J472" t="s">
        <v>1603</v>
      </c>
    </row>
    <row r="473" spans="1:10" x14ac:dyDescent="0.2">
      <c r="A473">
        <v>471</v>
      </c>
      <c r="B473" t="s">
        <v>155</v>
      </c>
      <c r="C473" t="s">
        <v>1655</v>
      </c>
      <c r="D473" t="s">
        <v>1023</v>
      </c>
      <c r="E473" t="s">
        <v>1656</v>
      </c>
      <c r="G473" t="s">
        <v>1017</v>
      </c>
      <c r="H473" t="s">
        <v>1017</v>
      </c>
      <c r="I473" t="s">
        <v>1650</v>
      </c>
      <c r="J473" t="s">
        <v>1603</v>
      </c>
    </row>
    <row r="474" spans="1:10" x14ac:dyDescent="0.2">
      <c r="A474">
        <v>472</v>
      </c>
      <c r="B474" t="s">
        <v>66</v>
      </c>
      <c r="C474" t="s">
        <v>1626</v>
      </c>
      <c r="D474" t="s">
        <v>1003</v>
      </c>
      <c r="E474" t="s">
        <v>1643</v>
      </c>
      <c r="G474" t="s">
        <v>348</v>
      </c>
      <c r="I474" t="s">
        <v>1609</v>
      </c>
      <c r="J474" t="s">
        <v>1603</v>
      </c>
    </row>
    <row r="475" spans="1:10" x14ac:dyDescent="0.2">
      <c r="A475">
        <v>473</v>
      </c>
      <c r="B475" t="s">
        <v>67</v>
      </c>
      <c r="C475" t="s">
        <v>1626</v>
      </c>
      <c r="D475" t="s">
        <v>1003</v>
      </c>
      <c r="E475" t="s">
        <v>1643</v>
      </c>
      <c r="G475" t="s">
        <v>535</v>
      </c>
      <c r="I475" t="s">
        <v>1609</v>
      </c>
      <c r="J475" t="s">
        <v>1603</v>
      </c>
    </row>
    <row r="476" spans="1:10" x14ac:dyDescent="0.2">
      <c r="A476">
        <v>474</v>
      </c>
      <c r="B476" t="s">
        <v>77</v>
      </c>
      <c r="C476" t="s">
        <v>1626</v>
      </c>
      <c r="D476" t="s">
        <v>996</v>
      </c>
      <c r="E476" t="s">
        <v>1643</v>
      </c>
      <c r="G476" t="s">
        <v>344</v>
      </c>
      <c r="I476" t="s">
        <v>1669</v>
      </c>
      <c r="J476" t="s">
        <v>1603</v>
      </c>
    </row>
    <row r="477" spans="1:10" x14ac:dyDescent="0.2">
      <c r="A477">
        <v>475</v>
      </c>
      <c r="B477" t="s">
        <v>77</v>
      </c>
      <c r="C477" t="s">
        <v>1626</v>
      </c>
      <c r="D477" t="s">
        <v>981</v>
      </c>
      <c r="E477" t="s">
        <v>1643</v>
      </c>
      <c r="G477" t="s">
        <v>344</v>
      </c>
      <c r="I477" t="s">
        <v>1669</v>
      </c>
      <c r="J477" t="s">
        <v>1603</v>
      </c>
    </row>
    <row r="478" spans="1:10" x14ac:dyDescent="0.2">
      <c r="A478">
        <v>476</v>
      </c>
      <c r="B478" t="s">
        <v>155</v>
      </c>
      <c r="C478" t="s">
        <v>1619</v>
      </c>
      <c r="D478" t="s">
        <v>860</v>
      </c>
      <c r="E478" t="s">
        <v>1618</v>
      </c>
      <c r="G478" t="s">
        <v>811</v>
      </c>
      <c r="H478" t="s">
        <v>1657</v>
      </c>
      <c r="I478" t="s">
        <v>1650</v>
      </c>
      <c r="J478" t="s">
        <v>1603</v>
      </c>
    </row>
    <row r="479" spans="1:10" x14ac:dyDescent="0.2">
      <c r="A479">
        <v>477</v>
      </c>
      <c r="B479" t="s">
        <v>77</v>
      </c>
      <c r="C479" t="s">
        <v>1626</v>
      </c>
      <c r="D479" t="s">
        <v>990</v>
      </c>
      <c r="E479" t="s">
        <v>1643</v>
      </c>
      <c r="G479" t="s">
        <v>344</v>
      </c>
      <c r="I479" t="s">
        <v>1669</v>
      </c>
      <c r="J479" t="s">
        <v>1603</v>
      </c>
    </row>
    <row r="480" spans="1:10" x14ac:dyDescent="0.2">
      <c r="A480">
        <v>478</v>
      </c>
      <c r="B480" t="s">
        <v>155</v>
      </c>
      <c r="C480" t="s">
        <v>1620</v>
      </c>
      <c r="D480" t="s">
        <v>895</v>
      </c>
      <c r="E480" t="s">
        <v>1618</v>
      </c>
      <c r="G480" t="s">
        <v>811</v>
      </c>
      <c r="H480" t="s">
        <v>1657</v>
      </c>
      <c r="I480" t="s">
        <v>1650</v>
      </c>
      <c r="J480" t="s">
        <v>1603</v>
      </c>
    </row>
    <row r="481" spans="1:10" x14ac:dyDescent="0.2">
      <c r="A481">
        <v>479</v>
      </c>
      <c r="B481" t="s">
        <v>77</v>
      </c>
      <c r="C481" t="s">
        <v>1626</v>
      </c>
      <c r="D481" t="s">
        <v>1503</v>
      </c>
      <c r="E481" t="s">
        <v>1627</v>
      </c>
      <c r="G481" t="s">
        <v>344</v>
      </c>
      <c r="I481" t="s">
        <v>1669</v>
      </c>
      <c r="J481" t="s">
        <v>1603</v>
      </c>
    </row>
    <row r="482" spans="1:10" x14ac:dyDescent="0.2">
      <c r="A482">
        <v>480</v>
      </c>
      <c r="B482" t="s">
        <v>155</v>
      </c>
      <c r="C482" t="s">
        <v>1621</v>
      </c>
      <c r="D482" t="s">
        <v>901</v>
      </c>
      <c r="E482" t="s">
        <v>1618</v>
      </c>
      <c r="G482" t="s">
        <v>891</v>
      </c>
      <c r="H482" t="s">
        <v>1657</v>
      </c>
      <c r="I482" t="s">
        <v>1650</v>
      </c>
      <c r="J482" t="s">
        <v>1603</v>
      </c>
    </row>
    <row r="483" spans="1:10" x14ac:dyDescent="0.2">
      <c r="A483">
        <v>481</v>
      </c>
      <c r="B483" t="s">
        <v>77</v>
      </c>
      <c r="C483" t="s">
        <v>1626</v>
      </c>
      <c r="D483" t="s">
        <v>1509</v>
      </c>
      <c r="E483" t="s">
        <v>1627</v>
      </c>
      <c r="G483" t="s">
        <v>344</v>
      </c>
      <c r="I483" t="s">
        <v>1669</v>
      </c>
      <c r="J483" t="s">
        <v>1603</v>
      </c>
    </row>
    <row r="484" spans="1:10" x14ac:dyDescent="0.2">
      <c r="A484">
        <v>482</v>
      </c>
      <c r="B484" t="s">
        <v>155</v>
      </c>
      <c r="C484" t="s">
        <v>1620</v>
      </c>
      <c r="D484" t="s">
        <v>881</v>
      </c>
      <c r="E484" t="s">
        <v>1618</v>
      </c>
      <c r="G484" t="s">
        <v>811</v>
      </c>
      <c r="H484" t="s">
        <v>1657</v>
      </c>
      <c r="I484" t="s">
        <v>1650</v>
      </c>
      <c r="J484" t="s">
        <v>1603</v>
      </c>
    </row>
    <row r="485" spans="1:10" x14ac:dyDescent="0.2">
      <c r="A485">
        <v>483</v>
      </c>
      <c r="B485" t="s">
        <v>77</v>
      </c>
      <c r="C485" t="s">
        <v>1626</v>
      </c>
      <c r="D485" t="s">
        <v>1489</v>
      </c>
      <c r="E485" t="s">
        <v>1627</v>
      </c>
      <c r="G485" t="s">
        <v>344</v>
      </c>
      <c r="I485" t="s">
        <v>1669</v>
      </c>
      <c r="J485" t="s">
        <v>1603</v>
      </c>
    </row>
    <row r="486" spans="1:10" x14ac:dyDescent="0.2">
      <c r="A486">
        <v>484</v>
      </c>
      <c r="B486" t="s">
        <v>155</v>
      </c>
      <c r="C486" t="s">
        <v>1619</v>
      </c>
      <c r="D486" t="s">
        <v>837</v>
      </c>
      <c r="E486" t="s">
        <v>1618</v>
      </c>
      <c r="G486" t="s">
        <v>811</v>
      </c>
      <c r="H486" t="s">
        <v>1657</v>
      </c>
      <c r="I486" t="s">
        <v>1650</v>
      </c>
      <c r="J486" t="s">
        <v>1603</v>
      </c>
    </row>
    <row r="487" spans="1:10" x14ac:dyDescent="0.2">
      <c r="A487">
        <v>485</v>
      </c>
      <c r="B487" t="s">
        <v>77</v>
      </c>
      <c r="C487" t="s">
        <v>1626</v>
      </c>
      <c r="D487" t="s">
        <v>1497</v>
      </c>
      <c r="E487" t="s">
        <v>1627</v>
      </c>
      <c r="G487" t="s">
        <v>344</v>
      </c>
      <c r="I487" t="s">
        <v>1669</v>
      </c>
      <c r="J487" t="s">
        <v>1603</v>
      </c>
    </row>
    <row r="488" spans="1:10" x14ac:dyDescent="0.2">
      <c r="A488">
        <v>486</v>
      </c>
      <c r="B488" t="s">
        <v>155</v>
      </c>
      <c r="C488" t="s">
        <v>1619</v>
      </c>
      <c r="D488" t="s">
        <v>844</v>
      </c>
      <c r="E488" t="s">
        <v>1618</v>
      </c>
      <c r="G488" t="s">
        <v>811</v>
      </c>
      <c r="H488" t="s">
        <v>1657</v>
      </c>
      <c r="I488" t="s">
        <v>1650</v>
      </c>
      <c r="J488" t="s">
        <v>1603</v>
      </c>
    </row>
    <row r="489" spans="1:10" x14ac:dyDescent="0.2">
      <c r="A489">
        <v>487</v>
      </c>
      <c r="B489" t="s">
        <v>83</v>
      </c>
      <c r="C489" t="s">
        <v>1626</v>
      </c>
      <c r="D489" t="s">
        <v>972</v>
      </c>
      <c r="E489" t="s">
        <v>1643</v>
      </c>
      <c r="G489" t="s">
        <v>969</v>
      </c>
      <c r="I489" t="s">
        <v>1609</v>
      </c>
      <c r="J489" t="s">
        <v>1603</v>
      </c>
    </row>
    <row r="490" spans="1:10" x14ac:dyDescent="0.2">
      <c r="A490">
        <v>488</v>
      </c>
      <c r="B490" t="s">
        <v>155</v>
      </c>
      <c r="C490" t="s">
        <v>1622</v>
      </c>
      <c r="D490" t="s">
        <v>941</v>
      </c>
      <c r="E490" t="s">
        <v>1618</v>
      </c>
      <c r="G490" t="s">
        <v>811</v>
      </c>
      <c r="H490" t="s">
        <v>1657</v>
      </c>
      <c r="I490" t="s">
        <v>1650</v>
      </c>
      <c r="J490" t="s">
        <v>1603</v>
      </c>
    </row>
    <row r="491" spans="1:10" x14ac:dyDescent="0.2">
      <c r="A491">
        <v>489</v>
      </c>
      <c r="B491" t="s">
        <v>84</v>
      </c>
      <c r="C491" t="s">
        <v>1626</v>
      </c>
      <c r="D491" t="s">
        <v>972</v>
      </c>
      <c r="E491" t="s">
        <v>1643</v>
      </c>
      <c r="G491" t="s">
        <v>348</v>
      </c>
      <c r="I491" t="s">
        <v>1609</v>
      </c>
      <c r="J491" t="s">
        <v>1603</v>
      </c>
    </row>
    <row r="492" spans="1:10" x14ac:dyDescent="0.2">
      <c r="A492">
        <v>490</v>
      </c>
      <c r="B492" t="s">
        <v>85</v>
      </c>
      <c r="C492" t="s">
        <v>1626</v>
      </c>
      <c r="D492" t="s">
        <v>972</v>
      </c>
      <c r="E492" t="s">
        <v>1643</v>
      </c>
      <c r="G492" t="s">
        <v>399</v>
      </c>
      <c r="I492" t="s">
        <v>1609</v>
      </c>
      <c r="J492" t="s">
        <v>1603</v>
      </c>
    </row>
    <row r="493" spans="1:10" x14ac:dyDescent="0.2">
      <c r="A493">
        <v>491</v>
      </c>
      <c r="B493" t="s">
        <v>155</v>
      </c>
      <c r="C493" t="s">
        <v>1617</v>
      </c>
      <c r="D493" t="s">
        <v>874</v>
      </c>
      <c r="E493" t="s">
        <v>1618</v>
      </c>
      <c r="G493" t="s">
        <v>811</v>
      </c>
      <c r="H493" t="s">
        <v>1657</v>
      </c>
      <c r="I493" t="s">
        <v>1650</v>
      </c>
      <c r="J493" t="s">
        <v>1603</v>
      </c>
    </row>
    <row r="494" spans="1:10" x14ac:dyDescent="0.2">
      <c r="A494">
        <v>492</v>
      </c>
      <c r="B494" t="s">
        <v>95</v>
      </c>
      <c r="C494" t="s">
        <v>1626</v>
      </c>
      <c r="D494" t="s">
        <v>996</v>
      </c>
      <c r="E494" t="s">
        <v>1643</v>
      </c>
      <c r="G494" t="s">
        <v>344</v>
      </c>
      <c r="I494" t="s">
        <v>1669</v>
      </c>
      <c r="J494" t="s">
        <v>1603</v>
      </c>
    </row>
    <row r="495" spans="1:10" x14ac:dyDescent="0.2">
      <c r="A495">
        <v>493</v>
      </c>
      <c r="B495" t="s">
        <v>95</v>
      </c>
      <c r="C495" t="s">
        <v>1626</v>
      </c>
      <c r="D495" t="s">
        <v>981</v>
      </c>
      <c r="E495" t="s">
        <v>1643</v>
      </c>
      <c r="G495" t="s">
        <v>344</v>
      </c>
      <c r="I495" t="s">
        <v>1669</v>
      </c>
      <c r="J495" t="s">
        <v>1603</v>
      </c>
    </row>
    <row r="496" spans="1:10" x14ac:dyDescent="0.2">
      <c r="A496">
        <v>494</v>
      </c>
      <c r="B496" t="s">
        <v>95</v>
      </c>
      <c r="C496" t="s">
        <v>1626</v>
      </c>
      <c r="D496" t="s">
        <v>990</v>
      </c>
      <c r="E496" t="s">
        <v>1643</v>
      </c>
      <c r="G496" t="s">
        <v>344</v>
      </c>
      <c r="I496" t="s">
        <v>1669</v>
      </c>
      <c r="J496" t="s">
        <v>1603</v>
      </c>
    </row>
    <row r="497" spans="1:10" x14ac:dyDescent="0.2">
      <c r="A497">
        <v>495</v>
      </c>
      <c r="B497" t="s">
        <v>95</v>
      </c>
      <c r="C497" t="s">
        <v>1626</v>
      </c>
      <c r="D497" t="s">
        <v>1503</v>
      </c>
      <c r="E497" t="s">
        <v>1627</v>
      </c>
      <c r="G497" t="s">
        <v>344</v>
      </c>
      <c r="I497" t="s">
        <v>1669</v>
      </c>
      <c r="J497" t="s">
        <v>1603</v>
      </c>
    </row>
    <row r="498" spans="1:10" x14ac:dyDescent="0.2">
      <c r="A498">
        <v>496</v>
      </c>
      <c r="B498" t="s">
        <v>95</v>
      </c>
      <c r="C498" t="s">
        <v>1626</v>
      </c>
      <c r="D498" t="s">
        <v>1509</v>
      </c>
      <c r="E498" t="s">
        <v>1627</v>
      </c>
      <c r="G498" t="s">
        <v>344</v>
      </c>
      <c r="I498" t="s">
        <v>1669</v>
      </c>
      <c r="J498" t="s">
        <v>1603</v>
      </c>
    </row>
    <row r="499" spans="1:10" x14ac:dyDescent="0.2">
      <c r="A499">
        <v>497</v>
      </c>
      <c r="B499" t="s">
        <v>95</v>
      </c>
      <c r="C499" t="s">
        <v>1626</v>
      </c>
      <c r="D499" t="s">
        <v>1489</v>
      </c>
      <c r="E499" t="s">
        <v>1627</v>
      </c>
      <c r="G499" t="s">
        <v>344</v>
      </c>
      <c r="I499" t="s">
        <v>1669</v>
      </c>
      <c r="J499" t="s">
        <v>1603</v>
      </c>
    </row>
    <row r="500" spans="1:10" x14ac:dyDescent="0.2">
      <c r="A500">
        <v>498</v>
      </c>
      <c r="B500" t="s">
        <v>95</v>
      </c>
      <c r="C500" t="s">
        <v>1626</v>
      </c>
      <c r="D500" t="s">
        <v>1497</v>
      </c>
      <c r="E500" t="s">
        <v>1627</v>
      </c>
      <c r="G500" t="s">
        <v>344</v>
      </c>
      <c r="I500" t="s">
        <v>1669</v>
      </c>
      <c r="J500" t="s">
        <v>1603</v>
      </c>
    </row>
    <row r="501" spans="1:10" x14ac:dyDescent="0.2">
      <c r="A501">
        <v>499</v>
      </c>
      <c r="B501" t="s">
        <v>101</v>
      </c>
      <c r="C501" t="s">
        <v>1626</v>
      </c>
      <c r="D501" t="s">
        <v>972</v>
      </c>
      <c r="E501" t="s">
        <v>1643</v>
      </c>
      <c r="G501" t="s">
        <v>969</v>
      </c>
      <c r="I501" t="s">
        <v>1609</v>
      </c>
      <c r="J501" t="s">
        <v>1603</v>
      </c>
    </row>
    <row r="502" spans="1:10" x14ac:dyDescent="0.2">
      <c r="A502">
        <v>500</v>
      </c>
      <c r="B502" t="s">
        <v>102</v>
      </c>
      <c r="C502" t="s">
        <v>1626</v>
      </c>
      <c r="D502" t="s">
        <v>972</v>
      </c>
      <c r="E502" t="s">
        <v>1643</v>
      </c>
      <c r="G502" t="s">
        <v>348</v>
      </c>
      <c r="I502" t="s">
        <v>1609</v>
      </c>
      <c r="J502" t="s">
        <v>1603</v>
      </c>
    </row>
    <row r="503" spans="1:10" x14ac:dyDescent="0.2">
      <c r="A503">
        <v>501</v>
      </c>
      <c r="B503" t="s">
        <v>103</v>
      </c>
      <c r="C503" t="s">
        <v>1626</v>
      </c>
      <c r="D503" t="s">
        <v>972</v>
      </c>
      <c r="E503" t="s">
        <v>1643</v>
      </c>
      <c r="G503" t="s">
        <v>359</v>
      </c>
      <c r="I503" t="s">
        <v>1609</v>
      </c>
      <c r="J503" t="s">
        <v>1603</v>
      </c>
    </row>
    <row r="504" spans="1:10" x14ac:dyDescent="0.2">
      <c r="A504">
        <v>502</v>
      </c>
      <c r="B504" t="s">
        <v>113</v>
      </c>
      <c r="C504" t="s">
        <v>1626</v>
      </c>
      <c r="D504" t="s">
        <v>996</v>
      </c>
      <c r="E504" t="s">
        <v>1643</v>
      </c>
      <c r="G504" t="s">
        <v>344</v>
      </c>
      <c r="I504" t="s">
        <v>1670</v>
      </c>
      <c r="J504" t="s">
        <v>1603</v>
      </c>
    </row>
    <row r="505" spans="1:10" x14ac:dyDescent="0.2">
      <c r="A505">
        <v>503</v>
      </c>
      <c r="B505" t="s">
        <v>113</v>
      </c>
      <c r="C505" t="s">
        <v>1626</v>
      </c>
      <c r="D505" t="s">
        <v>981</v>
      </c>
      <c r="E505" t="s">
        <v>1643</v>
      </c>
      <c r="G505" t="s">
        <v>344</v>
      </c>
      <c r="I505" t="s">
        <v>1670</v>
      </c>
      <c r="J505" t="s">
        <v>1603</v>
      </c>
    </row>
    <row r="506" spans="1:10" x14ac:dyDescent="0.2">
      <c r="A506">
        <v>504</v>
      </c>
      <c r="B506" t="s">
        <v>113</v>
      </c>
      <c r="C506" t="s">
        <v>1626</v>
      </c>
      <c r="D506" t="s">
        <v>990</v>
      </c>
      <c r="E506" t="s">
        <v>1643</v>
      </c>
      <c r="G506" t="s">
        <v>344</v>
      </c>
      <c r="I506" t="s">
        <v>1670</v>
      </c>
      <c r="J506" t="s">
        <v>1603</v>
      </c>
    </row>
    <row r="507" spans="1:10" x14ac:dyDescent="0.2">
      <c r="A507">
        <v>505</v>
      </c>
      <c r="B507" t="s">
        <v>113</v>
      </c>
      <c r="C507" t="s">
        <v>1626</v>
      </c>
      <c r="D507" t="s">
        <v>1503</v>
      </c>
      <c r="E507" t="s">
        <v>1627</v>
      </c>
      <c r="G507" t="s">
        <v>344</v>
      </c>
      <c r="I507" t="s">
        <v>1670</v>
      </c>
      <c r="J507" t="s">
        <v>1603</v>
      </c>
    </row>
    <row r="508" spans="1:10" x14ac:dyDescent="0.2">
      <c r="A508">
        <v>506</v>
      </c>
      <c r="B508" t="s">
        <v>113</v>
      </c>
      <c r="C508" t="s">
        <v>1626</v>
      </c>
      <c r="D508" t="s">
        <v>1509</v>
      </c>
      <c r="E508" t="s">
        <v>1627</v>
      </c>
      <c r="G508" t="s">
        <v>344</v>
      </c>
      <c r="I508" t="s">
        <v>1670</v>
      </c>
      <c r="J508" t="s">
        <v>1603</v>
      </c>
    </row>
    <row r="509" spans="1:10" x14ac:dyDescent="0.2">
      <c r="A509">
        <v>507</v>
      </c>
      <c r="B509" t="s">
        <v>113</v>
      </c>
      <c r="C509" t="s">
        <v>1626</v>
      </c>
      <c r="D509" t="s">
        <v>1489</v>
      </c>
      <c r="E509" t="s">
        <v>1627</v>
      </c>
      <c r="G509" t="s">
        <v>344</v>
      </c>
      <c r="I509" t="s">
        <v>1670</v>
      </c>
      <c r="J509" t="s">
        <v>1603</v>
      </c>
    </row>
    <row r="510" spans="1:10" x14ac:dyDescent="0.2">
      <c r="A510">
        <v>508</v>
      </c>
      <c r="B510" t="s">
        <v>160</v>
      </c>
      <c r="C510" t="s">
        <v>1624</v>
      </c>
      <c r="D510" t="s">
        <v>1391</v>
      </c>
      <c r="E510" t="s">
        <v>1623</v>
      </c>
      <c r="G510" t="s">
        <v>812</v>
      </c>
      <c r="H510">
        <v>450</v>
      </c>
      <c r="I510" t="s">
        <v>1652</v>
      </c>
      <c r="J510" t="s">
        <v>1603</v>
      </c>
    </row>
    <row r="511" spans="1:10" x14ac:dyDescent="0.2">
      <c r="A511">
        <v>509</v>
      </c>
      <c r="B511" t="s">
        <v>113</v>
      </c>
      <c r="C511" t="s">
        <v>1626</v>
      </c>
      <c r="D511" t="s">
        <v>1497</v>
      </c>
      <c r="E511" t="s">
        <v>1627</v>
      </c>
      <c r="G511" t="s">
        <v>344</v>
      </c>
      <c r="I511" t="s">
        <v>1670</v>
      </c>
      <c r="J511" t="s">
        <v>1603</v>
      </c>
    </row>
    <row r="512" spans="1:10" x14ac:dyDescent="0.2">
      <c r="A512">
        <v>510</v>
      </c>
      <c r="B512" t="s">
        <v>119</v>
      </c>
      <c r="C512" t="s">
        <v>1626</v>
      </c>
      <c r="D512" t="s">
        <v>972</v>
      </c>
      <c r="E512" t="s">
        <v>1643</v>
      </c>
      <c r="G512" t="s">
        <v>969</v>
      </c>
      <c r="I512" t="s">
        <v>1609</v>
      </c>
      <c r="J512" t="s">
        <v>1603</v>
      </c>
    </row>
    <row r="513" spans="1:10" x14ac:dyDescent="0.2">
      <c r="A513">
        <v>511</v>
      </c>
      <c r="B513" t="s">
        <v>167</v>
      </c>
      <c r="C513" t="s">
        <v>1628</v>
      </c>
      <c r="D513" t="s">
        <v>364</v>
      </c>
      <c r="E513" t="s">
        <v>1629</v>
      </c>
      <c r="G513">
        <v>60</v>
      </c>
      <c r="I513" t="s">
        <v>1652</v>
      </c>
      <c r="J513" t="s">
        <v>1603</v>
      </c>
    </row>
    <row r="514" spans="1:10" x14ac:dyDescent="0.2">
      <c r="A514">
        <v>512</v>
      </c>
      <c r="B514" t="s">
        <v>120</v>
      </c>
      <c r="C514" t="s">
        <v>1626</v>
      </c>
      <c r="D514" t="s">
        <v>972</v>
      </c>
      <c r="E514" t="s">
        <v>1643</v>
      </c>
      <c r="G514" t="s">
        <v>348</v>
      </c>
      <c r="I514" t="s">
        <v>1609</v>
      </c>
      <c r="J514" t="s">
        <v>1603</v>
      </c>
    </row>
    <row r="515" spans="1:10" x14ac:dyDescent="0.2">
      <c r="A515">
        <v>513</v>
      </c>
      <c r="B515" t="s">
        <v>121</v>
      </c>
      <c r="C515" t="s">
        <v>1626</v>
      </c>
      <c r="D515" t="s">
        <v>972</v>
      </c>
      <c r="E515" t="s">
        <v>1643</v>
      </c>
      <c r="G515" t="s">
        <v>398</v>
      </c>
      <c r="I515" t="s">
        <v>1609</v>
      </c>
      <c r="J515" t="s">
        <v>1603</v>
      </c>
    </row>
    <row r="516" spans="1:10" x14ac:dyDescent="0.2">
      <c r="A516">
        <v>514</v>
      </c>
      <c r="B516" t="s">
        <v>131</v>
      </c>
      <c r="C516" t="s">
        <v>1626</v>
      </c>
      <c r="D516" t="s">
        <v>996</v>
      </c>
      <c r="E516" t="s">
        <v>1643</v>
      </c>
      <c r="G516" t="s">
        <v>344</v>
      </c>
      <c r="I516" t="s">
        <v>1670</v>
      </c>
      <c r="J516" t="s">
        <v>1603</v>
      </c>
    </row>
    <row r="517" spans="1:10" x14ac:dyDescent="0.2">
      <c r="A517">
        <v>515</v>
      </c>
      <c r="B517" t="s">
        <v>167</v>
      </c>
      <c r="C517" t="s">
        <v>1628</v>
      </c>
      <c r="D517" t="s">
        <v>375</v>
      </c>
      <c r="E517" t="s">
        <v>1629</v>
      </c>
      <c r="G517" t="s">
        <v>351</v>
      </c>
      <c r="I517" t="s">
        <v>1652</v>
      </c>
      <c r="J517" t="s">
        <v>1603</v>
      </c>
    </row>
    <row r="518" spans="1:10" x14ac:dyDescent="0.2">
      <c r="A518">
        <v>516</v>
      </c>
      <c r="B518" t="s">
        <v>131</v>
      </c>
      <c r="C518" t="s">
        <v>1626</v>
      </c>
      <c r="D518" t="s">
        <v>981</v>
      </c>
      <c r="E518" t="s">
        <v>1643</v>
      </c>
      <c r="G518" t="s">
        <v>344</v>
      </c>
      <c r="I518" t="s">
        <v>1670</v>
      </c>
      <c r="J518" t="s">
        <v>1603</v>
      </c>
    </row>
    <row r="519" spans="1:10" x14ac:dyDescent="0.2">
      <c r="A519">
        <v>517</v>
      </c>
      <c r="B519" t="s">
        <v>131</v>
      </c>
      <c r="C519" t="s">
        <v>1626</v>
      </c>
      <c r="D519" t="s">
        <v>1503</v>
      </c>
      <c r="E519" t="s">
        <v>1627</v>
      </c>
      <c r="G519" t="s">
        <v>344</v>
      </c>
      <c r="I519" t="s">
        <v>1670</v>
      </c>
      <c r="J519" t="s">
        <v>1603</v>
      </c>
    </row>
    <row r="520" spans="1:10" x14ac:dyDescent="0.2">
      <c r="A520">
        <v>518</v>
      </c>
      <c r="B520" t="s">
        <v>131</v>
      </c>
      <c r="C520" t="s">
        <v>1626</v>
      </c>
      <c r="D520" t="s">
        <v>1509</v>
      </c>
      <c r="E520" t="s">
        <v>1627</v>
      </c>
      <c r="G520" t="s">
        <v>344</v>
      </c>
      <c r="I520" t="s">
        <v>1670</v>
      </c>
      <c r="J520" t="s">
        <v>1603</v>
      </c>
    </row>
    <row r="521" spans="1:10" x14ac:dyDescent="0.2">
      <c r="A521">
        <v>519</v>
      </c>
      <c r="B521" t="s">
        <v>196</v>
      </c>
      <c r="C521" t="s">
        <v>1633</v>
      </c>
      <c r="D521" t="s">
        <v>531</v>
      </c>
      <c r="E521" t="s">
        <v>1629</v>
      </c>
      <c r="G521" t="s">
        <v>529</v>
      </c>
      <c r="H521" t="s">
        <v>1671</v>
      </c>
      <c r="I521" t="s">
        <v>1650</v>
      </c>
      <c r="J521" t="s">
        <v>1603</v>
      </c>
    </row>
    <row r="522" spans="1:10" x14ac:dyDescent="0.2">
      <c r="A522">
        <v>520</v>
      </c>
      <c r="B522" t="s">
        <v>131</v>
      </c>
      <c r="C522" t="s">
        <v>1626</v>
      </c>
      <c r="D522" t="s">
        <v>1489</v>
      </c>
      <c r="E522" t="s">
        <v>1627</v>
      </c>
      <c r="G522" t="s">
        <v>344</v>
      </c>
      <c r="I522" t="s">
        <v>1670</v>
      </c>
      <c r="J522" t="s">
        <v>1603</v>
      </c>
    </row>
    <row r="523" spans="1:10" x14ac:dyDescent="0.2">
      <c r="A523">
        <v>521</v>
      </c>
      <c r="B523" t="s">
        <v>196</v>
      </c>
      <c r="C523" t="s">
        <v>1633</v>
      </c>
      <c r="D523" t="s">
        <v>419</v>
      </c>
      <c r="E523" t="s">
        <v>1629</v>
      </c>
      <c r="G523" t="s">
        <v>416</v>
      </c>
      <c r="H523" t="s">
        <v>1672</v>
      </c>
      <c r="I523" t="s">
        <v>1650</v>
      </c>
      <c r="J523" t="s">
        <v>1603</v>
      </c>
    </row>
    <row r="524" spans="1:10" x14ac:dyDescent="0.2">
      <c r="A524">
        <v>522</v>
      </c>
      <c r="B524" t="s">
        <v>131</v>
      </c>
      <c r="C524" t="s">
        <v>1626</v>
      </c>
      <c r="D524" t="s">
        <v>1497</v>
      </c>
      <c r="E524" t="s">
        <v>1627</v>
      </c>
      <c r="G524" t="s">
        <v>344</v>
      </c>
      <c r="I524" t="s">
        <v>1670</v>
      </c>
      <c r="J524" t="s">
        <v>1603</v>
      </c>
    </row>
    <row r="525" spans="1:10" x14ac:dyDescent="0.2">
      <c r="A525">
        <v>523</v>
      </c>
      <c r="B525" t="s">
        <v>196</v>
      </c>
      <c r="C525" t="s">
        <v>1633</v>
      </c>
      <c r="D525" t="s">
        <v>426</v>
      </c>
      <c r="E525" t="s">
        <v>1629</v>
      </c>
      <c r="G525" t="s">
        <v>423</v>
      </c>
      <c r="H525" t="s">
        <v>1673</v>
      </c>
      <c r="I525" t="s">
        <v>1650</v>
      </c>
      <c r="J525" t="s">
        <v>1603</v>
      </c>
    </row>
    <row r="526" spans="1:10" x14ac:dyDescent="0.2">
      <c r="A526">
        <v>524</v>
      </c>
      <c r="B526" t="s">
        <v>137</v>
      </c>
      <c r="C526" t="s">
        <v>1626</v>
      </c>
      <c r="D526" t="s">
        <v>972</v>
      </c>
      <c r="E526" t="s">
        <v>1643</v>
      </c>
      <c r="G526" t="s">
        <v>969</v>
      </c>
      <c r="I526" t="s">
        <v>1609</v>
      </c>
      <c r="J526" t="s">
        <v>1603</v>
      </c>
    </row>
    <row r="527" spans="1:10" x14ac:dyDescent="0.2">
      <c r="A527">
        <v>525</v>
      </c>
      <c r="B527" t="s">
        <v>196</v>
      </c>
      <c r="C527" t="s">
        <v>1633</v>
      </c>
      <c r="D527" t="s">
        <v>409</v>
      </c>
      <c r="E527" t="s">
        <v>1629</v>
      </c>
      <c r="G527" t="s">
        <v>404</v>
      </c>
      <c r="H527" t="s">
        <v>1673</v>
      </c>
      <c r="I527" t="s">
        <v>1650</v>
      </c>
      <c r="J527" t="s">
        <v>1603</v>
      </c>
    </row>
    <row r="528" spans="1:10" x14ac:dyDescent="0.2">
      <c r="A528">
        <v>526</v>
      </c>
      <c r="B528" t="s">
        <v>18</v>
      </c>
      <c r="C528" t="s">
        <v>1626</v>
      </c>
      <c r="D528" t="s">
        <v>990</v>
      </c>
      <c r="E528" t="s">
        <v>1643</v>
      </c>
      <c r="G528" t="s">
        <v>985</v>
      </c>
      <c r="H528" t="s">
        <v>950</v>
      </c>
      <c r="I528" t="s">
        <v>1602</v>
      </c>
      <c r="J528" t="s">
        <v>1603</v>
      </c>
    </row>
    <row r="529" spans="1:10" x14ac:dyDescent="0.2">
      <c r="A529">
        <v>527</v>
      </c>
      <c r="B529" t="s">
        <v>138</v>
      </c>
      <c r="C529" t="s">
        <v>1626</v>
      </c>
      <c r="D529" t="s">
        <v>972</v>
      </c>
      <c r="E529" t="s">
        <v>1643</v>
      </c>
      <c r="G529" t="s">
        <v>348</v>
      </c>
      <c r="I529" t="s">
        <v>1609</v>
      </c>
      <c r="J529" t="s">
        <v>1603</v>
      </c>
    </row>
    <row r="530" spans="1:10" x14ac:dyDescent="0.2">
      <c r="A530">
        <v>528</v>
      </c>
      <c r="B530" t="s">
        <v>18</v>
      </c>
      <c r="C530" t="s">
        <v>1626</v>
      </c>
      <c r="D530" t="s">
        <v>972</v>
      </c>
      <c r="E530" t="s">
        <v>1643</v>
      </c>
      <c r="G530" t="s">
        <v>966</v>
      </c>
      <c r="H530" t="s">
        <v>950</v>
      </c>
      <c r="I530" t="s">
        <v>1602</v>
      </c>
      <c r="J530" t="s">
        <v>1603</v>
      </c>
    </row>
    <row r="531" spans="1:10" x14ac:dyDescent="0.2">
      <c r="A531">
        <v>529</v>
      </c>
      <c r="B531" t="s">
        <v>139</v>
      </c>
      <c r="C531" t="s">
        <v>1626</v>
      </c>
      <c r="D531" t="s">
        <v>972</v>
      </c>
      <c r="E531" t="s">
        <v>1643</v>
      </c>
      <c r="G531" t="s">
        <v>361</v>
      </c>
      <c r="I531" t="s">
        <v>1609</v>
      </c>
      <c r="J531" t="s">
        <v>1603</v>
      </c>
    </row>
    <row r="532" spans="1:10" x14ac:dyDescent="0.2">
      <c r="A532">
        <v>530</v>
      </c>
      <c r="B532" t="s">
        <v>18</v>
      </c>
      <c r="C532" t="s">
        <v>1626</v>
      </c>
      <c r="D532" t="s">
        <v>996</v>
      </c>
      <c r="E532" t="s">
        <v>1643</v>
      </c>
      <c r="G532" t="s">
        <v>952</v>
      </c>
      <c r="H532" t="s">
        <v>950</v>
      </c>
      <c r="I532" t="s">
        <v>1602</v>
      </c>
      <c r="J532" t="s">
        <v>1603</v>
      </c>
    </row>
    <row r="533" spans="1:10" x14ac:dyDescent="0.2">
      <c r="A533">
        <v>531</v>
      </c>
      <c r="B533" t="s">
        <v>149</v>
      </c>
      <c r="C533" t="s">
        <v>1626</v>
      </c>
      <c r="D533" t="s">
        <v>996</v>
      </c>
      <c r="E533" t="s">
        <v>1643</v>
      </c>
      <c r="G533" t="s">
        <v>344</v>
      </c>
      <c r="I533" t="s">
        <v>1670</v>
      </c>
      <c r="J533" t="s">
        <v>1603</v>
      </c>
    </row>
    <row r="534" spans="1:10" x14ac:dyDescent="0.2">
      <c r="A534">
        <v>532</v>
      </c>
      <c r="B534" t="s">
        <v>18</v>
      </c>
      <c r="C534" t="s">
        <v>1626</v>
      </c>
      <c r="D534" t="s">
        <v>1003</v>
      </c>
      <c r="E534" t="s">
        <v>1643</v>
      </c>
      <c r="G534" t="s">
        <v>952</v>
      </c>
      <c r="H534" t="s">
        <v>950</v>
      </c>
      <c r="I534" t="s">
        <v>1602</v>
      </c>
      <c r="J534" t="s">
        <v>1603</v>
      </c>
    </row>
    <row r="535" spans="1:10" x14ac:dyDescent="0.2">
      <c r="A535">
        <v>533</v>
      </c>
      <c r="B535" t="s">
        <v>149</v>
      </c>
      <c r="C535" t="s">
        <v>1626</v>
      </c>
      <c r="D535" t="s">
        <v>981</v>
      </c>
      <c r="E535" t="s">
        <v>1643</v>
      </c>
      <c r="G535" t="s">
        <v>344</v>
      </c>
      <c r="I535" t="s">
        <v>1670</v>
      </c>
      <c r="J535" t="s">
        <v>1603</v>
      </c>
    </row>
    <row r="536" spans="1:10" x14ac:dyDescent="0.2">
      <c r="A536">
        <v>534</v>
      </c>
      <c r="B536" t="s">
        <v>18</v>
      </c>
      <c r="C536" t="s">
        <v>1626</v>
      </c>
      <c r="D536" t="s">
        <v>962</v>
      </c>
      <c r="E536" t="s">
        <v>1643</v>
      </c>
      <c r="G536" t="s">
        <v>952</v>
      </c>
      <c r="H536" t="s">
        <v>950</v>
      </c>
      <c r="I536" t="s">
        <v>1602</v>
      </c>
      <c r="J536" t="s">
        <v>1603</v>
      </c>
    </row>
    <row r="537" spans="1:10" x14ac:dyDescent="0.2">
      <c r="A537">
        <v>535</v>
      </c>
      <c r="B537" t="s">
        <v>149</v>
      </c>
      <c r="C537" t="s">
        <v>1626</v>
      </c>
      <c r="D537" t="s">
        <v>1503</v>
      </c>
      <c r="E537" t="s">
        <v>1627</v>
      </c>
      <c r="G537" t="s">
        <v>344</v>
      </c>
      <c r="I537" t="s">
        <v>1670</v>
      </c>
      <c r="J537" t="s">
        <v>1603</v>
      </c>
    </row>
    <row r="538" spans="1:10" x14ac:dyDescent="0.2">
      <c r="A538">
        <v>536</v>
      </c>
      <c r="B538" t="s">
        <v>18</v>
      </c>
      <c r="C538" t="s">
        <v>1626</v>
      </c>
      <c r="D538" t="s">
        <v>981</v>
      </c>
      <c r="E538" t="s">
        <v>1643</v>
      </c>
      <c r="G538" t="s">
        <v>976</v>
      </c>
      <c r="H538" t="s">
        <v>950</v>
      </c>
      <c r="I538" t="s">
        <v>1602</v>
      </c>
      <c r="J538" t="s">
        <v>1603</v>
      </c>
    </row>
    <row r="539" spans="1:10" x14ac:dyDescent="0.2">
      <c r="A539">
        <v>537</v>
      </c>
      <c r="B539" t="s">
        <v>149</v>
      </c>
      <c r="C539" t="s">
        <v>1626</v>
      </c>
      <c r="D539" t="s">
        <v>1509</v>
      </c>
      <c r="E539" t="s">
        <v>1627</v>
      </c>
      <c r="G539" t="s">
        <v>344</v>
      </c>
      <c r="I539" t="s">
        <v>1670</v>
      </c>
      <c r="J539" t="s">
        <v>1603</v>
      </c>
    </row>
    <row r="540" spans="1:10" x14ac:dyDescent="0.2">
      <c r="A540">
        <v>538</v>
      </c>
      <c r="B540" t="s">
        <v>18</v>
      </c>
      <c r="C540" t="s">
        <v>1626</v>
      </c>
      <c r="D540" t="s">
        <v>1489</v>
      </c>
      <c r="E540" t="s">
        <v>1627</v>
      </c>
      <c r="G540" t="s">
        <v>1485</v>
      </c>
      <c r="H540" t="s">
        <v>1501</v>
      </c>
      <c r="I540" t="s">
        <v>1602</v>
      </c>
      <c r="J540" t="s">
        <v>1603</v>
      </c>
    </row>
    <row r="541" spans="1:10" x14ac:dyDescent="0.2">
      <c r="A541">
        <v>539</v>
      </c>
      <c r="B541" t="s">
        <v>149</v>
      </c>
      <c r="C541" t="s">
        <v>1626</v>
      </c>
      <c r="D541" t="s">
        <v>1489</v>
      </c>
      <c r="E541" t="s">
        <v>1627</v>
      </c>
      <c r="G541" t="s">
        <v>344</v>
      </c>
      <c r="I541" t="s">
        <v>1670</v>
      </c>
      <c r="J541" t="s">
        <v>1603</v>
      </c>
    </row>
    <row r="542" spans="1:10" x14ac:dyDescent="0.2">
      <c r="A542">
        <v>540</v>
      </c>
      <c r="B542" t="s">
        <v>18</v>
      </c>
      <c r="C542" t="s">
        <v>1626</v>
      </c>
      <c r="D542" t="s">
        <v>1497</v>
      </c>
      <c r="E542" t="s">
        <v>1627</v>
      </c>
      <c r="G542" t="s">
        <v>1493</v>
      </c>
      <c r="H542" t="s">
        <v>1501</v>
      </c>
      <c r="I542" t="s">
        <v>1602</v>
      </c>
      <c r="J542" t="s">
        <v>1603</v>
      </c>
    </row>
    <row r="543" spans="1:10" x14ac:dyDescent="0.2">
      <c r="A543">
        <v>541</v>
      </c>
      <c r="B543" t="s">
        <v>149</v>
      </c>
      <c r="C543" t="s">
        <v>1626</v>
      </c>
      <c r="D543" t="s">
        <v>1497</v>
      </c>
      <c r="E543" t="s">
        <v>1627</v>
      </c>
      <c r="G543" t="s">
        <v>344</v>
      </c>
      <c r="I543" t="s">
        <v>1670</v>
      </c>
      <c r="J543" t="s">
        <v>1603</v>
      </c>
    </row>
    <row r="544" spans="1:10" x14ac:dyDescent="0.2">
      <c r="A544">
        <v>542</v>
      </c>
      <c r="B544" t="s">
        <v>149</v>
      </c>
      <c r="C544" t="s">
        <v>1626</v>
      </c>
      <c r="D544" t="s">
        <v>990</v>
      </c>
      <c r="E544" t="s">
        <v>1643</v>
      </c>
      <c r="G544" t="s">
        <v>344</v>
      </c>
      <c r="I544" t="s">
        <v>1670</v>
      </c>
      <c r="J544" t="s">
        <v>1603</v>
      </c>
    </row>
    <row r="545" spans="1:10" x14ac:dyDescent="0.2">
      <c r="A545">
        <v>543</v>
      </c>
      <c r="B545" t="s">
        <v>18</v>
      </c>
      <c r="C545" t="s">
        <v>1600</v>
      </c>
      <c r="D545" t="s">
        <v>1172</v>
      </c>
      <c r="E545" t="s">
        <v>1601</v>
      </c>
      <c r="G545" t="s">
        <v>1169</v>
      </c>
      <c r="H545" t="s">
        <v>1161</v>
      </c>
      <c r="I545" t="s">
        <v>1602</v>
      </c>
      <c r="J545" t="s">
        <v>1603</v>
      </c>
    </row>
    <row r="546" spans="1:10" x14ac:dyDescent="0.2">
      <c r="A546">
        <v>544</v>
      </c>
      <c r="B546" t="s">
        <v>155</v>
      </c>
      <c r="C546" t="s">
        <v>1626</v>
      </c>
      <c r="D546" t="s">
        <v>972</v>
      </c>
      <c r="E546" t="s">
        <v>1643</v>
      </c>
      <c r="G546" t="s">
        <v>969</v>
      </c>
      <c r="I546" t="s">
        <v>1609</v>
      </c>
      <c r="J546" t="s">
        <v>1603</v>
      </c>
    </row>
    <row r="547" spans="1:10" x14ac:dyDescent="0.2">
      <c r="A547">
        <v>545</v>
      </c>
      <c r="B547" t="s">
        <v>18</v>
      </c>
      <c r="C547" t="s">
        <v>1600</v>
      </c>
      <c r="D547" t="s">
        <v>1183</v>
      </c>
      <c r="E547" t="s">
        <v>1601</v>
      </c>
      <c r="G547" t="s">
        <v>1169</v>
      </c>
      <c r="H547" t="s">
        <v>1161</v>
      </c>
      <c r="I547" t="s">
        <v>1602</v>
      </c>
      <c r="J547" t="s">
        <v>1603</v>
      </c>
    </row>
    <row r="548" spans="1:10" x14ac:dyDescent="0.2">
      <c r="A548">
        <v>546</v>
      </c>
      <c r="B548" t="s">
        <v>156</v>
      </c>
      <c r="C548" t="s">
        <v>1626</v>
      </c>
      <c r="D548" t="s">
        <v>972</v>
      </c>
      <c r="E548" t="s">
        <v>1643</v>
      </c>
      <c r="G548" t="s">
        <v>348</v>
      </c>
      <c r="I548" t="s">
        <v>1609</v>
      </c>
      <c r="J548" t="s">
        <v>1603</v>
      </c>
    </row>
    <row r="549" spans="1:10" x14ac:dyDescent="0.2">
      <c r="A549">
        <v>547</v>
      </c>
      <c r="B549" t="s">
        <v>18</v>
      </c>
      <c r="C549" t="s">
        <v>1604</v>
      </c>
      <c r="D549" t="s">
        <v>1448</v>
      </c>
      <c r="E549" t="s">
        <v>1605</v>
      </c>
      <c r="G549" t="s">
        <v>1439</v>
      </c>
      <c r="H549" t="s">
        <v>1372</v>
      </c>
      <c r="I549" t="s">
        <v>1602</v>
      </c>
      <c r="J549" t="s">
        <v>1603</v>
      </c>
    </row>
    <row r="550" spans="1:10" x14ac:dyDescent="0.2">
      <c r="A550">
        <v>548</v>
      </c>
      <c r="B550" t="s">
        <v>157</v>
      </c>
      <c r="C550" t="s">
        <v>1626</v>
      </c>
      <c r="D550" t="s">
        <v>972</v>
      </c>
      <c r="E550" t="s">
        <v>1643</v>
      </c>
      <c r="G550" t="s">
        <v>345</v>
      </c>
      <c r="I550" t="s">
        <v>1609</v>
      </c>
      <c r="J550" t="s">
        <v>1603</v>
      </c>
    </row>
    <row r="551" spans="1:10" x14ac:dyDescent="0.2">
      <c r="A551">
        <v>549</v>
      </c>
      <c r="B551" t="s">
        <v>18</v>
      </c>
      <c r="C551" t="s">
        <v>1604</v>
      </c>
      <c r="D551" t="s">
        <v>1425</v>
      </c>
      <c r="E551" t="s">
        <v>1605</v>
      </c>
      <c r="G551" t="s">
        <v>1374</v>
      </c>
      <c r="H551" t="s">
        <v>1372</v>
      </c>
      <c r="I551" t="s">
        <v>1602</v>
      </c>
      <c r="J551" t="s">
        <v>1603</v>
      </c>
    </row>
    <row r="552" spans="1:10" x14ac:dyDescent="0.2">
      <c r="A552">
        <v>550</v>
      </c>
      <c r="B552" t="s">
        <v>167</v>
      </c>
      <c r="C552" t="s">
        <v>1626</v>
      </c>
      <c r="D552" t="s">
        <v>1497</v>
      </c>
      <c r="E552" t="s">
        <v>1627</v>
      </c>
      <c r="G552" t="s">
        <v>812</v>
      </c>
      <c r="H552">
        <v>450</v>
      </c>
      <c r="I552" t="s">
        <v>1650</v>
      </c>
      <c r="J552" t="s">
        <v>1603</v>
      </c>
    </row>
    <row r="553" spans="1:10" x14ac:dyDescent="0.2">
      <c r="A553">
        <v>551</v>
      </c>
      <c r="B553" t="s">
        <v>18</v>
      </c>
      <c r="C553" t="s">
        <v>1604</v>
      </c>
      <c r="D553" t="s">
        <v>1381</v>
      </c>
      <c r="E553" t="s">
        <v>1605</v>
      </c>
      <c r="G553" t="s">
        <v>1374</v>
      </c>
      <c r="H553" t="s">
        <v>1372</v>
      </c>
      <c r="I553" t="s">
        <v>1602</v>
      </c>
      <c r="J553" t="s">
        <v>1603</v>
      </c>
    </row>
    <row r="554" spans="1:10" x14ac:dyDescent="0.2">
      <c r="A554">
        <v>552</v>
      </c>
      <c r="B554" t="s">
        <v>18</v>
      </c>
      <c r="C554" t="s">
        <v>1626</v>
      </c>
      <c r="D554" t="s">
        <v>1503</v>
      </c>
      <c r="E554" t="s">
        <v>1627</v>
      </c>
      <c r="G554" t="s">
        <v>1501</v>
      </c>
      <c r="H554" t="s">
        <v>1483</v>
      </c>
      <c r="I554" t="s">
        <v>1650</v>
      </c>
      <c r="J554" t="s">
        <v>1603</v>
      </c>
    </row>
    <row r="555" spans="1:10" x14ac:dyDescent="0.2">
      <c r="A555">
        <v>553</v>
      </c>
      <c r="B555" t="s">
        <v>18</v>
      </c>
      <c r="C555" t="s">
        <v>1626</v>
      </c>
      <c r="D555" t="s">
        <v>1509</v>
      </c>
      <c r="E555" t="s">
        <v>1627</v>
      </c>
      <c r="G555" t="s">
        <v>1501</v>
      </c>
      <c r="H555" t="s">
        <v>1483</v>
      </c>
      <c r="I555" t="s">
        <v>1650</v>
      </c>
      <c r="J555" t="s">
        <v>1603</v>
      </c>
    </row>
    <row r="556" spans="1:10" x14ac:dyDescent="0.2">
      <c r="A556">
        <v>554</v>
      </c>
      <c r="B556" t="s">
        <v>18</v>
      </c>
      <c r="C556" t="s">
        <v>1626</v>
      </c>
      <c r="D556" t="s">
        <v>1489</v>
      </c>
      <c r="E556" t="s">
        <v>1627</v>
      </c>
      <c r="G556" t="s">
        <v>1501</v>
      </c>
      <c r="H556" t="s">
        <v>1483</v>
      </c>
      <c r="I556" t="s">
        <v>1650</v>
      </c>
      <c r="J556" t="s">
        <v>1603</v>
      </c>
    </row>
    <row r="557" spans="1:10" x14ac:dyDescent="0.2">
      <c r="A557">
        <v>555</v>
      </c>
      <c r="B557" t="s">
        <v>18</v>
      </c>
      <c r="C557" t="s">
        <v>1636</v>
      </c>
      <c r="D557" t="s">
        <v>1276</v>
      </c>
      <c r="E557" t="s">
        <v>1616</v>
      </c>
      <c r="G557" t="s">
        <v>1238</v>
      </c>
      <c r="H557" t="s">
        <v>1230</v>
      </c>
      <c r="I557" t="s">
        <v>1602</v>
      </c>
      <c r="J557" t="s">
        <v>1603</v>
      </c>
    </row>
    <row r="558" spans="1:10" x14ac:dyDescent="0.2">
      <c r="A558">
        <v>556</v>
      </c>
      <c r="B558" t="s">
        <v>18</v>
      </c>
      <c r="C558" t="s">
        <v>1626</v>
      </c>
      <c r="D558" t="s">
        <v>1497</v>
      </c>
      <c r="E558" t="s">
        <v>1627</v>
      </c>
      <c r="G558" t="s">
        <v>1501</v>
      </c>
      <c r="H558" t="s">
        <v>1483</v>
      </c>
      <c r="I558" t="s">
        <v>1650</v>
      </c>
      <c r="J558" t="s">
        <v>1603</v>
      </c>
    </row>
    <row r="559" spans="1:10" x14ac:dyDescent="0.2">
      <c r="A559">
        <v>557</v>
      </c>
      <c r="B559" t="s">
        <v>18</v>
      </c>
      <c r="C559" t="s">
        <v>1615</v>
      </c>
      <c r="D559" t="s">
        <v>1567</v>
      </c>
      <c r="E559" t="s">
        <v>1616</v>
      </c>
      <c r="G559" t="s">
        <v>1238</v>
      </c>
      <c r="H559" t="s">
        <v>1674</v>
      </c>
      <c r="I559" t="s">
        <v>1602</v>
      </c>
      <c r="J559" t="s">
        <v>1603</v>
      </c>
    </row>
    <row r="560" spans="1:10" x14ac:dyDescent="0.2">
      <c r="A560">
        <v>558</v>
      </c>
      <c r="B560" t="s">
        <v>259</v>
      </c>
      <c r="C560" t="s">
        <v>1626</v>
      </c>
      <c r="D560" t="s">
        <v>990</v>
      </c>
      <c r="E560" t="s">
        <v>1643</v>
      </c>
      <c r="G560" t="s">
        <v>334</v>
      </c>
      <c r="H560" t="s">
        <v>346</v>
      </c>
      <c r="I560" t="s">
        <v>1650</v>
      </c>
      <c r="J560" t="s">
        <v>1603</v>
      </c>
    </row>
    <row r="561" spans="1:10" x14ac:dyDescent="0.2">
      <c r="A561">
        <v>559</v>
      </c>
      <c r="B561" t="s">
        <v>18</v>
      </c>
      <c r="C561" t="s">
        <v>1644</v>
      </c>
      <c r="D561" t="s">
        <v>1323</v>
      </c>
      <c r="E561" t="s">
        <v>1616</v>
      </c>
      <c r="G561" t="s">
        <v>1320</v>
      </c>
      <c r="H561" t="s">
        <v>1230</v>
      </c>
      <c r="I561" t="s">
        <v>1602</v>
      </c>
      <c r="J561" t="s">
        <v>1603</v>
      </c>
    </row>
    <row r="562" spans="1:10" x14ac:dyDescent="0.2">
      <c r="A562">
        <v>560</v>
      </c>
      <c r="B562" t="s">
        <v>260</v>
      </c>
      <c r="C562" t="s">
        <v>1626</v>
      </c>
      <c r="D562" t="s">
        <v>990</v>
      </c>
      <c r="E562" t="s">
        <v>1643</v>
      </c>
      <c r="G562" t="s">
        <v>401</v>
      </c>
      <c r="I562" t="s">
        <v>1650</v>
      </c>
      <c r="J562" t="s">
        <v>1603</v>
      </c>
    </row>
    <row r="563" spans="1:10" x14ac:dyDescent="0.2">
      <c r="A563">
        <v>561</v>
      </c>
      <c r="B563" t="s">
        <v>18</v>
      </c>
      <c r="C563" t="s">
        <v>1644</v>
      </c>
      <c r="D563" t="s">
        <v>1303</v>
      </c>
      <c r="E563" t="s">
        <v>1623</v>
      </c>
      <c r="G563" t="s">
        <v>1238</v>
      </c>
      <c r="H563" t="s">
        <v>1221</v>
      </c>
      <c r="I563" t="s">
        <v>1602</v>
      </c>
      <c r="J563" t="s">
        <v>1603</v>
      </c>
    </row>
    <row r="564" spans="1:10" x14ac:dyDescent="0.2">
      <c r="A564">
        <v>562</v>
      </c>
      <c r="B564" t="s">
        <v>266</v>
      </c>
      <c r="C564" t="s">
        <v>1626</v>
      </c>
      <c r="D564" t="s">
        <v>990</v>
      </c>
      <c r="E564" t="s">
        <v>1643</v>
      </c>
      <c r="G564" t="s">
        <v>1675</v>
      </c>
      <c r="H564" t="s">
        <v>678</v>
      </c>
      <c r="I564" t="s">
        <v>1650</v>
      </c>
      <c r="J564" t="s">
        <v>1603</v>
      </c>
    </row>
    <row r="565" spans="1:10" x14ac:dyDescent="0.2">
      <c r="A565">
        <v>563</v>
      </c>
      <c r="B565" t="s">
        <v>18</v>
      </c>
      <c r="C565" t="s">
        <v>1624</v>
      </c>
      <c r="D565" t="s">
        <v>1391</v>
      </c>
      <c r="E565" t="s">
        <v>1623</v>
      </c>
      <c r="G565" t="s">
        <v>1238</v>
      </c>
      <c r="H565" t="s">
        <v>1221</v>
      </c>
      <c r="I565" t="s">
        <v>1602</v>
      </c>
      <c r="J565" t="s">
        <v>1603</v>
      </c>
    </row>
    <row r="566" spans="1:10" x14ac:dyDescent="0.2">
      <c r="A566">
        <v>564</v>
      </c>
      <c r="B566" t="s">
        <v>267</v>
      </c>
      <c r="C566" t="s">
        <v>1626</v>
      </c>
      <c r="D566" t="s">
        <v>990</v>
      </c>
      <c r="E566" t="s">
        <v>1643</v>
      </c>
      <c r="G566" t="s">
        <v>1675</v>
      </c>
      <c r="H566">
        <v>4.5</v>
      </c>
      <c r="I566" t="s">
        <v>1650</v>
      </c>
      <c r="J566" t="s">
        <v>1603</v>
      </c>
    </row>
    <row r="567" spans="1:10" x14ac:dyDescent="0.2">
      <c r="A567">
        <v>565</v>
      </c>
      <c r="B567" t="s">
        <v>18</v>
      </c>
      <c r="C567" t="s">
        <v>1636</v>
      </c>
      <c r="D567" t="s">
        <v>1331</v>
      </c>
      <c r="E567" t="s">
        <v>1623</v>
      </c>
      <c r="G567" t="s">
        <v>1238</v>
      </c>
      <c r="H567" t="s">
        <v>1221</v>
      </c>
      <c r="I567" t="s">
        <v>1602</v>
      </c>
      <c r="J567" t="s">
        <v>1603</v>
      </c>
    </row>
    <row r="568" spans="1:10" x14ac:dyDescent="0.2">
      <c r="A568">
        <v>566</v>
      </c>
      <c r="B568" t="s">
        <v>268</v>
      </c>
      <c r="C568" t="s">
        <v>1626</v>
      </c>
      <c r="D568" t="s">
        <v>990</v>
      </c>
      <c r="E568" t="s">
        <v>1643</v>
      </c>
      <c r="G568" t="s">
        <v>1675</v>
      </c>
      <c r="H568">
        <v>500</v>
      </c>
      <c r="I568" t="s">
        <v>1650</v>
      </c>
      <c r="J568" t="s">
        <v>1603</v>
      </c>
    </row>
    <row r="569" spans="1:10" x14ac:dyDescent="0.2">
      <c r="A569">
        <v>567</v>
      </c>
      <c r="B569" t="s">
        <v>160</v>
      </c>
      <c r="C569" t="s">
        <v>1619</v>
      </c>
      <c r="D569" t="s">
        <v>844</v>
      </c>
      <c r="E569" t="s">
        <v>1618</v>
      </c>
      <c r="G569" t="s">
        <v>379</v>
      </c>
      <c r="I569" t="s">
        <v>1652</v>
      </c>
      <c r="J569" t="s">
        <v>1603</v>
      </c>
    </row>
    <row r="570" spans="1:10" x14ac:dyDescent="0.2">
      <c r="A570">
        <v>568</v>
      </c>
      <c r="B570" t="s">
        <v>256</v>
      </c>
      <c r="C570" t="s">
        <v>1617</v>
      </c>
      <c r="D570" t="s">
        <v>821</v>
      </c>
      <c r="E570" t="s">
        <v>1618</v>
      </c>
      <c r="G570" t="s">
        <v>348</v>
      </c>
      <c r="I570" t="s">
        <v>1649</v>
      </c>
      <c r="J570" t="s">
        <v>1603</v>
      </c>
    </row>
    <row r="571" spans="1:10" x14ac:dyDescent="0.2">
      <c r="A571">
        <v>569</v>
      </c>
      <c r="B571" t="s">
        <v>257</v>
      </c>
      <c r="C571" t="s">
        <v>1617</v>
      </c>
      <c r="D571" t="s">
        <v>821</v>
      </c>
      <c r="E571" t="s">
        <v>1618</v>
      </c>
      <c r="G571" t="s">
        <v>414</v>
      </c>
      <c r="I571" t="s">
        <v>1649</v>
      </c>
      <c r="J571" t="s">
        <v>1603</v>
      </c>
    </row>
    <row r="572" spans="1:10" x14ac:dyDescent="0.2">
      <c r="A572">
        <v>570</v>
      </c>
      <c r="B572" t="s">
        <v>267</v>
      </c>
      <c r="C572" t="s">
        <v>1617</v>
      </c>
      <c r="D572" t="s">
        <v>821</v>
      </c>
      <c r="E572" t="s">
        <v>1618</v>
      </c>
      <c r="G572" t="s">
        <v>348</v>
      </c>
      <c r="I572" t="s">
        <v>1649</v>
      </c>
      <c r="J572" t="s">
        <v>1603</v>
      </c>
    </row>
    <row r="573" spans="1:10" x14ac:dyDescent="0.2">
      <c r="A573">
        <v>571</v>
      </c>
      <c r="B573" t="s">
        <v>268</v>
      </c>
      <c r="C573" t="s">
        <v>1617</v>
      </c>
      <c r="D573" t="s">
        <v>821</v>
      </c>
      <c r="E573" t="s">
        <v>1618</v>
      </c>
      <c r="G573" t="s">
        <v>644</v>
      </c>
      <c r="I573" t="s">
        <v>1649</v>
      </c>
      <c r="J573" t="s">
        <v>1603</v>
      </c>
    </row>
    <row r="574" spans="1:10" x14ac:dyDescent="0.2">
      <c r="A574">
        <v>572</v>
      </c>
      <c r="B574" t="s">
        <v>255</v>
      </c>
      <c r="C574" t="s">
        <v>1630</v>
      </c>
      <c r="D574" t="s">
        <v>1364</v>
      </c>
      <c r="E574" t="s">
        <v>1631</v>
      </c>
      <c r="G574" t="s">
        <v>1360</v>
      </c>
      <c r="I574" t="s">
        <v>1676</v>
      </c>
      <c r="J574" t="s">
        <v>1603</v>
      </c>
    </row>
    <row r="575" spans="1:10" x14ac:dyDescent="0.2">
      <c r="A575">
        <v>573</v>
      </c>
      <c r="B575" t="s">
        <v>256</v>
      </c>
      <c r="C575" t="s">
        <v>1630</v>
      </c>
      <c r="D575" t="s">
        <v>1364</v>
      </c>
      <c r="E575" t="s">
        <v>1631</v>
      </c>
      <c r="G575" t="s">
        <v>680</v>
      </c>
      <c r="I575" t="s">
        <v>1676</v>
      </c>
      <c r="J575" t="s">
        <v>1603</v>
      </c>
    </row>
    <row r="576" spans="1:10" x14ac:dyDescent="0.2">
      <c r="A576">
        <v>574</v>
      </c>
      <c r="B576" t="s">
        <v>257</v>
      </c>
      <c r="C576" t="s">
        <v>1630</v>
      </c>
      <c r="D576" t="s">
        <v>1364</v>
      </c>
      <c r="E576" t="s">
        <v>1631</v>
      </c>
      <c r="G576" t="s">
        <v>350</v>
      </c>
      <c r="I576" t="s">
        <v>1676</v>
      </c>
      <c r="J576" t="s">
        <v>1603</v>
      </c>
    </row>
    <row r="577" spans="1:10" x14ac:dyDescent="0.2">
      <c r="A577">
        <v>575</v>
      </c>
      <c r="B577" t="s">
        <v>239</v>
      </c>
      <c r="C577" t="s">
        <v>1630</v>
      </c>
      <c r="D577" t="s">
        <v>1474</v>
      </c>
      <c r="E577" t="s">
        <v>1631</v>
      </c>
      <c r="G577" t="s">
        <v>401</v>
      </c>
      <c r="H577">
        <v>50</v>
      </c>
      <c r="I577" t="s">
        <v>1650</v>
      </c>
      <c r="J577" t="s">
        <v>1603</v>
      </c>
    </row>
    <row r="578" spans="1:10" x14ac:dyDescent="0.2">
      <c r="A578">
        <v>576</v>
      </c>
      <c r="B578" t="s">
        <v>18</v>
      </c>
      <c r="C578" t="s">
        <v>1615</v>
      </c>
      <c r="D578" t="s">
        <v>1586</v>
      </c>
      <c r="E578" t="s">
        <v>1616</v>
      </c>
      <c r="G578" t="s">
        <v>1238</v>
      </c>
      <c r="H578" t="s">
        <v>1230</v>
      </c>
      <c r="I578" t="s">
        <v>1602</v>
      </c>
      <c r="J578" t="s">
        <v>1603</v>
      </c>
    </row>
    <row r="579" spans="1:10" x14ac:dyDescent="0.2">
      <c r="A579">
        <v>577</v>
      </c>
      <c r="B579" t="s">
        <v>142</v>
      </c>
      <c r="C579" t="s">
        <v>1630</v>
      </c>
      <c r="D579" t="s">
        <v>1213</v>
      </c>
      <c r="E579" t="s">
        <v>1631</v>
      </c>
      <c r="G579" t="s">
        <v>812</v>
      </c>
      <c r="I579" t="s">
        <v>1650</v>
      </c>
      <c r="J579" t="s">
        <v>1603</v>
      </c>
    </row>
    <row r="580" spans="1:10" x14ac:dyDescent="0.2">
      <c r="A580">
        <v>578</v>
      </c>
      <c r="B580" t="s">
        <v>18</v>
      </c>
      <c r="C580" t="s">
        <v>1636</v>
      </c>
      <c r="D580" t="s">
        <v>1242</v>
      </c>
      <c r="E580" t="s">
        <v>1616</v>
      </c>
      <c r="G580" t="s">
        <v>1238</v>
      </c>
      <c r="H580" t="s">
        <v>1230</v>
      </c>
      <c r="I580" t="s">
        <v>1602</v>
      </c>
      <c r="J580" t="s">
        <v>1603</v>
      </c>
    </row>
    <row r="581" spans="1:10" x14ac:dyDescent="0.2">
      <c r="A581">
        <v>579</v>
      </c>
      <c r="B581" t="s">
        <v>141</v>
      </c>
      <c r="C581" t="s">
        <v>1630</v>
      </c>
      <c r="D581" t="s">
        <v>1213</v>
      </c>
      <c r="E581" t="s">
        <v>1631</v>
      </c>
      <c r="G581" t="s">
        <v>334</v>
      </c>
      <c r="H581" t="s">
        <v>346</v>
      </c>
      <c r="I581" t="s">
        <v>1650</v>
      </c>
      <c r="J581" t="s">
        <v>1603</v>
      </c>
    </row>
    <row r="582" spans="1:10" x14ac:dyDescent="0.2">
      <c r="A582">
        <v>580</v>
      </c>
      <c r="B582" t="s">
        <v>18</v>
      </c>
      <c r="C582" t="s">
        <v>1624</v>
      </c>
      <c r="D582" t="s">
        <v>1415</v>
      </c>
      <c r="E582" t="s">
        <v>1616</v>
      </c>
      <c r="G582" t="s">
        <v>1238</v>
      </c>
      <c r="H582" t="s">
        <v>1230</v>
      </c>
      <c r="I582" t="s">
        <v>1602</v>
      </c>
      <c r="J582" t="s">
        <v>1603</v>
      </c>
    </row>
    <row r="583" spans="1:10" x14ac:dyDescent="0.2">
      <c r="A583">
        <v>581</v>
      </c>
      <c r="B583" t="s">
        <v>119</v>
      </c>
      <c r="C583" t="s">
        <v>1630</v>
      </c>
      <c r="D583" t="s">
        <v>1287</v>
      </c>
      <c r="E583" t="s">
        <v>1631</v>
      </c>
      <c r="G583" t="s">
        <v>396</v>
      </c>
      <c r="I583" t="s">
        <v>1650</v>
      </c>
      <c r="J583" t="s">
        <v>1603</v>
      </c>
    </row>
    <row r="584" spans="1:10" x14ac:dyDescent="0.2">
      <c r="A584">
        <v>582</v>
      </c>
      <c r="B584" t="s">
        <v>18</v>
      </c>
      <c r="C584" t="s">
        <v>1636</v>
      </c>
      <c r="D584" t="s">
        <v>1251</v>
      </c>
      <c r="E584" t="s">
        <v>1616</v>
      </c>
      <c r="G584" t="s">
        <v>1238</v>
      </c>
      <c r="H584" t="s">
        <v>1230</v>
      </c>
      <c r="I584" t="s">
        <v>1602</v>
      </c>
      <c r="J584" t="s">
        <v>1603</v>
      </c>
    </row>
    <row r="585" spans="1:10" x14ac:dyDescent="0.2">
      <c r="A585">
        <v>583</v>
      </c>
      <c r="B585" t="s">
        <v>120</v>
      </c>
      <c r="C585" t="s">
        <v>1630</v>
      </c>
      <c r="D585" t="s">
        <v>1287</v>
      </c>
      <c r="E585" t="s">
        <v>1631</v>
      </c>
      <c r="G585" t="s">
        <v>445</v>
      </c>
      <c r="I585" t="s">
        <v>1650</v>
      </c>
      <c r="J585" t="s">
        <v>1603</v>
      </c>
    </row>
    <row r="586" spans="1:10" x14ac:dyDescent="0.2">
      <c r="A586">
        <v>584</v>
      </c>
      <c r="B586" t="s">
        <v>18</v>
      </c>
      <c r="C586" t="s">
        <v>1644</v>
      </c>
      <c r="D586" t="s">
        <v>1316</v>
      </c>
      <c r="E586" t="s">
        <v>1616</v>
      </c>
      <c r="G586" t="s">
        <v>1238</v>
      </c>
      <c r="H586" t="s">
        <v>1230</v>
      </c>
      <c r="I586" t="s">
        <v>1602</v>
      </c>
      <c r="J586" t="s">
        <v>1603</v>
      </c>
    </row>
    <row r="587" spans="1:10" x14ac:dyDescent="0.2">
      <c r="A587">
        <v>585</v>
      </c>
      <c r="B587" t="s">
        <v>121</v>
      </c>
      <c r="C587" t="s">
        <v>1630</v>
      </c>
      <c r="D587" t="s">
        <v>1287</v>
      </c>
      <c r="E587" t="s">
        <v>1631</v>
      </c>
      <c r="G587" t="s">
        <v>812</v>
      </c>
      <c r="I587" t="s">
        <v>1650</v>
      </c>
      <c r="J587" t="s">
        <v>1603</v>
      </c>
    </row>
    <row r="588" spans="1:10" x14ac:dyDescent="0.2">
      <c r="A588">
        <v>586</v>
      </c>
      <c r="B588" t="s">
        <v>18</v>
      </c>
      <c r="C588" t="s">
        <v>1615</v>
      </c>
      <c r="D588" t="s">
        <v>1580</v>
      </c>
      <c r="E588" t="s">
        <v>1616</v>
      </c>
      <c r="G588" t="s">
        <v>1238</v>
      </c>
      <c r="H588" t="s">
        <v>1230</v>
      </c>
      <c r="I588" t="s">
        <v>1602</v>
      </c>
      <c r="J588" t="s">
        <v>1603</v>
      </c>
    </row>
    <row r="589" spans="1:10" x14ac:dyDescent="0.2">
      <c r="A589">
        <v>587</v>
      </c>
      <c r="B589" t="s">
        <v>119</v>
      </c>
      <c r="C589" t="s">
        <v>1630</v>
      </c>
      <c r="D589" t="s">
        <v>1213</v>
      </c>
      <c r="E589" t="s">
        <v>1631</v>
      </c>
      <c r="G589" t="s">
        <v>396</v>
      </c>
      <c r="I589" t="s">
        <v>1650</v>
      </c>
      <c r="J589" t="s">
        <v>1603</v>
      </c>
    </row>
    <row r="590" spans="1:10" x14ac:dyDescent="0.2">
      <c r="A590">
        <v>588</v>
      </c>
      <c r="B590" t="s">
        <v>18</v>
      </c>
      <c r="C590" t="s">
        <v>1615</v>
      </c>
      <c r="D590" t="s">
        <v>1575</v>
      </c>
      <c r="E590" t="s">
        <v>1616</v>
      </c>
      <c r="G590" t="s">
        <v>1238</v>
      </c>
      <c r="H590" t="s">
        <v>1230</v>
      </c>
      <c r="I590" t="s">
        <v>1602</v>
      </c>
      <c r="J590" t="s">
        <v>1603</v>
      </c>
    </row>
    <row r="591" spans="1:10" x14ac:dyDescent="0.2">
      <c r="A591">
        <v>589</v>
      </c>
      <c r="B591" t="s">
        <v>120</v>
      </c>
      <c r="C591" t="s">
        <v>1630</v>
      </c>
      <c r="D591" t="s">
        <v>1213</v>
      </c>
      <c r="E591" t="s">
        <v>1631</v>
      </c>
      <c r="G591" t="s">
        <v>1202</v>
      </c>
      <c r="I591" t="s">
        <v>1650</v>
      </c>
      <c r="J591" t="s">
        <v>1603</v>
      </c>
    </row>
    <row r="592" spans="1:10" x14ac:dyDescent="0.2">
      <c r="A592">
        <v>590</v>
      </c>
      <c r="B592" t="s">
        <v>18</v>
      </c>
      <c r="C592" t="s">
        <v>1600</v>
      </c>
      <c r="D592" t="s">
        <v>1177</v>
      </c>
      <c r="E592" t="s">
        <v>1601</v>
      </c>
      <c r="G592" t="s">
        <v>1169</v>
      </c>
      <c r="H592" t="s">
        <v>1161</v>
      </c>
      <c r="I592" t="s">
        <v>1602</v>
      </c>
      <c r="J592" t="s">
        <v>1603</v>
      </c>
    </row>
    <row r="593" spans="1:10" x14ac:dyDescent="0.2">
      <c r="A593">
        <v>591</v>
      </c>
      <c r="B593" t="s">
        <v>121</v>
      </c>
      <c r="C593" t="s">
        <v>1630</v>
      </c>
      <c r="D593" t="s">
        <v>1213</v>
      </c>
      <c r="E593" t="s">
        <v>1631</v>
      </c>
      <c r="G593" t="s">
        <v>1203</v>
      </c>
      <c r="I593" t="s">
        <v>1650</v>
      </c>
      <c r="J593" t="s">
        <v>1603</v>
      </c>
    </row>
    <row r="594" spans="1:10" x14ac:dyDescent="0.2">
      <c r="A594">
        <v>592</v>
      </c>
      <c r="B594" t="s">
        <v>245</v>
      </c>
      <c r="C594" t="s">
        <v>1630</v>
      </c>
      <c r="D594" t="s">
        <v>1213</v>
      </c>
      <c r="E594" t="s">
        <v>1631</v>
      </c>
      <c r="G594" t="s">
        <v>1209</v>
      </c>
      <c r="I594" t="s">
        <v>1650</v>
      </c>
      <c r="J594" t="s">
        <v>1603</v>
      </c>
    </row>
    <row r="595" spans="1:10" x14ac:dyDescent="0.2">
      <c r="A595">
        <v>593</v>
      </c>
      <c r="B595" t="s">
        <v>18</v>
      </c>
      <c r="C595" t="s">
        <v>1624</v>
      </c>
      <c r="D595" t="s">
        <v>1399</v>
      </c>
      <c r="E595" t="s">
        <v>1623</v>
      </c>
      <c r="G595" t="s">
        <v>1238</v>
      </c>
      <c r="H595" t="s">
        <v>1221</v>
      </c>
      <c r="I595" t="s">
        <v>1602</v>
      </c>
      <c r="J595" t="s">
        <v>1603</v>
      </c>
    </row>
    <row r="596" spans="1:10" x14ac:dyDescent="0.2">
      <c r="A596">
        <v>594</v>
      </c>
      <c r="B596" t="s">
        <v>246</v>
      </c>
      <c r="C596" t="s">
        <v>1630</v>
      </c>
      <c r="D596" t="s">
        <v>1213</v>
      </c>
      <c r="E596" t="s">
        <v>1631</v>
      </c>
      <c r="G596" t="s">
        <v>345</v>
      </c>
      <c r="I596" t="s">
        <v>1650</v>
      </c>
      <c r="J596" t="s">
        <v>1603</v>
      </c>
    </row>
    <row r="597" spans="1:10" x14ac:dyDescent="0.2">
      <c r="A597">
        <v>595</v>
      </c>
      <c r="B597" t="s">
        <v>18</v>
      </c>
      <c r="C597" t="s">
        <v>1615</v>
      </c>
      <c r="D597" t="s">
        <v>1561</v>
      </c>
      <c r="E597" t="s">
        <v>1623</v>
      </c>
      <c r="G597" t="s">
        <v>1238</v>
      </c>
      <c r="H597" t="s">
        <v>1221</v>
      </c>
      <c r="I597" t="s">
        <v>1602</v>
      </c>
      <c r="J597" t="s">
        <v>1603</v>
      </c>
    </row>
    <row r="598" spans="1:10" x14ac:dyDescent="0.2">
      <c r="A598">
        <v>596</v>
      </c>
      <c r="B598" t="s">
        <v>245</v>
      </c>
      <c r="C598" t="s">
        <v>1630</v>
      </c>
      <c r="D598" t="s">
        <v>1474</v>
      </c>
      <c r="E598" t="s">
        <v>1631</v>
      </c>
      <c r="G598" t="s">
        <v>1471</v>
      </c>
      <c r="I598" t="s">
        <v>1650</v>
      </c>
      <c r="J598" t="s">
        <v>1603</v>
      </c>
    </row>
    <row r="599" spans="1:10" x14ac:dyDescent="0.2">
      <c r="A599">
        <v>597</v>
      </c>
      <c r="B599" t="s">
        <v>18</v>
      </c>
      <c r="C599" t="s">
        <v>1636</v>
      </c>
      <c r="D599" t="s">
        <v>1263</v>
      </c>
      <c r="E599" t="s">
        <v>1623</v>
      </c>
      <c r="G599" t="s">
        <v>1238</v>
      </c>
      <c r="H599" t="s">
        <v>1221</v>
      </c>
      <c r="I599" t="s">
        <v>1602</v>
      </c>
      <c r="J599" t="s">
        <v>1603</v>
      </c>
    </row>
    <row r="600" spans="1:10" x14ac:dyDescent="0.2">
      <c r="A600">
        <v>598</v>
      </c>
      <c r="B600" t="s">
        <v>246</v>
      </c>
      <c r="C600" t="s">
        <v>1630</v>
      </c>
      <c r="D600" t="s">
        <v>1474</v>
      </c>
      <c r="E600" t="s">
        <v>1631</v>
      </c>
      <c r="G600" t="s">
        <v>1386</v>
      </c>
      <c r="I600" t="s">
        <v>1650</v>
      </c>
      <c r="J600" t="s">
        <v>1603</v>
      </c>
    </row>
    <row r="601" spans="1:10" x14ac:dyDescent="0.2">
      <c r="A601">
        <v>599</v>
      </c>
      <c r="B601" t="s">
        <v>18</v>
      </c>
      <c r="C601" t="s">
        <v>1644</v>
      </c>
      <c r="D601" t="s">
        <v>1308</v>
      </c>
      <c r="E601" t="s">
        <v>1623</v>
      </c>
      <c r="G601" t="s">
        <v>1238</v>
      </c>
      <c r="H601" t="s">
        <v>1221</v>
      </c>
      <c r="I601" t="s">
        <v>1602</v>
      </c>
      <c r="J601" t="s">
        <v>1603</v>
      </c>
    </row>
    <row r="602" spans="1:10" x14ac:dyDescent="0.2">
      <c r="A602">
        <v>600</v>
      </c>
      <c r="B602" t="s">
        <v>101</v>
      </c>
      <c r="C602" t="s">
        <v>1630</v>
      </c>
      <c r="D602" t="s">
        <v>1287</v>
      </c>
      <c r="E602" t="s">
        <v>1631</v>
      </c>
      <c r="G602" t="s">
        <v>396</v>
      </c>
      <c r="I602" t="s">
        <v>1650</v>
      </c>
      <c r="J602" t="s">
        <v>1603</v>
      </c>
    </row>
    <row r="603" spans="1:10" x14ac:dyDescent="0.2">
      <c r="A603">
        <v>601</v>
      </c>
      <c r="B603" t="s">
        <v>102</v>
      </c>
      <c r="C603" t="s">
        <v>1630</v>
      </c>
      <c r="D603" t="s">
        <v>1287</v>
      </c>
      <c r="E603" t="s">
        <v>1631</v>
      </c>
      <c r="G603" t="s">
        <v>1202</v>
      </c>
      <c r="I603" t="s">
        <v>1650</v>
      </c>
      <c r="J603" t="s">
        <v>1603</v>
      </c>
    </row>
    <row r="604" spans="1:10" x14ac:dyDescent="0.2">
      <c r="A604">
        <v>602</v>
      </c>
      <c r="B604" t="s">
        <v>103</v>
      </c>
      <c r="C604" t="s">
        <v>1630</v>
      </c>
      <c r="D604" t="s">
        <v>1287</v>
      </c>
      <c r="E604" t="s">
        <v>1631</v>
      </c>
      <c r="G604" t="s">
        <v>1281</v>
      </c>
      <c r="I604" t="s">
        <v>1650</v>
      </c>
      <c r="J604" t="s">
        <v>1603</v>
      </c>
    </row>
    <row r="605" spans="1:10" x14ac:dyDescent="0.2">
      <c r="A605">
        <v>603</v>
      </c>
      <c r="B605" t="s">
        <v>293</v>
      </c>
      <c r="C605" t="s">
        <v>1633</v>
      </c>
      <c r="D605" t="s">
        <v>426</v>
      </c>
      <c r="E605" t="s">
        <v>1629</v>
      </c>
      <c r="G605" t="s">
        <v>425</v>
      </c>
      <c r="H605" t="s">
        <v>1673</v>
      </c>
      <c r="I605" t="s">
        <v>1650</v>
      </c>
      <c r="J605" t="s">
        <v>1603</v>
      </c>
    </row>
    <row r="606" spans="1:10" x14ac:dyDescent="0.2">
      <c r="A606">
        <v>604</v>
      </c>
      <c r="B606" t="s">
        <v>272</v>
      </c>
      <c r="C606" t="s">
        <v>1630</v>
      </c>
      <c r="D606" t="s">
        <v>1364</v>
      </c>
      <c r="E606" t="s">
        <v>1631</v>
      </c>
      <c r="G606" t="s">
        <v>1361</v>
      </c>
      <c r="I606" t="s">
        <v>1650</v>
      </c>
      <c r="J606" t="s">
        <v>1603</v>
      </c>
    </row>
    <row r="607" spans="1:10" x14ac:dyDescent="0.2">
      <c r="A607">
        <v>605</v>
      </c>
      <c r="B607" t="s">
        <v>293</v>
      </c>
      <c r="C607" t="s">
        <v>1633</v>
      </c>
      <c r="D607" t="s">
        <v>409</v>
      </c>
      <c r="E607" t="s">
        <v>1629</v>
      </c>
      <c r="G607" t="s">
        <v>407</v>
      </c>
      <c r="H607" t="s">
        <v>1673</v>
      </c>
      <c r="I607" t="s">
        <v>1650</v>
      </c>
      <c r="J607" t="s">
        <v>1603</v>
      </c>
    </row>
    <row r="608" spans="1:10" x14ac:dyDescent="0.2">
      <c r="A608">
        <v>606</v>
      </c>
      <c r="B608" t="s">
        <v>273</v>
      </c>
      <c r="C608" t="s">
        <v>1630</v>
      </c>
      <c r="D608" t="s">
        <v>1364</v>
      </c>
      <c r="E608" t="s">
        <v>1631</v>
      </c>
      <c r="G608" t="s">
        <v>359</v>
      </c>
      <c r="I608" t="s">
        <v>1650</v>
      </c>
      <c r="J608" t="s">
        <v>1603</v>
      </c>
    </row>
    <row r="609" spans="1:10" x14ac:dyDescent="0.2">
      <c r="A609">
        <v>607</v>
      </c>
      <c r="B609" t="s">
        <v>272</v>
      </c>
      <c r="C609" t="s">
        <v>1630</v>
      </c>
      <c r="D609" t="s">
        <v>1213</v>
      </c>
      <c r="E609" t="s">
        <v>1631</v>
      </c>
      <c r="G609" t="s">
        <v>1210</v>
      </c>
      <c r="I609" t="s">
        <v>1650</v>
      </c>
      <c r="J609" t="s">
        <v>1603</v>
      </c>
    </row>
    <row r="610" spans="1:10" x14ac:dyDescent="0.2">
      <c r="A610">
        <v>608</v>
      </c>
      <c r="B610" t="s">
        <v>273</v>
      </c>
      <c r="C610" t="s">
        <v>1630</v>
      </c>
      <c r="D610" t="s">
        <v>1213</v>
      </c>
      <c r="E610" t="s">
        <v>1631</v>
      </c>
      <c r="G610" t="s">
        <v>1211</v>
      </c>
      <c r="I610" t="s">
        <v>1650</v>
      </c>
      <c r="J610" t="s">
        <v>1603</v>
      </c>
    </row>
    <row r="611" spans="1:10" x14ac:dyDescent="0.2">
      <c r="A611">
        <v>609</v>
      </c>
      <c r="B611" t="s">
        <v>272</v>
      </c>
      <c r="C611" t="s">
        <v>1630</v>
      </c>
      <c r="D611" t="s">
        <v>1474</v>
      </c>
      <c r="E611" t="s">
        <v>1631</v>
      </c>
      <c r="G611" t="s">
        <v>1284</v>
      </c>
      <c r="I611" t="s">
        <v>1650</v>
      </c>
      <c r="J611" t="s">
        <v>1603</v>
      </c>
    </row>
    <row r="612" spans="1:10" x14ac:dyDescent="0.2">
      <c r="A612">
        <v>610</v>
      </c>
      <c r="B612" t="s">
        <v>273</v>
      </c>
      <c r="C612" t="s">
        <v>1630</v>
      </c>
      <c r="D612" t="s">
        <v>1474</v>
      </c>
      <c r="E612" t="s">
        <v>1631</v>
      </c>
      <c r="G612" t="s">
        <v>551</v>
      </c>
      <c r="I612" t="s">
        <v>1650</v>
      </c>
      <c r="J612" t="s">
        <v>1603</v>
      </c>
    </row>
    <row r="613" spans="1:10" x14ac:dyDescent="0.2">
      <c r="A613">
        <v>611</v>
      </c>
      <c r="B613" t="s">
        <v>225</v>
      </c>
      <c r="C613" t="s">
        <v>1630</v>
      </c>
      <c r="D613" t="s">
        <v>1364</v>
      </c>
      <c r="E613" t="s">
        <v>1631</v>
      </c>
      <c r="G613" t="s">
        <v>1358</v>
      </c>
      <c r="I613" t="s">
        <v>1650</v>
      </c>
      <c r="J613" t="s">
        <v>1603</v>
      </c>
    </row>
    <row r="614" spans="1:10" x14ac:dyDescent="0.2">
      <c r="A614">
        <v>612</v>
      </c>
      <c r="B614" t="s">
        <v>226</v>
      </c>
      <c r="C614" t="s">
        <v>1630</v>
      </c>
      <c r="D614" t="s">
        <v>1364</v>
      </c>
      <c r="E614" t="s">
        <v>1631</v>
      </c>
      <c r="G614" t="s">
        <v>359</v>
      </c>
      <c r="I614" t="s">
        <v>1650</v>
      </c>
      <c r="J614" t="s">
        <v>1603</v>
      </c>
    </row>
    <row r="615" spans="1:10" x14ac:dyDescent="0.2">
      <c r="A615">
        <v>613</v>
      </c>
      <c r="B615" t="s">
        <v>225</v>
      </c>
      <c r="C615" t="s">
        <v>1630</v>
      </c>
      <c r="D615" t="s">
        <v>1474</v>
      </c>
      <c r="E615" t="s">
        <v>1631</v>
      </c>
      <c r="G615" t="s">
        <v>1284</v>
      </c>
      <c r="I615" t="s">
        <v>1650</v>
      </c>
      <c r="J615" t="s">
        <v>1603</v>
      </c>
    </row>
    <row r="616" spans="1:10" x14ac:dyDescent="0.2">
      <c r="A616">
        <v>614</v>
      </c>
      <c r="B616" t="s">
        <v>226</v>
      </c>
      <c r="C616" t="s">
        <v>1630</v>
      </c>
      <c r="D616" t="s">
        <v>1474</v>
      </c>
      <c r="E616" t="s">
        <v>1631</v>
      </c>
      <c r="G616" t="s">
        <v>551</v>
      </c>
      <c r="I616" t="s">
        <v>1650</v>
      </c>
      <c r="J616" t="s">
        <v>1603</v>
      </c>
    </row>
    <row r="617" spans="1:10" x14ac:dyDescent="0.2">
      <c r="A617">
        <v>615</v>
      </c>
      <c r="B617" t="s">
        <v>225</v>
      </c>
      <c r="C617" t="s">
        <v>1630</v>
      </c>
      <c r="D617" t="s">
        <v>1287</v>
      </c>
      <c r="E617" t="s">
        <v>1631</v>
      </c>
      <c r="G617" t="s">
        <v>1284</v>
      </c>
      <c r="I617" t="s">
        <v>1650</v>
      </c>
      <c r="J617" t="s">
        <v>1603</v>
      </c>
    </row>
    <row r="618" spans="1:10" x14ac:dyDescent="0.2">
      <c r="A618">
        <v>616</v>
      </c>
      <c r="B618" t="s">
        <v>226</v>
      </c>
      <c r="C618" t="s">
        <v>1630</v>
      </c>
      <c r="D618" t="s">
        <v>1287</v>
      </c>
      <c r="E618" t="s">
        <v>1631</v>
      </c>
      <c r="G618" t="s">
        <v>1285</v>
      </c>
      <c r="I618" t="s">
        <v>1650</v>
      </c>
      <c r="J618" t="s">
        <v>1603</v>
      </c>
    </row>
    <row r="619" spans="1:10" x14ac:dyDescent="0.2">
      <c r="A619">
        <v>617</v>
      </c>
      <c r="B619" t="s">
        <v>225</v>
      </c>
      <c r="C619" t="s">
        <v>1630</v>
      </c>
      <c r="D619" t="s">
        <v>1213</v>
      </c>
      <c r="E619" t="s">
        <v>1631</v>
      </c>
      <c r="G619" t="s">
        <v>1205</v>
      </c>
      <c r="I619" t="s">
        <v>1650</v>
      </c>
      <c r="J619" t="s">
        <v>1603</v>
      </c>
    </row>
    <row r="620" spans="1:10" x14ac:dyDescent="0.2">
      <c r="A620">
        <v>618</v>
      </c>
      <c r="B620" t="s">
        <v>226</v>
      </c>
      <c r="C620" t="s">
        <v>1630</v>
      </c>
      <c r="D620" t="s">
        <v>1213</v>
      </c>
      <c r="E620" t="s">
        <v>1631</v>
      </c>
      <c r="G620" t="s">
        <v>1206</v>
      </c>
      <c r="I620" t="s">
        <v>1650</v>
      </c>
      <c r="J620" t="s">
        <v>1603</v>
      </c>
    </row>
    <row r="621" spans="1:10" x14ac:dyDescent="0.2">
      <c r="A621">
        <v>619</v>
      </c>
      <c r="B621" t="s">
        <v>238</v>
      </c>
      <c r="C621" t="s">
        <v>1630</v>
      </c>
      <c r="D621" t="s">
        <v>1213</v>
      </c>
      <c r="E621" t="s">
        <v>1631</v>
      </c>
      <c r="G621" t="s">
        <v>346</v>
      </c>
      <c r="H621" t="s">
        <v>334</v>
      </c>
      <c r="I621" t="s">
        <v>1650</v>
      </c>
      <c r="J621" t="s">
        <v>1603</v>
      </c>
    </row>
    <row r="622" spans="1:10" x14ac:dyDescent="0.2">
      <c r="A622">
        <v>620</v>
      </c>
      <c r="B622" t="s">
        <v>239</v>
      </c>
      <c r="C622" t="s">
        <v>1630</v>
      </c>
      <c r="D622" t="s">
        <v>1213</v>
      </c>
      <c r="E622" t="s">
        <v>1631</v>
      </c>
      <c r="G622" t="s">
        <v>1675</v>
      </c>
      <c r="H622">
        <v>75</v>
      </c>
      <c r="I622" t="s">
        <v>1650</v>
      </c>
      <c r="J622" t="s">
        <v>1603</v>
      </c>
    </row>
    <row r="623" spans="1:10" x14ac:dyDescent="0.2">
      <c r="A623">
        <v>621</v>
      </c>
      <c r="B623" t="s">
        <v>240</v>
      </c>
      <c r="C623" t="s">
        <v>1630</v>
      </c>
      <c r="D623" t="s">
        <v>1213</v>
      </c>
      <c r="E623" t="s">
        <v>1631</v>
      </c>
      <c r="G623" t="s">
        <v>1207</v>
      </c>
      <c r="I623" t="s">
        <v>1650</v>
      </c>
      <c r="J623" t="s">
        <v>1603</v>
      </c>
    </row>
    <row r="624" spans="1:10" x14ac:dyDescent="0.2">
      <c r="A624">
        <v>622</v>
      </c>
      <c r="B624" t="s">
        <v>241</v>
      </c>
      <c r="C624" t="s">
        <v>1630</v>
      </c>
      <c r="D624" t="s">
        <v>1213</v>
      </c>
      <c r="E624" t="s">
        <v>1631</v>
      </c>
      <c r="G624" t="s">
        <v>361</v>
      </c>
      <c r="I624" t="s">
        <v>1650</v>
      </c>
      <c r="J624" t="s">
        <v>1603</v>
      </c>
    </row>
    <row r="625" spans="1:10" x14ac:dyDescent="0.2">
      <c r="A625">
        <v>623</v>
      </c>
      <c r="B625" t="s">
        <v>235</v>
      </c>
      <c r="C625" t="s">
        <v>1630</v>
      </c>
      <c r="D625" t="s">
        <v>1287</v>
      </c>
      <c r="E625" t="s">
        <v>1631</v>
      </c>
      <c r="G625" t="s">
        <v>1208</v>
      </c>
      <c r="I625" t="s">
        <v>1650</v>
      </c>
      <c r="J625" t="s">
        <v>1603</v>
      </c>
    </row>
    <row r="626" spans="1:10" x14ac:dyDescent="0.2">
      <c r="A626">
        <v>624</v>
      </c>
      <c r="B626" t="s">
        <v>236</v>
      </c>
      <c r="C626" t="s">
        <v>1630</v>
      </c>
      <c r="D626" t="s">
        <v>1287</v>
      </c>
      <c r="E626" t="s">
        <v>1631</v>
      </c>
      <c r="G626" t="s">
        <v>371</v>
      </c>
      <c r="I626" t="s">
        <v>1650</v>
      </c>
      <c r="J626" t="s">
        <v>1603</v>
      </c>
    </row>
    <row r="627" spans="1:10" x14ac:dyDescent="0.2">
      <c r="A627">
        <v>625</v>
      </c>
      <c r="B627" t="s">
        <v>235</v>
      </c>
      <c r="C627" t="s">
        <v>1630</v>
      </c>
      <c r="D627" t="s">
        <v>1213</v>
      </c>
      <c r="E627" t="s">
        <v>1631</v>
      </c>
      <c r="G627" t="s">
        <v>1208</v>
      </c>
      <c r="I627" t="s">
        <v>1650</v>
      </c>
      <c r="J627" t="s">
        <v>1603</v>
      </c>
    </row>
    <row r="628" spans="1:10" x14ac:dyDescent="0.2">
      <c r="A628">
        <v>626</v>
      </c>
      <c r="B628" t="s">
        <v>236</v>
      </c>
      <c r="C628" t="s">
        <v>1630</v>
      </c>
      <c r="D628" t="s">
        <v>1213</v>
      </c>
      <c r="E628" t="s">
        <v>1631</v>
      </c>
      <c r="G628" t="s">
        <v>361</v>
      </c>
      <c r="I628" t="s">
        <v>1650</v>
      </c>
      <c r="J628" t="s">
        <v>1603</v>
      </c>
    </row>
    <row r="629" spans="1:10" x14ac:dyDescent="0.2">
      <c r="A629">
        <v>627</v>
      </c>
      <c r="B629" t="s">
        <v>228</v>
      </c>
      <c r="C629" t="s">
        <v>1630</v>
      </c>
      <c r="D629" t="s">
        <v>1287</v>
      </c>
      <c r="E629" t="s">
        <v>1631</v>
      </c>
      <c r="G629" t="s">
        <v>346</v>
      </c>
      <c r="H629" t="s">
        <v>334</v>
      </c>
      <c r="I629" t="s">
        <v>1650</v>
      </c>
      <c r="J629" t="s">
        <v>1603</v>
      </c>
    </row>
    <row r="630" spans="1:10" x14ac:dyDescent="0.2">
      <c r="A630">
        <v>628</v>
      </c>
      <c r="B630" t="s">
        <v>228</v>
      </c>
      <c r="C630" t="s">
        <v>1630</v>
      </c>
      <c r="D630" t="s">
        <v>1213</v>
      </c>
      <c r="E630" t="s">
        <v>1631</v>
      </c>
      <c r="G630" t="s">
        <v>346</v>
      </c>
      <c r="H630" t="s">
        <v>334</v>
      </c>
      <c r="I630" t="s">
        <v>1650</v>
      </c>
      <c r="J630" t="s">
        <v>1603</v>
      </c>
    </row>
    <row r="631" spans="1:10" x14ac:dyDescent="0.2">
      <c r="A631">
        <v>629</v>
      </c>
      <c r="B631" t="s">
        <v>228</v>
      </c>
      <c r="C631" t="s">
        <v>1630</v>
      </c>
      <c r="D631" t="s">
        <v>1364</v>
      </c>
      <c r="E631" t="s">
        <v>1631</v>
      </c>
      <c r="G631" t="s">
        <v>346</v>
      </c>
      <c r="H631" t="s">
        <v>334</v>
      </c>
      <c r="I631" t="s">
        <v>1650</v>
      </c>
      <c r="J631" t="s">
        <v>1603</v>
      </c>
    </row>
    <row r="632" spans="1:10" x14ac:dyDescent="0.2">
      <c r="A632">
        <v>630</v>
      </c>
      <c r="B632" t="s">
        <v>229</v>
      </c>
      <c r="C632" t="s">
        <v>1630</v>
      </c>
      <c r="D632" t="s">
        <v>1364</v>
      </c>
      <c r="E632" t="s">
        <v>1631</v>
      </c>
      <c r="G632" t="s">
        <v>1675</v>
      </c>
      <c r="H632">
        <v>15</v>
      </c>
      <c r="I632" t="s">
        <v>1650</v>
      </c>
      <c r="J632" t="s">
        <v>1603</v>
      </c>
    </row>
    <row r="633" spans="1:10" x14ac:dyDescent="0.2">
      <c r="A633">
        <v>631</v>
      </c>
      <c r="B633" t="s">
        <v>229</v>
      </c>
      <c r="C633" t="s">
        <v>1630</v>
      </c>
      <c r="D633" t="s">
        <v>1213</v>
      </c>
      <c r="E633" t="s">
        <v>1631</v>
      </c>
      <c r="G633" t="s">
        <v>1675</v>
      </c>
      <c r="H633">
        <v>25</v>
      </c>
      <c r="I633" t="s">
        <v>1650</v>
      </c>
      <c r="J633" t="s">
        <v>1603</v>
      </c>
    </row>
    <row r="634" spans="1:10" x14ac:dyDescent="0.2">
      <c r="A634">
        <v>632</v>
      </c>
      <c r="B634" t="s">
        <v>229</v>
      </c>
      <c r="C634" t="s">
        <v>1630</v>
      </c>
      <c r="D634" t="s">
        <v>1287</v>
      </c>
      <c r="E634" t="s">
        <v>1631</v>
      </c>
      <c r="G634" t="s">
        <v>1675</v>
      </c>
      <c r="H634">
        <v>50</v>
      </c>
      <c r="I634" t="s">
        <v>1650</v>
      </c>
      <c r="J634" t="s">
        <v>1603</v>
      </c>
    </row>
    <row r="635" spans="1:10" x14ac:dyDescent="0.2">
      <c r="A635">
        <v>633</v>
      </c>
      <c r="B635" t="s">
        <v>230</v>
      </c>
      <c r="C635" t="s">
        <v>1630</v>
      </c>
      <c r="D635" t="s">
        <v>1287</v>
      </c>
      <c r="E635" t="s">
        <v>1631</v>
      </c>
      <c r="G635" t="s">
        <v>1207</v>
      </c>
      <c r="I635" t="s">
        <v>1650</v>
      </c>
      <c r="J635" t="s">
        <v>1603</v>
      </c>
    </row>
    <row r="636" spans="1:10" x14ac:dyDescent="0.2">
      <c r="A636">
        <v>634</v>
      </c>
      <c r="B636" t="s">
        <v>231</v>
      </c>
      <c r="C636" t="s">
        <v>1630</v>
      </c>
      <c r="D636" t="s">
        <v>1287</v>
      </c>
      <c r="E636" t="s">
        <v>1631</v>
      </c>
      <c r="G636" t="s">
        <v>360</v>
      </c>
      <c r="I636" t="s">
        <v>1650</v>
      </c>
      <c r="J636" t="s">
        <v>1603</v>
      </c>
    </row>
    <row r="637" spans="1:10" x14ac:dyDescent="0.2">
      <c r="A637">
        <v>635</v>
      </c>
      <c r="B637" t="s">
        <v>230</v>
      </c>
      <c r="C637" t="s">
        <v>1630</v>
      </c>
      <c r="D637" t="s">
        <v>1213</v>
      </c>
      <c r="E637" t="s">
        <v>1631</v>
      </c>
      <c r="G637" t="s">
        <v>1207</v>
      </c>
      <c r="I637" t="s">
        <v>1650</v>
      </c>
      <c r="J637" t="s">
        <v>1603</v>
      </c>
    </row>
    <row r="638" spans="1:10" x14ac:dyDescent="0.2">
      <c r="A638">
        <v>636</v>
      </c>
      <c r="B638" t="s">
        <v>231</v>
      </c>
      <c r="C638" t="s">
        <v>1630</v>
      </c>
      <c r="D638" t="s">
        <v>1213</v>
      </c>
      <c r="E638" t="s">
        <v>1631</v>
      </c>
      <c r="G638" t="s">
        <v>359</v>
      </c>
      <c r="I638" t="s">
        <v>1650</v>
      </c>
      <c r="J638" t="s">
        <v>1603</v>
      </c>
    </row>
    <row r="639" spans="1:10" x14ac:dyDescent="0.2">
      <c r="A639">
        <v>637</v>
      </c>
      <c r="B639" t="s">
        <v>230</v>
      </c>
      <c r="C639" t="s">
        <v>1630</v>
      </c>
      <c r="D639" t="s">
        <v>1364</v>
      </c>
      <c r="E639" t="s">
        <v>1631</v>
      </c>
      <c r="G639" t="s">
        <v>1359</v>
      </c>
      <c r="I639" t="s">
        <v>1650</v>
      </c>
      <c r="J639" t="s">
        <v>1603</v>
      </c>
    </row>
    <row r="640" spans="1:10" x14ac:dyDescent="0.2">
      <c r="A640">
        <v>638</v>
      </c>
      <c r="B640" t="s">
        <v>231</v>
      </c>
      <c r="C640" t="s">
        <v>1630</v>
      </c>
      <c r="D640" t="s">
        <v>1364</v>
      </c>
      <c r="E640" t="s">
        <v>1631</v>
      </c>
      <c r="G640" t="s">
        <v>445</v>
      </c>
      <c r="I640" t="s">
        <v>1650</v>
      </c>
      <c r="J640" t="s">
        <v>1603</v>
      </c>
    </row>
    <row r="641" spans="1:10" x14ac:dyDescent="0.2">
      <c r="A641">
        <v>639</v>
      </c>
      <c r="B641" t="s">
        <v>266</v>
      </c>
      <c r="C641" t="s">
        <v>1636</v>
      </c>
      <c r="D641" t="s">
        <v>1263</v>
      </c>
      <c r="E641" t="s">
        <v>1623</v>
      </c>
      <c r="G641" t="s">
        <v>1258</v>
      </c>
      <c r="I641" t="s">
        <v>1650</v>
      </c>
      <c r="J641" t="s">
        <v>1603</v>
      </c>
    </row>
    <row r="642" spans="1:10" x14ac:dyDescent="0.2">
      <c r="A642">
        <v>640</v>
      </c>
      <c r="B642" t="s">
        <v>267</v>
      </c>
      <c r="C642" t="s">
        <v>1636</v>
      </c>
      <c r="D642" t="s">
        <v>1263</v>
      </c>
      <c r="E642" t="s">
        <v>1623</v>
      </c>
      <c r="G642" t="s">
        <v>1259</v>
      </c>
      <c r="I642" t="s">
        <v>1650</v>
      </c>
      <c r="J642" t="s">
        <v>1603</v>
      </c>
    </row>
    <row r="643" spans="1:10" x14ac:dyDescent="0.2">
      <c r="A643">
        <v>641</v>
      </c>
      <c r="B643" t="s">
        <v>268</v>
      </c>
      <c r="C643" t="s">
        <v>1636</v>
      </c>
      <c r="D643" t="s">
        <v>1263</v>
      </c>
      <c r="E643" t="s">
        <v>1623</v>
      </c>
      <c r="G643" t="s">
        <v>535</v>
      </c>
      <c r="I643" t="s">
        <v>1650</v>
      </c>
      <c r="J643" t="s">
        <v>1603</v>
      </c>
    </row>
    <row r="644" spans="1:10" x14ac:dyDescent="0.2">
      <c r="A644">
        <v>642</v>
      </c>
      <c r="B644" t="s">
        <v>266</v>
      </c>
      <c r="C644" t="s">
        <v>1636</v>
      </c>
      <c r="D644" t="s">
        <v>1251</v>
      </c>
      <c r="E644" t="s">
        <v>1616</v>
      </c>
      <c r="G644" t="s">
        <v>1247</v>
      </c>
      <c r="I644" t="s">
        <v>1650</v>
      </c>
      <c r="J644" t="s">
        <v>1603</v>
      </c>
    </row>
    <row r="645" spans="1:10" x14ac:dyDescent="0.2">
      <c r="A645">
        <v>643</v>
      </c>
      <c r="B645" t="s">
        <v>267</v>
      </c>
      <c r="C645" t="s">
        <v>1636</v>
      </c>
      <c r="D645" t="s">
        <v>1251</v>
      </c>
      <c r="E645" t="s">
        <v>1616</v>
      </c>
      <c r="G645" t="s">
        <v>348</v>
      </c>
      <c r="I645" t="s">
        <v>1650</v>
      </c>
      <c r="J645" t="s">
        <v>1603</v>
      </c>
    </row>
    <row r="646" spans="1:10" x14ac:dyDescent="0.2">
      <c r="A646">
        <v>644</v>
      </c>
      <c r="B646" t="s">
        <v>268</v>
      </c>
      <c r="C646" t="s">
        <v>1636</v>
      </c>
      <c r="D646" t="s">
        <v>1251</v>
      </c>
      <c r="E646" t="s">
        <v>1616</v>
      </c>
      <c r="G646" t="s">
        <v>361</v>
      </c>
      <c r="I646" t="s">
        <v>1650</v>
      </c>
      <c r="J646" t="s">
        <v>1603</v>
      </c>
    </row>
    <row r="647" spans="1:10" x14ac:dyDescent="0.2">
      <c r="A647">
        <v>645</v>
      </c>
      <c r="B647" t="s">
        <v>124</v>
      </c>
      <c r="C647" t="s">
        <v>1615</v>
      </c>
      <c r="D647" t="s">
        <v>1556</v>
      </c>
      <c r="E647" t="s">
        <v>1623</v>
      </c>
      <c r="G647" t="s">
        <v>812</v>
      </c>
      <c r="H647">
        <v>150</v>
      </c>
      <c r="I647" t="s">
        <v>1650</v>
      </c>
      <c r="J647" t="s">
        <v>1603</v>
      </c>
    </row>
    <row r="648" spans="1:10" x14ac:dyDescent="0.2">
      <c r="A648">
        <v>646</v>
      </c>
      <c r="B648" t="s">
        <v>142</v>
      </c>
      <c r="C648" t="s">
        <v>1636</v>
      </c>
      <c r="D648" t="s">
        <v>1331</v>
      </c>
      <c r="E648" t="s">
        <v>1623</v>
      </c>
      <c r="G648" t="s">
        <v>1327</v>
      </c>
      <c r="H648">
        <v>450</v>
      </c>
      <c r="I648" t="s">
        <v>1650</v>
      </c>
      <c r="J648" t="s">
        <v>1603</v>
      </c>
    </row>
    <row r="649" spans="1:10" x14ac:dyDescent="0.2">
      <c r="A649">
        <v>647</v>
      </c>
      <c r="B649" t="s">
        <v>142</v>
      </c>
      <c r="C649" t="s">
        <v>1624</v>
      </c>
      <c r="D649" t="s">
        <v>1391</v>
      </c>
      <c r="E649" t="s">
        <v>1623</v>
      </c>
      <c r="G649" t="s">
        <v>812</v>
      </c>
      <c r="H649">
        <v>450</v>
      </c>
      <c r="I649" t="s">
        <v>1650</v>
      </c>
      <c r="J649" t="s">
        <v>1603</v>
      </c>
    </row>
    <row r="650" spans="1:10" x14ac:dyDescent="0.2">
      <c r="A650">
        <v>648</v>
      </c>
      <c r="B650" t="s">
        <v>239</v>
      </c>
      <c r="C650" t="s">
        <v>1615</v>
      </c>
      <c r="D650" t="s">
        <v>1575</v>
      </c>
      <c r="E650" t="s">
        <v>1616</v>
      </c>
      <c r="G650" t="s">
        <v>595</v>
      </c>
      <c r="H650">
        <v>35</v>
      </c>
      <c r="I650" t="s">
        <v>1650</v>
      </c>
      <c r="J650" t="s">
        <v>1603</v>
      </c>
    </row>
    <row r="651" spans="1:10" x14ac:dyDescent="0.2">
      <c r="A651">
        <v>649</v>
      </c>
      <c r="B651" t="s">
        <v>101</v>
      </c>
      <c r="C651" t="s">
        <v>1615</v>
      </c>
      <c r="D651" t="s">
        <v>1567</v>
      </c>
      <c r="E651" t="s">
        <v>1616</v>
      </c>
      <c r="G651" t="s">
        <v>1675</v>
      </c>
      <c r="H651" t="s">
        <v>347</v>
      </c>
      <c r="I651" t="s">
        <v>1650</v>
      </c>
      <c r="J651" t="s">
        <v>1603</v>
      </c>
    </row>
    <row r="652" spans="1:10" x14ac:dyDescent="0.2">
      <c r="A652">
        <v>650</v>
      </c>
      <c r="B652" t="s">
        <v>102</v>
      </c>
      <c r="C652" t="s">
        <v>1615</v>
      </c>
      <c r="D652" t="s">
        <v>1567</v>
      </c>
      <c r="E652" t="s">
        <v>1616</v>
      </c>
      <c r="G652" t="s">
        <v>1675</v>
      </c>
      <c r="H652">
        <v>8</v>
      </c>
      <c r="I652" t="s">
        <v>1650</v>
      </c>
      <c r="J652" t="s">
        <v>1603</v>
      </c>
    </row>
    <row r="653" spans="1:10" x14ac:dyDescent="0.2">
      <c r="A653">
        <v>651</v>
      </c>
      <c r="B653" t="s">
        <v>103</v>
      </c>
      <c r="C653" t="s">
        <v>1615</v>
      </c>
      <c r="D653" t="s">
        <v>1567</v>
      </c>
      <c r="E653" t="s">
        <v>1616</v>
      </c>
      <c r="G653" t="s">
        <v>1675</v>
      </c>
      <c r="H653">
        <v>1700</v>
      </c>
      <c r="I653" t="s">
        <v>1650</v>
      </c>
      <c r="J653" t="s">
        <v>1603</v>
      </c>
    </row>
    <row r="654" spans="1:10" x14ac:dyDescent="0.2">
      <c r="A654">
        <v>652</v>
      </c>
      <c r="B654" t="s">
        <v>95</v>
      </c>
      <c r="C654" t="s">
        <v>1615</v>
      </c>
      <c r="D654" t="s">
        <v>1567</v>
      </c>
      <c r="E654" t="s">
        <v>1616</v>
      </c>
      <c r="G654" t="s">
        <v>1385</v>
      </c>
      <c r="I654" t="s">
        <v>1650</v>
      </c>
      <c r="J654" t="s">
        <v>1603</v>
      </c>
    </row>
    <row r="655" spans="1:10" x14ac:dyDescent="0.2">
      <c r="A655">
        <v>653</v>
      </c>
      <c r="B655" t="s">
        <v>94</v>
      </c>
      <c r="C655" t="s">
        <v>1615</v>
      </c>
      <c r="D655" t="s">
        <v>1567</v>
      </c>
      <c r="E655" t="s">
        <v>1616</v>
      </c>
      <c r="G655" t="s">
        <v>334</v>
      </c>
      <c r="H655" t="s">
        <v>346</v>
      </c>
      <c r="I655" t="s">
        <v>1650</v>
      </c>
      <c r="J655" t="s">
        <v>1603</v>
      </c>
    </row>
    <row r="656" spans="1:10" x14ac:dyDescent="0.2">
      <c r="A656">
        <v>654</v>
      </c>
      <c r="B656" t="s">
        <v>121</v>
      </c>
      <c r="C656" t="s">
        <v>1615</v>
      </c>
      <c r="D656" t="s">
        <v>1556</v>
      </c>
      <c r="E656" t="s">
        <v>1623</v>
      </c>
      <c r="G656" t="s">
        <v>379</v>
      </c>
      <c r="H656">
        <v>1200</v>
      </c>
      <c r="I656" t="s">
        <v>1650</v>
      </c>
      <c r="J656" t="s">
        <v>1603</v>
      </c>
    </row>
    <row r="657" spans="1:10" x14ac:dyDescent="0.2">
      <c r="A657">
        <v>655</v>
      </c>
      <c r="B657" t="s">
        <v>230</v>
      </c>
      <c r="C657" t="s">
        <v>1615</v>
      </c>
      <c r="D657" t="s">
        <v>1575</v>
      </c>
      <c r="E657" t="s">
        <v>1616</v>
      </c>
      <c r="G657" t="s">
        <v>1573</v>
      </c>
      <c r="I657" t="s">
        <v>1650</v>
      </c>
      <c r="J657" t="s">
        <v>1603</v>
      </c>
    </row>
    <row r="658" spans="1:10" x14ac:dyDescent="0.2">
      <c r="A658">
        <v>656</v>
      </c>
      <c r="B658" t="s">
        <v>231</v>
      </c>
      <c r="C658" t="s">
        <v>1615</v>
      </c>
      <c r="D658" t="s">
        <v>1575</v>
      </c>
      <c r="E658" t="s">
        <v>1616</v>
      </c>
      <c r="G658" t="s">
        <v>379</v>
      </c>
      <c r="I658" t="s">
        <v>1650</v>
      </c>
      <c r="J658" t="s">
        <v>1603</v>
      </c>
    </row>
    <row r="659" spans="1:10" x14ac:dyDescent="0.2">
      <c r="A659">
        <v>657</v>
      </c>
      <c r="B659" t="s">
        <v>225</v>
      </c>
      <c r="C659" t="s">
        <v>1624</v>
      </c>
      <c r="D659" t="s">
        <v>1409</v>
      </c>
      <c r="E659" t="s">
        <v>1616</v>
      </c>
      <c r="G659" t="s">
        <v>1284</v>
      </c>
      <c r="I659" t="s">
        <v>1650</v>
      </c>
      <c r="J659" t="s">
        <v>1603</v>
      </c>
    </row>
    <row r="660" spans="1:10" x14ac:dyDescent="0.2">
      <c r="A660">
        <v>658</v>
      </c>
      <c r="B660" t="s">
        <v>226</v>
      </c>
      <c r="C660" t="s">
        <v>1624</v>
      </c>
      <c r="D660" t="s">
        <v>1409</v>
      </c>
      <c r="E660" t="s">
        <v>1616</v>
      </c>
      <c r="G660" t="s">
        <v>687</v>
      </c>
      <c r="I660" t="s">
        <v>1650</v>
      </c>
      <c r="J660" t="s">
        <v>1603</v>
      </c>
    </row>
    <row r="661" spans="1:10" x14ac:dyDescent="0.2">
      <c r="A661">
        <v>659</v>
      </c>
      <c r="B661" t="s">
        <v>225</v>
      </c>
      <c r="C661" t="s">
        <v>1615</v>
      </c>
      <c r="D661" t="s">
        <v>1580</v>
      </c>
      <c r="E661" t="s">
        <v>1616</v>
      </c>
      <c r="G661" t="s">
        <v>1579</v>
      </c>
      <c r="I661" t="s">
        <v>1650</v>
      </c>
      <c r="J661" t="s">
        <v>1603</v>
      </c>
    </row>
    <row r="662" spans="1:10" x14ac:dyDescent="0.2">
      <c r="A662">
        <v>660</v>
      </c>
      <c r="B662" t="s">
        <v>226</v>
      </c>
      <c r="C662" t="s">
        <v>1615</v>
      </c>
      <c r="D662" t="s">
        <v>1580</v>
      </c>
      <c r="E662" t="s">
        <v>1616</v>
      </c>
      <c r="G662" t="s">
        <v>402</v>
      </c>
      <c r="I662" t="s">
        <v>1650</v>
      </c>
      <c r="J662" t="s">
        <v>1603</v>
      </c>
    </row>
    <row r="663" spans="1:10" x14ac:dyDescent="0.2">
      <c r="A663">
        <v>661</v>
      </c>
      <c r="B663" t="s">
        <v>225</v>
      </c>
      <c r="C663" t="s">
        <v>1636</v>
      </c>
      <c r="D663" t="s">
        <v>1251</v>
      </c>
      <c r="E663" t="s">
        <v>1616</v>
      </c>
      <c r="G663" t="s">
        <v>1246</v>
      </c>
      <c r="H663" t="s">
        <v>1677</v>
      </c>
      <c r="I663" t="s">
        <v>1650</v>
      </c>
      <c r="J663" t="s">
        <v>1603</v>
      </c>
    </row>
    <row r="664" spans="1:10" x14ac:dyDescent="0.2">
      <c r="A664">
        <v>662</v>
      </c>
      <c r="B664" t="s">
        <v>225</v>
      </c>
      <c r="C664" t="s">
        <v>1636</v>
      </c>
      <c r="D664" t="s">
        <v>1263</v>
      </c>
      <c r="E664" t="s">
        <v>1623</v>
      </c>
      <c r="G664" t="s">
        <v>1257</v>
      </c>
      <c r="I664" t="s">
        <v>1650</v>
      </c>
      <c r="J664" t="s">
        <v>1603</v>
      </c>
    </row>
    <row r="665" spans="1:10" x14ac:dyDescent="0.2">
      <c r="A665">
        <v>663</v>
      </c>
      <c r="B665" t="s">
        <v>226</v>
      </c>
      <c r="C665" t="s">
        <v>1636</v>
      </c>
      <c r="D665" t="s">
        <v>1263</v>
      </c>
      <c r="E665" t="s">
        <v>1623</v>
      </c>
      <c r="G665" t="s">
        <v>359</v>
      </c>
      <c r="I665" t="s">
        <v>1650</v>
      </c>
      <c r="J665" t="s">
        <v>1603</v>
      </c>
    </row>
    <row r="666" spans="1:10" x14ac:dyDescent="0.2">
      <c r="A666">
        <v>664</v>
      </c>
      <c r="B666" t="s">
        <v>235</v>
      </c>
      <c r="C666" t="s">
        <v>1624</v>
      </c>
      <c r="D666" t="s">
        <v>1409</v>
      </c>
      <c r="E666" t="s">
        <v>1616</v>
      </c>
      <c r="G666">
        <v>175</v>
      </c>
      <c r="I666" t="s">
        <v>1650</v>
      </c>
      <c r="J666" t="s">
        <v>1603</v>
      </c>
    </row>
    <row r="667" spans="1:10" x14ac:dyDescent="0.2">
      <c r="A667">
        <v>665</v>
      </c>
      <c r="B667" t="s">
        <v>236</v>
      </c>
      <c r="C667" t="s">
        <v>1624</v>
      </c>
      <c r="D667" t="s">
        <v>1409</v>
      </c>
      <c r="E667" t="s">
        <v>1616</v>
      </c>
      <c r="G667" t="s">
        <v>352</v>
      </c>
      <c r="I667" t="s">
        <v>1650</v>
      </c>
      <c r="J667" t="s">
        <v>1603</v>
      </c>
    </row>
    <row r="668" spans="1:10" x14ac:dyDescent="0.2">
      <c r="A668">
        <v>666</v>
      </c>
      <c r="B668" t="s">
        <v>138</v>
      </c>
      <c r="C668" t="s">
        <v>1636</v>
      </c>
      <c r="D668" t="s">
        <v>1331</v>
      </c>
      <c r="E668" t="s">
        <v>1623</v>
      </c>
      <c r="G668" t="s">
        <v>1272</v>
      </c>
      <c r="I668" t="s">
        <v>1650</v>
      </c>
      <c r="J668" t="s">
        <v>1603</v>
      </c>
    </row>
    <row r="669" spans="1:10" x14ac:dyDescent="0.2">
      <c r="A669">
        <v>667</v>
      </c>
      <c r="B669" t="s">
        <v>139</v>
      </c>
      <c r="C669" t="s">
        <v>1636</v>
      </c>
      <c r="D669" t="s">
        <v>1331</v>
      </c>
      <c r="E669" t="s">
        <v>1623</v>
      </c>
      <c r="G669" t="s">
        <v>1321</v>
      </c>
      <c r="I669" t="s">
        <v>1650</v>
      </c>
      <c r="J669" t="s">
        <v>1603</v>
      </c>
    </row>
    <row r="670" spans="1:10" x14ac:dyDescent="0.2">
      <c r="A670">
        <v>668</v>
      </c>
      <c r="B670" t="s">
        <v>137</v>
      </c>
      <c r="C670" t="s">
        <v>1636</v>
      </c>
      <c r="D670" t="s">
        <v>1331</v>
      </c>
      <c r="E670" t="s">
        <v>1623</v>
      </c>
      <c r="G670" t="s">
        <v>347</v>
      </c>
      <c r="I670" t="s">
        <v>1650</v>
      </c>
      <c r="J670" t="s">
        <v>1603</v>
      </c>
    </row>
    <row r="671" spans="1:10" x14ac:dyDescent="0.2">
      <c r="A671">
        <v>669</v>
      </c>
      <c r="B671" t="s">
        <v>85</v>
      </c>
      <c r="C671" t="s">
        <v>1625</v>
      </c>
      <c r="D671" t="s">
        <v>1232</v>
      </c>
      <c r="E671" t="s">
        <v>1623</v>
      </c>
      <c r="G671" t="s">
        <v>360</v>
      </c>
      <c r="H671">
        <v>2400</v>
      </c>
      <c r="I671" t="s">
        <v>1650</v>
      </c>
      <c r="J671" t="s">
        <v>1603</v>
      </c>
    </row>
    <row r="672" spans="1:10" x14ac:dyDescent="0.2">
      <c r="A672">
        <v>670</v>
      </c>
      <c r="B672" t="s">
        <v>18</v>
      </c>
      <c r="C672" t="s">
        <v>1600</v>
      </c>
      <c r="D672" t="s">
        <v>1157</v>
      </c>
      <c r="E672" t="s">
        <v>1601</v>
      </c>
      <c r="G672" t="s">
        <v>1134</v>
      </c>
      <c r="H672" t="s">
        <v>1151</v>
      </c>
      <c r="I672" t="s">
        <v>1650</v>
      </c>
      <c r="J672" t="s">
        <v>1603</v>
      </c>
    </row>
    <row r="673" spans="1:10" x14ac:dyDescent="0.2">
      <c r="A673">
        <v>671</v>
      </c>
      <c r="B673" t="s">
        <v>18</v>
      </c>
      <c r="C673" t="s">
        <v>1600</v>
      </c>
      <c r="D673" t="s">
        <v>1147</v>
      </c>
      <c r="E673" t="s">
        <v>1601</v>
      </c>
      <c r="G673" t="s">
        <v>1134</v>
      </c>
      <c r="H673" t="s">
        <v>1151</v>
      </c>
      <c r="I673" t="s">
        <v>1650</v>
      </c>
      <c r="J673" t="s">
        <v>1603</v>
      </c>
    </row>
    <row r="674" spans="1:10" x14ac:dyDescent="0.2">
      <c r="A674">
        <v>672</v>
      </c>
      <c r="B674" t="s">
        <v>18</v>
      </c>
      <c r="C674" t="s">
        <v>1600</v>
      </c>
      <c r="D674" t="s">
        <v>1139</v>
      </c>
      <c r="E674" t="s">
        <v>1601</v>
      </c>
      <c r="G674" t="s">
        <v>1134</v>
      </c>
      <c r="H674" t="s">
        <v>1151</v>
      </c>
      <c r="I674" t="s">
        <v>1650</v>
      </c>
      <c r="J674" t="s">
        <v>1603</v>
      </c>
    </row>
    <row r="675" spans="1:10" x14ac:dyDescent="0.2">
      <c r="A675">
        <v>673</v>
      </c>
      <c r="B675" t="s">
        <v>225</v>
      </c>
      <c r="C675" t="s">
        <v>1600</v>
      </c>
      <c r="D675" t="s">
        <v>1147</v>
      </c>
      <c r="E675" t="s">
        <v>1601</v>
      </c>
      <c r="G675" t="s">
        <v>1145</v>
      </c>
      <c r="I675" t="s">
        <v>1650</v>
      </c>
      <c r="J675" t="s">
        <v>1603</v>
      </c>
    </row>
    <row r="676" spans="1:10" x14ac:dyDescent="0.2">
      <c r="A676">
        <v>674</v>
      </c>
      <c r="B676" t="s">
        <v>226</v>
      </c>
      <c r="C676" t="s">
        <v>1600</v>
      </c>
      <c r="D676" t="s">
        <v>1147</v>
      </c>
      <c r="E676" t="s">
        <v>1601</v>
      </c>
      <c r="G676" t="s">
        <v>352</v>
      </c>
      <c r="I676" t="s">
        <v>1650</v>
      </c>
      <c r="J676" t="s">
        <v>1603</v>
      </c>
    </row>
    <row r="677" spans="1:10" x14ac:dyDescent="0.2">
      <c r="A677">
        <v>675</v>
      </c>
      <c r="B677" t="s">
        <v>101</v>
      </c>
      <c r="C677" t="s">
        <v>1600</v>
      </c>
      <c r="D677" t="s">
        <v>1157</v>
      </c>
      <c r="E677" t="s">
        <v>1601</v>
      </c>
      <c r="G677" t="s">
        <v>347</v>
      </c>
      <c r="H677" t="s">
        <v>891</v>
      </c>
      <c r="I677" t="s">
        <v>1650</v>
      </c>
      <c r="J677" t="s">
        <v>1603</v>
      </c>
    </row>
    <row r="678" spans="1:10" x14ac:dyDescent="0.2">
      <c r="A678">
        <v>676</v>
      </c>
      <c r="B678" t="s">
        <v>102</v>
      </c>
      <c r="C678" t="s">
        <v>1600</v>
      </c>
      <c r="D678" t="s">
        <v>1157</v>
      </c>
      <c r="E678" t="s">
        <v>1601</v>
      </c>
      <c r="G678" t="s">
        <v>344</v>
      </c>
      <c r="H678">
        <v>1</v>
      </c>
      <c r="I678" t="s">
        <v>1650</v>
      </c>
      <c r="J678" t="s">
        <v>1603</v>
      </c>
    </row>
    <row r="679" spans="1:10" x14ac:dyDescent="0.2">
      <c r="A679">
        <v>677</v>
      </c>
      <c r="B679" t="s">
        <v>18</v>
      </c>
      <c r="C679" t="s">
        <v>1633</v>
      </c>
      <c r="D679" t="s">
        <v>432</v>
      </c>
      <c r="E679" t="s">
        <v>1629</v>
      </c>
      <c r="G679" t="s">
        <v>392</v>
      </c>
      <c r="H679" t="s">
        <v>331</v>
      </c>
      <c r="I679" t="s">
        <v>1650</v>
      </c>
      <c r="J679" t="s">
        <v>1603</v>
      </c>
    </row>
    <row r="680" spans="1:10" x14ac:dyDescent="0.2">
      <c r="A680">
        <v>678</v>
      </c>
      <c r="B680" t="s">
        <v>18</v>
      </c>
      <c r="C680" t="s">
        <v>1633</v>
      </c>
      <c r="D680" t="s">
        <v>426</v>
      </c>
      <c r="E680" t="s">
        <v>1629</v>
      </c>
      <c r="G680" t="s">
        <v>392</v>
      </c>
      <c r="H680" t="s">
        <v>331</v>
      </c>
      <c r="I680" t="s">
        <v>1650</v>
      </c>
      <c r="J680" t="s">
        <v>1603</v>
      </c>
    </row>
    <row r="681" spans="1:10" x14ac:dyDescent="0.2">
      <c r="A681">
        <v>679</v>
      </c>
      <c r="B681" t="s">
        <v>18</v>
      </c>
      <c r="C681" t="s">
        <v>1633</v>
      </c>
      <c r="D681" t="s">
        <v>409</v>
      </c>
      <c r="E681" t="s">
        <v>1629</v>
      </c>
      <c r="G681" t="s">
        <v>392</v>
      </c>
      <c r="H681" t="s">
        <v>331</v>
      </c>
      <c r="I681" t="s">
        <v>1650</v>
      </c>
      <c r="J681" t="s">
        <v>1603</v>
      </c>
    </row>
    <row r="682" spans="1:10" x14ac:dyDescent="0.2">
      <c r="A682">
        <v>680</v>
      </c>
      <c r="B682" t="s">
        <v>18</v>
      </c>
      <c r="C682" t="s">
        <v>1633</v>
      </c>
      <c r="D682" t="s">
        <v>419</v>
      </c>
      <c r="E682" t="s">
        <v>1629</v>
      </c>
      <c r="G682" t="s">
        <v>392</v>
      </c>
      <c r="H682" t="s">
        <v>331</v>
      </c>
      <c r="I682" t="s">
        <v>1650</v>
      </c>
      <c r="J682" t="s">
        <v>1603</v>
      </c>
    </row>
    <row r="683" spans="1:10" x14ac:dyDescent="0.2">
      <c r="A683">
        <v>681</v>
      </c>
      <c r="B683" t="s">
        <v>23</v>
      </c>
      <c r="C683" t="s">
        <v>1633</v>
      </c>
      <c r="D683" t="s">
        <v>432</v>
      </c>
      <c r="E683" t="s">
        <v>1629</v>
      </c>
      <c r="G683" t="s">
        <v>393</v>
      </c>
      <c r="H683" t="s">
        <v>1678</v>
      </c>
      <c r="I683" t="s">
        <v>1650</v>
      </c>
      <c r="J683" t="s">
        <v>1603</v>
      </c>
    </row>
    <row r="684" spans="1:10" x14ac:dyDescent="0.2">
      <c r="A684">
        <v>682</v>
      </c>
      <c r="B684" t="s">
        <v>23</v>
      </c>
      <c r="C684" t="s">
        <v>1633</v>
      </c>
      <c r="D684" t="s">
        <v>426</v>
      </c>
      <c r="E684" t="s">
        <v>1629</v>
      </c>
      <c r="G684" t="s">
        <v>393</v>
      </c>
      <c r="H684" t="s">
        <v>1678</v>
      </c>
      <c r="I684" t="s">
        <v>1650</v>
      </c>
      <c r="J684" t="s">
        <v>1603</v>
      </c>
    </row>
    <row r="685" spans="1:10" x14ac:dyDescent="0.2">
      <c r="A685">
        <v>683</v>
      </c>
      <c r="B685" t="s">
        <v>23</v>
      </c>
      <c r="C685" t="s">
        <v>1633</v>
      </c>
      <c r="D685" t="s">
        <v>409</v>
      </c>
      <c r="E685" t="s">
        <v>1629</v>
      </c>
      <c r="G685" t="s">
        <v>393</v>
      </c>
      <c r="H685" t="s">
        <v>1678</v>
      </c>
      <c r="I685" t="s">
        <v>1650</v>
      </c>
      <c r="J685" t="s">
        <v>1603</v>
      </c>
    </row>
    <row r="686" spans="1:10" x14ac:dyDescent="0.2">
      <c r="A686">
        <v>684</v>
      </c>
      <c r="B686" t="s">
        <v>23</v>
      </c>
      <c r="C686" t="s">
        <v>1633</v>
      </c>
      <c r="D686" t="s">
        <v>419</v>
      </c>
      <c r="E686" t="s">
        <v>1629</v>
      </c>
      <c r="G686" t="s">
        <v>393</v>
      </c>
      <c r="H686" t="s">
        <v>1678</v>
      </c>
      <c r="I686" t="s">
        <v>1650</v>
      </c>
      <c r="J686" t="s">
        <v>1603</v>
      </c>
    </row>
    <row r="687" spans="1:10" x14ac:dyDescent="0.2">
      <c r="A687">
        <v>685</v>
      </c>
      <c r="B687" t="s">
        <v>23</v>
      </c>
      <c r="C687" t="s">
        <v>1628</v>
      </c>
      <c r="D687" t="s">
        <v>364</v>
      </c>
      <c r="E687" t="s">
        <v>1629</v>
      </c>
      <c r="G687" t="s">
        <v>331</v>
      </c>
      <c r="H687" t="s">
        <v>1678</v>
      </c>
      <c r="I687" t="s">
        <v>1650</v>
      </c>
      <c r="J687" t="s">
        <v>1603</v>
      </c>
    </row>
    <row r="688" spans="1:10" x14ac:dyDescent="0.2">
      <c r="A688">
        <v>686</v>
      </c>
      <c r="B688" t="s">
        <v>23</v>
      </c>
      <c r="C688" t="s">
        <v>1628</v>
      </c>
      <c r="D688" t="s">
        <v>387</v>
      </c>
      <c r="E688" t="s">
        <v>1629</v>
      </c>
      <c r="G688" t="s">
        <v>331</v>
      </c>
      <c r="H688" t="s">
        <v>1678</v>
      </c>
      <c r="I688" t="s">
        <v>1650</v>
      </c>
      <c r="J688" t="s">
        <v>1603</v>
      </c>
    </row>
    <row r="689" spans="1:10" x14ac:dyDescent="0.2">
      <c r="A689">
        <v>687</v>
      </c>
      <c r="B689" t="s">
        <v>23</v>
      </c>
      <c r="C689" t="s">
        <v>1628</v>
      </c>
      <c r="D689" t="s">
        <v>375</v>
      </c>
      <c r="E689" t="s">
        <v>1629</v>
      </c>
      <c r="G689" t="s">
        <v>368</v>
      </c>
      <c r="H689" t="s">
        <v>1678</v>
      </c>
      <c r="I689" t="s">
        <v>1650</v>
      </c>
      <c r="J689" t="s">
        <v>1603</v>
      </c>
    </row>
    <row r="690" spans="1:10" x14ac:dyDescent="0.2">
      <c r="A690">
        <v>688</v>
      </c>
      <c r="B690" t="s">
        <v>138</v>
      </c>
      <c r="C690" t="s">
        <v>1604</v>
      </c>
      <c r="D690" t="s">
        <v>1448</v>
      </c>
      <c r="E690" t="s">
        <v>1605</v>
      </c>
      <c r="G690" t="s">
        <v>348</v>
      </c>
      <c r="I690" t="s">
        <v>1676</v>
      </c>
      <c r="J690" t="s">
        <v>1603</v>
      </c>
    </row>
    <row r="691" spans="1:10" x14ac:dyDescent="0.2">
      <c r="A691">
        <v>689</v>
      </c>
      <c r="B691" t="s">
        <v>139</v>
      </c>
      <c r="C691" t="s">
        <v>1604</v>
      </c>
      <c r="D691" t="s">
        <v>1448</v>
      </c>
      <c r="E691" t="s">
        <v>1605</v>
      </c>
      <c r="G691" t="s">
        <v>361</v>
      </c>
      <c r="I691" t="s">
        <v>1676</v>
      </c>
      <c r="J691" t="s">
        <v>1603</v>
      </c>
    </row>
    <row r="692" spans="1:10" x14ac:dyDescent="0.2">
      <c r="A692">
        <v>690</v>
      </c>
      <c r="B692" t="s">
        <v>138</v>
      </c>
      <c r="C692" t="s">
        <v>1604</v>
      </c>
      <c r="D692" t="s">
        <v>1381</v>
      </c>
      <c r="E692" t="s">
        <v>1605</v>
      </c>
      <c r="G692" t="s">
        <v>348</v>
      </c>
      <c r="I692" t="s">
        <v>1676</v>
      </c>
      <c r="J692" t="s">
        <v>1603</v>
      </c>
    </row>
    <row r="693" spans="1:10" x14ac:dyDescent="0.2">
      <c r="A693">
        <v>691</v>
      </c>
      <c r="B693" t="s">
        <v>139</v>
      </c>
      <c r="C693" t="s">
        <v>1604</v>
      </c>
      <c r="D693" t="s">
        <v>1381</v>
      </c>
      <c r="E693" t="s">
        <v>1605</v>
      </c>
      <c r="G693" t="s">
        <v>544</v>
      </c>
      <c r="I693" t="s">
        <v>1676</v>
      </c>
      <c r="J693" t="s">
        <v>1603</v>
      </c>
    </row>
    <row r="694" spans="1:10" x14ac:dyDescent="0.2">
      <c r="A694">
        <v>692</v>
      </c>
      <c r="B694" t="s">
        <v>155</v>
      </c>
      <c r="C694" t="s">
        <v>1604</v>
      </c>
      <c r="D694" t="s">
        <v>1448</v>
      </c>
      <c r="E694" t="s">
        <v>1605</v>
      </c>
      <c r="G694" t="s">
        <v>1443</v>
      </c>
      <c r="I694" t="s">
        <v>1676</v>
      </c>
      <c r="J694" t="s">
        <v>1603</v>
      </c>
    </row>
    <row r="695" spans="1:10" x14ac:dyDescent="0.2">
      <c r="A695">
        <v>693</v>
      </c>
      <c r="B695" t="s">
        <v>155</v>
      </c>
      <c r="C695" t="s">
        <v>1604</v>
      </c>
      <c r="D695" t="s">
        <v>1425</v>
      </c>
      <c r="E695" t="s">
        <v>1605</v>
      </c>
      <c r="G695" t="s">
        <v>1376</v>
      </c>
      <c r="I695" t="s">
        <v>1676</v>
      </c>
      <c r="J695" t="s">
        <v>1603</v>
      </c>
    </row>
    <row r="696" spans="1:10" x14ac:dyDescent="0.2">
      <c r="A696">
        <v>694</v>
      </c>
      <c r="B696" t="s">
        <v>156</v>
      </c>
      <c r="C696" t="s">
        <v>1604</v>
      </c>
      <c r="D696" t="s">
        <v>1448</v>
      </c>
      <c r="E696" t="s">
        <v>1605</v>
      </c>
      <c r="G696" t="s">
        <v>348</v>
      </c>
      <c r="I696" t="s">
        <v>1676</v>
      </c>
      <c r="J696" t="s">
        <v>1603</v>
      </c>
    </row>
    <row r="697" spans="1:10" x14ac:dyDescent="0.2">
      <c r="A697">
        <v>695</v>
      </c>
      <c r="B697" t="s">
        <v>157</v>
      </c>
      <c r="C697" t="s">
        <v>1604</v>
      </c>
      <c r="D697" t="s">
        <v>1448</v>
      </c>
      <c r="E697" t="s">
        <v>1605</v>
      </c>
      <c r="G697" t="s">
        <v>360</v>
      </c>
      <c r="I697" t="s">
        <v>1676</v>
      </c>
      <c r="J697" t="s">
        <v>1603</v>
      </c>
    </row>
    <row r="698" spans="1:10" x14ac:dyDescent="0.2">
      <c r="A698">
        <v>696</v>
      </c>
      <c r="B698" t="s">
        <v>156</v>
      </c>
      <c r="C698" t="s">
        <v>1604</v>
      </c>
      <c r="D698" t="s">
        <v>1425</v>
      </c>
      <c r="E698" t="s">
        <v>1605</v>
      </c>
      <c r="G698" t="s">
        <v>348</v>
      </c>
      <c r="I698" t="s">
        <v>1676</v>
      </c>
      <c r="J698" t="s">
        <v>1603</v>
      </c>
    </row>
    <row r="699" spans="1:10" x14ac:dyDescent="0.2">
      <c r="A699">
        <v>697</v>
      </c>
      <c r="B699" t="s">
        <v>157</v>
      </c>
      <c r="C699" t="s">
        <v>1604</v>
      </c>
      <c r="D699" t="s">
        <v>1425</v>
      </c>
      <c r="E699" t="s">
        <v>1605</v>
      </c>
      <c r="G699" t="s">
        <v>371</v>
      </c>
      <c r="I699" t="s">
        <v>1676</v>
      </c>
      <c r="J699" t="s">
        <v>1603</v>
      </c>
    </row>
    <row r="700" spans="1:10" x14ac:dyDescent="0.2">
      <c r="A700">
        <v>698</v>
      </c>
      <c r="B700" t="s">
        <v>65</v>
      </c>
      <c r="C700" t="s">
        <v>1604</v>
      </c>
      <c r="D700" t="s">
        <v>1448</v>
      </c>
      <c r="E700" t="s">
        <v>1605</v>
      </c>
      <c r="G700" t="s">
        <v>1441</v>
      </c>
      <c r="I700" t="s">
        <v>1676</v>
      </c>
      <c r="J700" t="s">
        <v>1603</v>
      </c>
    </row>
    <row r="701" spans="1:10" x14ac:dyDescent="0.2">
      <c r="A701">
        <v>699</v>
      </c>
      <c r="B701" t="s">
        <v>65</v>
      </c>
      <c r="C701" t="s">
        <v>1604</v>
      </c>
      <c r="D701" t="s">
        <v>1459</v>
      </c>
      <c r="E701" t="s">
        <v>1605</v>
      </c>
      <c r="G701" t="s">
        <v>1441</v>
      </c>
      <c r="I701" t="s">
        <v>1676</v>
      </c>
      <c r="J701" t="s">
        <v>1603</v>
      </c>
    </row>
    <row r="702" spans="1:10" x14ac:dyDescent="0.2">
      <c r="A702">
        <v>700</v>
      </c>
      <c r="B702" t="s">
        <v>65</v>
      </c>
      <c r="C702" t="s">
        <v>1604</v>
      </c>
      <c r="D702" t="s">
        <v>1381</v>
      </c>
      <c r="E702" t="s">
        <v>1605</v>
      </c>
      <c r="G702" t="s">
        <v>1376</v>
      </c>
      <c r="I702" t="s">
        <v>1676</v>
      </c>
      <c r="J702" t="s">
        <v>1603</v>
      </c>
    </row>
    <row r="703" spans="1:10" x14ac:dyDescent="0.2">
      <c r="A703">
        <v>701</v>
      </c>
      <c r="B703" t="s">
        <v>66</v>
      </c>
      <c r="C703" t="s">
        <v>1604</v>
      </c>
      <c r="D703" t="s">
        <v>1448</v>
      </c>
      <c r="E703" t="s">
        <v>1605</v>
      </c>
      <c r="G703" t="s">
        <v>348</v>
      </c>
      <c r="I703" t="s">
        <v>1676</v>
      </c>
      <c r="J703" t="s">
        <v>1603</v>
      </c>
    </row>
    <row r="704" spans="1:10" x14ac:dyDescent="0.2">
      <c r="A704">
        <v>702</v>
      </c>
      <c r="B704" t="s">
        <v>67</v>
      </c>
      <c r="C704" t="s">
        <v>1604</v>
      </c>
      <c r="D704" t="s">
        <v>1448</v>
      </c>
      <c r="E704" t="s">
        <v>1605</v>
      </c>
      <c r="G704" t="s">
        <v>535</v>
      </c>
      <c r="I704" t="s">
        <v>1676</v>
      </c>
      <c r="J704" t="s">
        <v>1603</v>
      </c>
    </row>
    <row r="705" spans="1:10" x14ac:dyDescent="0.2">
      <c r="A705">
        <v>703</v>
      </c>
      <c r="B705" t="s">
        <v>66</v>
      </c>
      <c r="C705" t="s">
        <v>1604</v>
      </c>
      <c r="D705" t="s">
        <v>1459</v>
      </c>
      <c r="E705" t="s">
        <v>1605</v>
      </c>
      <c r="G705" t="s">
        <v>348</v>
      </c>
      <c r="I705" t="s">
        <v>1676</v>
      </c>
      <c r="J705" t="s">
        <v>1603</v>
      </c>
    </row>
    <row r="706" spans="1:10" x14ac:dyDescent="0.2">
      <c r="A706">
        <v>704</v>
      </c>
      <c r="B706" t="s">
        <v>67</v>
      </c>
      <c r="C706" t="s">
        <v>1604</v>
      </c>
      <c r="D706" t="s">
        <v>1459</v>
      </c>
      <c r="E706" t="s">
        <v>1605</v>
      </c>
      <c r="G706" t="s">
        <v>535</v>
      </c>
      <c r="I706" t="s">
        <v>1676</v>
      </c>
      <c r="J706" t="s">
        <v>1603</v>
      </c>
    </row>
    <row r="707" spans="1:10" x14ac:dyDescent="0.2">
      <c r="A707">
        <v>705</v>
      </c>
      <c r="B707" t="s">
        <v>66</v>
      </c>
      <c r="C707" t="s">
        <v>1604</v>
      </c>
      <c r="D707" t="s">
        <v>1381</v>
      </c>
      <c r="E707" t="s">
        <v>1605</v>
      </c>
      <c r="G707" t="s">
        <v>348</v>
      </c>
      <c r="I707" t="s">
        <v>1676</v>
      </c>
      <c r="J707" t="s">
        <v>1603</v>
      </c>
    </row>
    <row r="708" spans="1:10" x14ac:dyDescent="0.2">
      <c r="A708">
        <v>706</v>
      </c>
      <c r="B708" t="s">
        <v>67</v>
      </c>
      <c r="C708" t="s">
        <v>1604</v>
      </c>
      <c r="D708" t="s">
        <v>1381</v>
      </c>
      <c r="E708" t="s">
        <v>1605</v>
      </c>
      <c r="G708" t="s">
        <v>535</v>
      </c>
      <c r="I708" t="s">
        <v>1676</v>
      </c>
      <c r="J708" t="s">
        <v>1603</v>
      </c>
    </row>
    <row r="709" spans="1:10" x14ac:dyDescent="0.2">
      <c r="A709">
        <v>707</v>
      </c>
      <c r="B709" t="s">
        <v>83</v>
      </c>
      <c r="C709" t="s">
        <v>1604</v>
      </c>
      <c r="D709" t="s">
        <v>1448</v>
      </c>
      <c r="E709" t="s">
        <v>1605</v>
      </c>
      <c r="G709" t="s">
        <v>1441</v>
      </c>
      <c r="I709" t="s">
        <v>1676</v>
      </c>
      <c r="J709" t="s">
        <v>1603</v>
      </c>
    </row>
    <row r="710" spans="1:10" x14ac:dyDescent="0.2">
      <c r="A710">
        <v>708</v>
      </c>
      <c r="B710" t="s">
        <v>83</v>
      </c>
      <c r="C710" t="s">
        <v>1604</v>
      </c>
      <c r="D710" t="s">
        <v>1459</v>
      </c>
      <c r="E710" t="s">
        <v>1605</v>
      </c>
      <c r="G710" t="s">
        <v>1441</v>
      </c>
      <c r="I710" t="s">
        <v>1676</v>
      </c>
      <c r="J710" t="s">
        <v>1603</v>
      </c>
    </row>
    <row r="711" spans="1:10" x14ac:dyDescent="0.2">
      <c r="A711">
        <v>709</v>
      </c>
      <c r="B711" t="s">
        <v>83</v>
      </c>
      <c r="C711" t="s">
        <v>1604</v>
      </c>
      <c r="D711" t="s">
        <v>1381</v>
      </c>
      <c r="E711" t="s">
        <v>1605</v>
      </c>
      <c r="G711" t="s">
        <v>1376</v>
      </c>
      <c r="I711" t="s">
        <v>1676</v>
      </c>
      <c r="J711" t="s">
        <v>1603</v>
      </c>
    </row>
    <row r="712" spans="1:10" x14ac:dyDescent="0.2">
      <c r="A712">
        <v>710</v>
      </c>
      <c r="B712" t="s">
        <v>83</v>
      </c>
      <c r="C712" t="s">
        <v>1604</v>
      </c>
      <c r="D712" t="s">
        <v>1425</v>
      </c>
      <c r="E712" t="s">
        <v>1605</v>
      </c>
      <c r="G712" t="s">
        <v>1421</v>
      </c>
      <c r="I712" t="s">
        <v>1676</v>
      </c>
      <c r="J712" t="s">
        <v>1603</v>
      </c>
    </row>
    <row r="713" spans="1:10" x14ac:dyDescent="0.2">
      <c r="A713">
        <v>711</v>
      </c>
      <c r="B713" t="s">
        <v>84</v>
      </c>
      <c r="C713" t="s">
        <v>1604</v>
      </c>
      <c r="D713" t="s">
        <v>1448</v>
      </c>
      <c r="E713" t="s">
        <v>1605</v>
      </c>
      <c r="G713" t="s">
        <v>348</v>
      </c>
      <c r="I713" t="s">
        <v>1676</v>
      </c>
      <c r="J713" t="s">
        <v>1603</v>
      </c>
    </row>
    <row r="714" spans="1:10" x14ac:dyDescent="0.2">
      <c r="A714">
        <v>712</v>
      </c>
      <c r="B714" t="s">
        <v>85</v>
      </c>
      <c r="C714" t="s">
        <v>1604</v>
      </c>
      <c r="D714" t="s">
        <v>1448</v>
      </c>
      <c r="E714" t="s">
        <v>1605</v>
      </c>
      <c r="G714" t="s">
        <v>398</v>
      </c>
      <c r="I714" t="s">
        <v>1676</v>
      </c>
      <c r="J714" t="s">
        <v>1603</v>
      </c>
    </row>
    <row r="715" spans="1:10" x14ac:dyDescent="0.2">
      <c r="A715">
        <v>713</v>
      </c>
      <c r="B715" t="s">
        <v>84</v>
      </c>
      <c r="C715" t="s">
        <v>1604</v>
      </c>
      <c r="D715" t="s">
        <v>1459</v>
      </c>
      <c r="E715" t="s">
        <v>1605</v>
      </c>
      <c r="G715" t="s">
        <v>348</v>
      </c>
      <c r="I715" t="s">
        <v>1676</v>
      </c>
      <c r="J715" t="s">
        <v>1603</v>
      </c>
    </row>
    <row r="716" spans="1:10" x14ac:dyDescent="0.2">
      <c r="A716">
        <v>714</v>
      </c>
      <c r="B716" t="s">
        <v>85</v>
      </c>
      <c r="C716" t="s">
        <v>1604</v>
      </c>
      <c r="D716" t="s">
        <v>1459</v>
      </c>
      <c r="E716" t="s">
        <v>1605</v>
      </c>
      <c r="G716" t="s">
        <v>574</v>
      </c>
      <c r="I716" t="s">
        <v>1676</v>
      </c>
      <c r="J716" t="s">
        <v>1603</v>
      </c>
    </row>
    <row r="717" spans="1:10" x14ac:dyDescent="0.2">
      <c r="A717">
        <v>715</v>
      </c>
      <c r="B717" t="s">
        <v>84</v>
      </c>
      <c r="C717" t="s">
        <v>1604</v>
      </c>
      <c r="D717" t="s">
        <v>1381</v>
      </c>
      <c r="E717" t="s">
        <v>1605</v>
      </c>
      <c r="G717" t="s">
        <v>348</v>
      </c>
      <c r="I717" t="s">
        <v>1676</v>
      </c>
      <c r="J717" t="s">
        <v>1603</v>
      </c>
    </row>
    <row r="718" spans="1:10" x14ac:dyDescent="0.2">
      <c r="A718">
        <v>716</v>
      </c>
      <c r="B718" t="s">
        <v>85</v>
      </c>
      <c r="C718" t="s">
        <v>1604</v>
      </c>
      <c r="D718" t="s">
        <v>1381</v>
      </c>
      <c r="E718" t="s">
        <v>1605</v>
      </c>
      <c r="G718" t="s">
        <v>398</v>
      </c>
      <c r="I718" t="s">
        <v>1676</v>
      </c>
      <c r="J718" t="s">
        <v>1603</v>
      </c>
    </row>
    <row r="719" spans="1:10" x14ac:dyDescent="0.2">
      <c r="A719">
        <v>717</v>
      </c>
      <c r="B719" t="s">
        <v>84</v>
      </c>
      <c r="C719" t="s">
        <v>1604</v>
      </c>
      <c r="D719" t="s">
        <v>1425</v>
      </c>
      <c r="E719" t="s">
        <v>1605</v>
      </c>
      <c r="G719" t="s">
        <v>1422</v>
      </c>
      <c r="I719" t="s">
        <v>1676</v>
      </c>
      <c r="J719" t="s">
        <v>1603</v>
      </c>
    </row>
    <row r="720" spans="1:10" x14ac:dyDescent="0.2">
      <c r="A720">
        <v>718</v>
      </c>
      <c r="B720" t="s">
        <v>85</v>
      </c>
      <c r="C720" t="s">
        <v>1604</v>
      </c>
      <c r="D720" t="s">
        <v>1425</v>
      </c>
      <c r="E720" t="s">
        <v>1605</v>
      </c>
      <c r="G720" t="s">
        <v>1422</v>
      </c>
      <c r="I720" t="s">
        <v>1676</v>
      </c>
      <c r="J720" t="s">
        <v>1603</v>
      </c>
    </row>
    <row r="721" spans="1:10" x14ac:dyDescent="0.2">
      <c r="A721">
        <v>719</v>
      </c>
      <c r="B721" t="s">
        <v>101</v>
      </c>
      <c r="C721" t="s">
        <v>1604</v>
      </c>
      <c r="D721" t="s">
        <v>1448</v>
      </c>
      <c r="E721" t="s">
        <v>1605</v>
      </c>
      <c r="G721" t="s">
        <v>1442</v>
      </c>
      <c r="I721" t="s">
        <v>1676</v>
      </c>
      <c r="J721" t="s">
        <v>1603</v>
      </c>
    </row>
    <row r="722" spans="1:10" x14ac:dyDescent="0.2">
      <c r="A722">
        <v>720</v>
      </c>
      <c r="B722" t="s">
        <v>101</v>
      </c>
      <c r="C722" t="s">
        <v>1604</v>
      </c>
      <c r="D722" t="s">
        <v>1459</v>
      </c>
      <c r="E722" t="s">
        <v>1605</v>
      </c>
      <c r="G722" t="s">
        <v>1441</v>
      </c>
      <c r="I722" t="s">
        <v>1676</v>
      </c>
      <c r="J722" t="s">
        <v>1603</v>
      </c>
    </row>
    <row r="723" spans="1:10" x14ac:dyDescent="0.2">
      <c r="A723">
        <v>721</v>
      </c>
      <c r="B723" t="s">
        <v>101</v>
      </c>
      <c r="C723" t="s">
        <v>1604</v>
      </c>
      <c r="D723" t="s">
        <v>1381</v>
      </c>
      <c r="E723" t="s">
        <v>1605</v>
      </c>
      <c r="G723" t="s">
        <v>1376</v>
      </c>
      <c r="I723" t="s">
        <v>1676</v>
      </c>
      <c r="J723" t="s">
        <v>1603</v>
      </c>
    </row>
    <row r="724" spans="1:10" x14ac:dyDescent="0.2">
      <c r="A724">
        <v>722</v>
      </c>
      <c r="B724" t="s">
        <v>101</v>
      </c>
      <c r="C724" t="s">
        <v>1604</v>
      </c>
      <c r="D724" t="s">
        <v>1425</v>
      </c>
      <c r="E724" t="s">
        <v>1605</v>
      </c>
      <c r="G724" t="s">
        <v>1376</v>
      </c>
      <c r="I724" t="s">
        <v>1676</v>
      </c>
      <c r="J724" t="s">
        <v>1603</v>
      </c>
    </row>
    <row r="725" spans="1:10" x14ac:dyDescent="0.2">
      <c r="A725">
        <v>723</v>
      </c>
      <c r="B725" t="s">
        <v>102</v>
      </c>
      <c r="C725" t="s">
        <v>1604</v>
      </c>
      <c r="D725" t="s">
        <v>1448</v>
      </c>
      <c r="E725" t="s">
        <v>1605</v>
      </c>
      <c r="G725" t="s">
        <v>348</v>
      </c>
      <c r="I725" t="s">
        <v>1676</v>
      </c>
      <c r="J725" t="s">
        <v>1603</v>
      </c>
    </row>
    <row r="726" spans="1:10" x14ac:dyDescent="0.2">
      <c r="A726">
        <v>724</v>
      </c>
      <c r="B726" t="s">
        <v>103</v>
      </c>
      <c r="C726" t="s">
        <v>1604</v>
      </c>
      <c r="D726" t="s">
        <v>1448</v>
      </c>
      <c r="E726" t="s">
        <v>1605</v>
      </c>
      <c r="G726" t="s">
        <v>359</v>
      </c>
      <c r="I726" t="s">
        <v>1676</v>
      </c>
      <c r="J726" t="s">
        <v>1603</v>
      </c>
    </row>
    <row r="727" spans="1:10" x14ac:dyDescent="0.2">
      <c r="A727">
        <v>725</v>
      </c>
      <c r="B727" t="s">
        <v>102</v>
      </c>
      <c r="C727" t="s">
        <v>1604</v>
      </c>
      <c r="D727" t="s">
        <v>1459</v>
      </c>
      <c r="E727" t="s">
        <v>1605</v>
      </c>
      <c r="G727" t="s">
        <v>348</v>
      </c>
      <c r="I727" t="s">
        <v>1676</v>
      </c>
      <c r="J727" t="s">
        <v>1603</v>
      </c>
    </row>
    <row r="728" spans="1:10" x14ac:dyDescent="0.2">
      <c r="A728">
        <v>726</v>
      </c>
      <c r="B728" t="s">
        <v>103</v>
      </c>
      <c r="C728" t="s">
        <v>1604</v>
      </c>
      <c r="D728" t="s">
        <v>1459</v>
      </c>
      <c r="E728" t="s">
        <v>1605</v>
      </c>
      <c r="G728" t="s">
        <v>535</v>
      </c>
      <c r="I728" t="s">
        <v>1676</v>
      </c>
      <c r="J728" t="s">
        <v>1603</v>
      </c>
    </row>
    <row r="729" spans="1:10" x14ac:dyDescent="0.2">
      <c r="A729">
        <v>727</v>
      </c>
      <c r="B729" t="s">
        <v>102</v>
      </c>
      <c r="C729" t="s">
        <v>1604</v>
      </c>
      <c r="D729" t="s">
        <v>1381</v>
      </c>
      <c r="E729" t="s">
        <v>1605</v>
      </c>
      <c r="G729" t="s">
        <v>348</v>
      </c>
      <c r="I729" t="s">
        <v>1676</v>
      </c>
      <c r="J729" t="s">
        <v>1603</v>
      </c>
    </row>
    <row r="730" spans="1:10" x14ac:dyDescent="0.2">
      <c r="A730">
        <v>728</v>
      </c>
      <c r="B730" t="s">
        <v>103</v>
      </c>
      <c r="C730" t="s">
        <v>1604</v>
      </c>
      <c r="D730" t="s">
        <v>1381</v>
      </c>
      <c r="E730" t="s">
        <v>1605</v>
      </c>
      <c r="G730" t="s">
        <v>359</v>
      </c>
      <c r="I730" t="s">
        <v>1676</v>
      </c>
      <c r="J730" t="s">
        <v>1603</v>
      </c>
    </row>
    <row r="731" spans="1:10" x14ac:dyDescent="0.2">
      <c r="A731">
        <v>729</v>
      </c>
      <c r="B731" t="s">
        <v>102</v>
      </c>
      <c r="C731" t="s">
        <v>1604</v>
      </c>
      <c r="D731" t="s">
        <v>1425</v>
      </c>
      <c r="E731" t="s">
        <v>1605</v>
      </c>
      <c r="G731" t="s">
        <v>348</v>
      </c>
      <c r="I731" t="s">
        <v>1676</v>
      </c>
      <c r="J731" t="s">
        <v>1603</v>
      </c>
    </row>
    <row r="732" spans="1:10" x14ac:dyDescent="0.2">
      <c r="A732">
        <v>730</v>
      </c>
      <c r="B732" t="s">
        <v>103</v>
      </c>
      <c r="C732" t="s">
        <v>1604</v>
      </c>
      <c r="D732" t="s">
        <v>1425</v>
      </c>
      <c r="E732" t="s">
        <v>1605</v>
      </c>
      <c r="G732" t="s">
        <v>535</v>
      </c>
      <c r="I732" t="s">
        <v>1676</v>
      </c>
      <c r="J732" t="s">
        <v>1603</v>
      </c>
    </row>
    <row r="733" spans="1:10" x14ac:dyDescent="0.2">
      <c r="A733">
        <v>731</v>
      </c>
      <c r="B733" t="s">
        <v>225</v>
      </c>
      <c r="C733" t="s">
        <v>1604</v>
      </c>
      <c r="D733" t="s">
        <v>1425</v>
      </c>
      <c r="E733" t="s">
        <v>1605</v>
      </c>
      <c r="G733" t="s">
        <v>1424</v>
      </c>
      <c r="I733" t="s">
        <v>1676</v>
      </c>
      <c r="J733" t="s">
        <v>1603</v>
      </c>
    </row>
    <row r="734" spans="1:10" x14ac:dyDescent="0.2">
      <c r="A734">
        <v>732</v>
      </c>
      <c r="B734" t="s">
        <v>226</v>
      </c>
      <c r="C734" t="s">
        <v>1604</v>
      </c>
      <c r="D734" t="s">
        <v>1425</v>
      </c>
      <c r="E734" t="s">
        <v>1605</v>
      </c>
      <c r="G734" t="s">
        <v>445</v>
      </c>
      <c r="I734" t="s">
        <v>1676</v>
      </c>
      <c r="J734" t="s">
        <v>1603</v>
      </c>
    </row>
    <row r="735" spans="1:10" x14ac:dyDescent="0.2">
      <c r="A735">
        <v>733</v>
      </c>
      <c r="B735" t="s">
        <v>65</v>
      </c>
      <c r="C735" t="s">
        <v>1607</v>
      </c>
      <c r="D735" t="s">
        <v>1528</v>
      </c>
      <c r="E735" t="s">
        <v>1608</v>
      </c>
      <c r="G735" t="s">
        <v>811</v>
      </c>
      <c r="H735" t="s">
        <v>1676</v>
      </c>
      <c r="I735" t="s">
        <v>1650</v>
      </c>
      <c r="J735" t="s">
        <v>1603</v>
      </c>
    </row>
    <row r="736" spans="1:10" x14ac:dyDescent="0.2">
      <c r="A736">
        <v>734</v>
      </c>
      <c r="B736" t="s">
        <v>65</v>
      </c>
      <c r="C736" t="s">
        <v>1607</v>
      </c>
      <c r="D736" t="s">
        <v>1522</v>
      </c>
      <c r="E736" t="s">
        <v>1608</v>
      </c>
      <c r="G736" t="s">
        <v>912</v>
      </c>
      <c r="H736" t="s">
        <v>1676</v>
      </c>
      <c r="I736" t="s">
        <v>1650</v>
      </c>
      <c r="J736" t="s">
        <v>1603</v>
      </c>
    </row>
    <row r="737" spans="1:10" x14ac:dyDescent="0.2">
      <c r="A737">
        <v>735</v>
      </c>
      <c r="B737" t="s">
        <v>66</v>
      </c>
      <c r="C737" t="s">
        <v>1607</v>
      </c>
      <c r="D737" t="s">
        <v>1528</v>
      </c>
      <c r="E737" t="s">
        <v>1608</v>
      </c>
      <c r="G737" t="s">
        <v>348</v>
      </c>
      <c r="H737" t="s">
        <v>1676</v>
      </c>
      <c r="I737" t="s">
        <v>1650</v>
      </c>
      <c r="J737" t="s">
        <v>1603</v>
      </c>
    </row>
    <row r="738" spans="1:10" x14ac:dyDescent="0.2">
      <c r="A738">
        <v>736</v>
      </c>
      <c r="B738" t="s">
        <v>67</v>
      </c>
      <c r="C738" t="s">
        <v>1607</v>
      </c>
      <c r="D738" t="s">
        <v>1528</v>
      </c>
      <c r="E738" t="s">
        <v>1608</v>
      </c>
      <c r="G738" t="s">
        <v>398</v>
      </c>
      <c r="H738" t="s">
        <v>1676</v>
      </c>
      <c r="I738" t="s">
        <v>1650</v>
      </c>
      <c r="J738" t="s">
        <v>1603</v>
      </c>
    </row>
    <row r="739" spans="1:10" x14ac:dyDescent="0.2">
      <c r="A739">
        <v>737</v>
      </c>
      <c r="B739" t="s">
        <v>66</v>
      </c>
      <c r="C739" t="s">
        <v>1607</v>
      </c>
      <c r="D739" t="s">
        <v>1522</v>
      </c>
      <c r="E739" t="s">
        <v>1608</v>
      </c>
      <c r="G739" t="s">
        <v>348</v>
      </c>
      <c r="H739" t="s">
        <v>1676</v>
      </c>
      <c r="I739" t="s">
        <v>1650</v>
      </c>
      <c r="J739" t="s">
        <v>1603</v>
      </c>
    </row>
    <row r="740" spans="1:10" x14ac:dyDescent="0.2">
      <c r="A740">
        <v>738</v>
      </c>
      <c r="B740" t="s">
        <v>67</v>
      </c>
      <c r="C740" t="s">
        <v>1607</v>
      </c>
      <c r="D740" t="s">
        <v>1522</v>
      </c>
      <c r="E740" t="s">
        <v>1608</v>
      </c>
      <c r="G740" t="s">
        <v>398</v>
      </c>
      <c r="H740" t="s">
        <v>1676</v>
      </c>
      <c r="I740" t="s">
        <v>1650</v>
      </c>
      <c r="J740" t="s">
        <v>1603</v>
      </c>
    </row>
    <row r="741" spans="1:10" x14ac:dyDescent="0.2">
      <c r="A741">
        <v>739</v>
      </c>
      <c r="B741" t="s">
        <v>83</v>
      </c>
      <c r="C741" t="s">
        <v>1607</v>
      </c>
      <c r="D741" t="s">
        <v>1536</v>
      </c>
      <c r="E741" t="s">
        <v>1608</v>
      </c>
      <c r="G741" t="s">
        <v>811</v>
      </c>
      <c r="I741" t="s">
        <v>1676</v>
      </c>
      <c r="J741" t="s">
        <v>1603</v>
      </c>
    </row>
    <row r="742" spans="1:10" x14ac:dyDescent="0.2">
      <c r="A742">
        <v>740</v>
      </c>
      <c r="B742" t="s">
        <v>83</v>
      </c>
      <c r="C742" t="s">
        <v>1607</v>
      </c>
      <c r="D742" t="s">
        <v>1528</v>
      </c>
      <c r="E742" t="s">
        <v>1608</v>
      </c>
      <c r="G742" t="s">
        <v>811</v>
      </c>
      <c r="I742" t="s">
        <v>1676</v>
      </c>
      <c r="J742" t="s">
        <v>1603</v>
      </c>
    </row>
    <row r="743" spans="1:10" x14ac:dyDescent="0.2">
      <c r="A743">
        <v>741</v>
      </c>
      <c r="B743" t="s">
        <v>83</v>
      </c>
      <c r="C743" t="s">
        <v>1607</v>
      </c>
      <c r="D743" t="s">
        <v>1522</v>
      </c>
      <c r="E743" t="s">
        <v>1608</v>
      </c>
      <c r="G743" t="s">
        <v>912</v>
      </c>
      <c r="I743" t="s">
        <v>1676</v>
      </c>
      <c r="J743" t="s">
        <v>1603</v>
      </c>
    </row>
    <row r="744" spans="1:10" x14ac:dyDescent="0.2">
      <c r="A744">
        <v>742</v>
      </c>
      <c r="B744" t="s">
        <v>83</v>
      </c>
      <c r="C744" t="s">
        <v>1607</v>
      </c>
      <c r="D744" t="s">
        <v>1547</v>
      </c>
      <c r="E744" t="s">
        <v>1608</v>
      </c>
      <c r="G744" t="s">
        <v>811</v>
      </c>
      <c r="I744" t="s">
        <v>1676</v>
      </c>
      <c r="J744" t="s">
        <v>1603</v>
      </c>
    </row>
    <row r="745" spans="1:10" x14ac:dyDescent="0.2">
      <c r="A745">
        <v>743</v>
      </c>
      <c r="B745" t="s">
        <v>83</v>
      </c>
      <c r="C745" t="s">
        <v>1607</v>
      </c>
      <c r="D745" t="s">
        <v>1542</v>
      </c>
      <c r="E745" t="s">
        <v>1608</v>
      </c>
      <c r="G745" t="s">
        <v>811</v>
      </c>
      <c r="I745" t="s">
        <v>1676</v>
      </c>
      <c r="J745" t="s">
        <v>1603</v>
      </c>
    </row>
    <row r="746" spans="1:10" x14ac:dyDescent="0.2">
      <c r="A746">
        <v>744</v>
      </c>
      <c r="B746" t="s">
        <v>84</v>
      </c>
      <c r="C746" t="s">
        <v>1607</v>
      </c>
      <c r="D746" t="s">
        <v>1536</v>
      </c>
      <c r="E746" t="s">
        <v>1608</v>
      </c>
      <c r="G746" t="s">
        <v>348</v>
      </c>
      <c r="I746" t="s">
        <v>1676</v>
      </c>
      <c r="J746" t="s">
        <v>1603</v>
      </c>
    </row>
    <row r="747" spans="1:10" x14ac:dyDescent="0.2">
      <c r="A747">
        <v>745</v>
      </c>
      <c r="B747" t="s">
        <v>85</v>
      </c>
      <c r="C747" t="s">
        <v>1607</v>
      </c>
      <c r="D747" t="s">
        <v>1536</v>
      </c>
      <c r="E747" t="s">
        <v>1608</v>
      </c>
      <c r="G747" t="s">
        <v>360</v>
      </c>
      <c r="I747" t="s">
        <v>1676</v>
      </c>
      <c r="J747" t="s">
        <v>1603</v>
      </c>
    </row>
    <row r="748" spans="1:10" x14ac:dyDescent="0.2">
      <c r="A748">
        <v>746</v>
      </c>
      <c r="B748" t="s">
        <v>84</v>
      </c>
      <c r="C748" t="s">
        <v>1607</v>
      </c>
      <c r="D748" t="s">
        <v>1528</v>
      </c>
      <c r="E748" t="s">
        <v>1608</v>
      </c>
      <c r="G748" t="s">
        <v>348</v>
      </c>
      <c r="I748" t="s">
        <v>1676</v>
      </c>
      <c r="J748" t="s">
        <v>1603</v>
      </c>
    </row>
    <row r="749" spans="1:10" x14ac:dyDescent="0.2">
      <c r="A749">
        <v>747</v>
      </c>
      <c r="B749" t="s">
        <v>85</v>
      </c>
      <c r="C749" t="s">
        <v>1607</v>
      </c>
      <c r="D749" t="s">
        <v>1528</v>
      </c>
      <c r="E749" t="s">
        <v>1608</v>
      </c>
      <c r="G749" t="s">
        <v>574</v>
      </c>
      <c r="I749" t="s">
        <v>1676</v>
      </c>
      <c r="J749" t="s">
        <v>1603</v>
      </c>
    </row>
    <row r="750" spans="1:10" x14ac:dyDescent="0.2">
      <c r="A750">
        <v>748</v>
      </c>
      <c r="B750" t="s">
        <v>84</v>
      </c>
      <c r="C750" t="s">
        <v>1607</v>
      </c>
      <c r="D750" t="s">
        <v>1522</v>
      </c>
      <c r="E750" t="s">
        <v>1608</v>
      </c>
      <c r="G750" t="s">
        <v>348</v>
      </c>
      <c r="I750" t="s">
        <v>1676</v>
      </c>
      <c r="J750" t="s">
        <v>1603</v>
      </c>
    </row>
    <row r="751" spans="1:10" x14ac:dyDescent="0.2">
      <c r="A751">
        <v>749</v>
      </c>
      <c r="B751" t="s">
        <v>85</v>
      </c>
      <c r="C751" t="s">
        <v>1607</v>
      </c>
      <c r="D751" t="s">
        <v>1522</v>
      </c>
      <c r="E751" t="s">
        <v>1608</v>
      </c>
      <c r="G751" t="s">
        <v>574</v>
      </c>
      <c r="I751" t="s">
        <v>1676</v>
      </c>
      <c r="J751" t="s">
        <v>1603</v>
      </c>
    </row>
    <row r="752" spans="1:10" x14ac:dyDescent="0.2">
      <c r="A752">
        <v>750</v>
      </c>
      <c r="B752" t="s">
        <v>84</v>
      </c>
      <c r="C752" t="s">
        <v>1607</v>
      </c>
      <c r="D752" t="s">
        <v>1547</v>
      </c>
      <c r="E752" t="s">
        <v>1608</v>
      </c>
      <c r="G752" t="s">
        <v>348</v>
      </c>
      <c r="I752" t="s">
        <v>1676</v>
      </c>
      <c r="J752" t="s">
        <v>1603</v>
      </c>
    </row>
    <row r="753" spans="1:10" x14ac:dyDescent="0.2">
      <c r="A753">
        <v>751</v>
      </c>
      <c r="B753" t="s">
        <v>85</v>
      </c>
      <c r="C753" t="s">
        <v>1607</v>
      </c>
      <c r="D753" t="s">
        <v>1547</v>
      </c>
      <c r="E753" t="s">
        <v>1608</v>
      </c>
      <c r="G753" t="s">
        <v>360</v>
      </c>
      <c r="I753" t="s">
        <v>1676</v>
      </c>
      <c r="J753" t="s">
        <v>1603</v>
      </c>
    </row>
    <row r="754" spans="1:10" x14ac:dyDescent="0.2">
      <c r="A754">
        <v>752</v>
      </c>
      <c r="B754" t="s">
        <v>84</v>
      </c>
      <c r="C754" t="s">
        <v>1607</v>
      </c>
      <c r="D754" t="s">
        <v>1542</v>
      </c>
      <c r="E754" t="s">
        <v>1608</v>
      </c>
      <c r="G754" t="s">
        <v>348</v>
      </c>
      <c r="I754" t="s">
        <v>1676</v>
      </c>
      <c r="J754" t="s">
        <v>1603</v>
      </c>
    </row>
    <row r="755" spans="1:10" x14ac:dyDescent="0.2">
      <c r="A755">
        <v>753</v>
      </c>
      <c r="B755" t="s">
        <v>85</v>
      </c>
      <c r="C755" t="s">
        <v>1607</v>
      </c>
      <c r="D755" t="s">
        <v>1542</v>
      </c>
      <c r="E755" t="s">
        <v>1608</v>
      </c>
      <c r="G755" t="s">
        <v>360</v>
      </c>
      <c r="I755" t="s">
        <v>1676</v>
      </c>
      <c r="J755" t="s">
        <v>1603</v>
      </c>
    </row>
    <row r="756" spans="1:10" x14ac:dyDescent="0.2">
      <c r="A756">
        <v>754</v>
      </c>
      <c r="B756" t="s">
        <v>101</v>
      </c>
      <c r="C756" t="s">
        <v>1607</v>
      </c>
      <c r="D756" t="s">
        <v>1536</v>
      </c>
      <c r="E756" t="s">
        <v>1608</v>
      </c>
      <c r="G756" t="s">
        <v>811</v>
      </c>
      <c r="I756" t="s">
        <v>1676</v>
      </c>
      <c r="J756" t="s">
        <v>1603</v>
      </c>
    </row>
    <row r="757" spans="1:10" x14ac:dyDescent="0.2">
      <c r="A757">
        <v>755</v>
      </c>
      <c r="B757" t="s">
        <v>101</v>
      </c>
      <c r="C757" t="s">
        <v>1607</v>
      </c>
      <c r="D757" t="s">
        <v>1528</v>
      </c>
      <c r="E757" t="s">
        <v>1608</v>
      </c>
      <c r="G757" t="s">
        <v>811</v>
      </c>
      <c r="I757" t="s">
        <v>1676</v>
      </c>
      <c r="J757" t="s">
        <v>1603</v>
      </c>
    </row>
    <row r="758" spans="1:10" x14ac:dyDescent="0.2">
      <c r="A758">
        <v>756</v>
      </c>
      <c r="B758" t="s">
        <v>101</v>
      </c>
      <c r="C758" t="s">
        <v>1607</v>
      </c>
      <c r="D758" t="s">
        <v>1522</v>
      </c>
      <c r="E758" t="s">
        <v>1608</v>
      </c>
      <c r="G758" t="s">
        <v>811</v>
      </c>
      <c r="I758" t="s">
        <v>1676</v>
      </c>
      <c r="J758" t="s">
        <v>1603</v>
      </c>
    </row>
    <row r="759" spans="1:10" x14ac:dyDescent="0.2">
      <c r="A759">
        <v>757</v>
      </c>
      <c r="B759" t="s">
        <v>101</v>
      </c>
      <c r="C759" t="s">
        <v>1607</v>
      </c>
      <c r="D759" t="s">
        <v>1547</v>
      </c>
      <c r="E759" t="s">
        <v>1608</v>
      </c>
      <c r="G759" t="s">
        <v>811</v>
      </c>
      <c r="I759" t="s">
        <v>1676</v>
      </c>
      <c r="J759" t="s">
        <v>1603</v>
      </c>
    </row>
    <row r="760" spans="1:10" x14ac:dyDescent="0.2">
      <c r="A760">
        <v>758</v>
      </c>
      <c r="B760" t="s">
        <v>102</v>
      </c>
      <c r="C760" t="s">
        <v>1607</v>
      </c>
      <c r="D760" t="s">
        <v>1536</v>
      </c>
      <c r="E760" t="s">
        <v>1608</v>
      </c>
      <c r="G760" t="s">
        <v>348</v>
      </c>
      <c r="I760" t="s">
        <v>1676</v>
      </c>
      <c r="J760" t="s">
        <v>1603</v>
      </c>
    </row>
    <row r="761" spans="1:10" x14ac:dyDescent="0.2">
      <c r="A761">
        <v>759</v>
      </c>
      <c r="B761" t="s">
        <v>103</v>
      </c>
      <c r="C761" t="s">
        <v>1607</v>
      </c>
      <c r="D761" t="s">
        <v>1536</v>
      </c>
      <c r="E761" t="s">
        <v>1608</v>
      </c>
      <c r="G761" t="s">
        <v>360</v>
      </c>
      <c r="I761" t="s">
        <v>1676</v>
      </c>
      <c r="J761" t="s">
        <v>1603</v>
      </c>
    </row>
    <row r="762" spans="1:10" x14ac:dyDescent="0.2">
      <c r="A762">
        <v>760</v>
      </c>
      <c r="B762" t="s">
        <v>102</v>
      </c>
      <c r="C762" t="s">
        <v>1607</v>
      </c>
      <c r="D762" t="s">
        <v>1528</v>
      </c>
      <c r="E762" t="s">
        <v>1608</v>
      </c>
      <c r="G762" t="s">
        <v>348</v>
      </c>
      <c r="I762" t="s">
        <v>1676</v>
      </c>
      <c r="J762" t="s">
        <v>1603</v>
      </c>
    </row>
    <row r="763" spans="1:10" x14ac:dyDescent="0.2">
      <c r="A763">
        <v>761</v>
      </c>
      <c r="B763" t="s">
        <v>103</v>
      </c>
      <c r="C763" t="s">
        <v>1607</v>
      </c>
      <c r="D763" t="s">
        <v>1528</v>
      </c>
      <c r="E763" t="s">
        <v>1608</v>
      </c>
      <c r="G763" t="s">
        <v>399</v>
      </c>
      <c r="I763" t="s">
        <v>1676</v>
      </c>
      <c r="J763" t="s">
        <v>1603</v>
      </c>
    </row>
    <row r="764" spans="1:10" x14ac:dyDescent="0.2">
      <c r="A764">
        <v>762</v>
      </c>
      <c r="B764" t="s">
        <v>102</v>
      </c>
      <c r="C764" t="s">
        <v>1607</v>
      </c>
      <c r="D764" t="s">
        <v>1522</v>
      </c>
      <c r="E764" t="s">
        <v>1608</v>
      </c>
      <c r="G764" t="s">
        <v>348</v>
      </c>
      <c r="I764" t="s">
        <v>1676</v>
      </c>
      <c r="J764" t="s">
        <v>1603</v>
      </c>
    </row>
    <row r="765" spans="1:10" x14ac:dyDescent="0.2">
      <c r="A765">
        <v>763</v>
      </c>
      <c r="B765" t="s">
        <v>103</v>
      </c>
      <c r="C765" t="s">
        <v>1607</v>
      </c>
      <c r="D765" t="s">
        <v>1522</v>
      </c>
      <c r="E765" t="s">
        <v>1608</v>
      </c>
      <c r="G765" t="s">
        <v>399</v>
      </c>
      <c r="I765" t="s">
        <v>1676</v>
      </c>
      <c r="J765" t="s">
        <v>1603</v>
      </c>
    </row>
    <row r="766" spans="1:10" x14ac:dyDescent="0.2">
      <c r="A766">
        <v>764</v>
      </c>
      <c r="B766" t="s">
        <v>102</v>
      </c>
      <c r="C766" t="s">
        <v>1607</v>
      </c>
      <c r="D766" t="s">
        <v>1547</v>
      </c>
      <c r="E766" t="s">
        <v>1608</v>
      </c>
      <c r="G766" t="s">
        <v>348</v>
      </c>
      <c r="I766" t="s">
        <v>1676</v>
      </c>
      <c r="J766" t="s">
        <v>1603</v>
      </c>
    </row>
    <row r="767" spans="1:10" x14ac:dyDescent="0.2">
      <c r="A767">
        <v>765</v>
      </c>
      <c r="B767" t="s">
        <v>103</v>
      </c>
      <c r="C767" t="s">
        <v>1607</v>
      </c>
      <c r="D767" t="s">
        <v>1547</v>
      </c>
      <c r="E767" t="s">
        <v>1608</v>
      </c>
      <c r="G767" t="s">
        <v>360</v>
      </c>
      <c r="I767" t="s">
        <v>1676</v>
      </c>
      <c r="J767" t="s">
        <v>1603</v>
      </c>
    </row>
    <row r="768" spans="1:10" x14ac:dyDescent="0.2">
      <c r="A768">
        <v>766</v>
      </c>
      <c r="B768" t="s">
        <v>120</v>
      </c>
      <c r="C768" t="s">
        <v>1607</v>
      </c>
      <c r="D768" t="s">
        <v>1536</v>
      </c>
      <c r="E768" t="s">
        <v>1608</v>
      </c>
      <c r="G768" t="s">
        <v>348</v>
      </c>
      <c r="I768" t="s">
        <v>1676</v>
      </c>
      <c r="J768" t="s">
        <v>1603</v>
      </c>
    </row>
    <row r="769" spans="1:10" x14ac:dyDescent="0.2">
      <c r="A769">
        <v>767</v>
      </c>
      <c r="B769" t="s">
        <v>121</v>
      </c>
      <c r="C769" t="s">
        <v>1607</v>
      </c>
      <c r="D769" t="s">
        <v>1536</v>
      </c>
      <c r="E769" t="s">
        <v>1608</v>
      </c>
      <c r="G769" t="s">
        <v>360</v>
      </c>
      <c r="I769" t="s">
        <v>1676</v>
      </c>
      <c r="J769" t="s">
        <v>1603</v>
      </c>
    </row>
    <row r="770" spans="1:10" x14ac:dyDescent="0.2">
      <c r="A770">
        <v>768</v>
      </c>
      <c r="B770" t="s">
        <v>120</v>
      </c>
      <c r="C770" t="s">
        <v>1607</v>
      </c>
      <c r="D770" t="s">
        <v>1528</v>
      </c>
      <c r="E770" t="s">
        <v>1608</v>
      </c>
      <c r="G770" t="s">
        <v>348</v>
      </c>
      <c r="I770" t="s">
        <v>1676</v>
      </c>
      <c r="J770" t="s">
        <v>1603</v>
      </c>
    </row>
    <row r="771" spans="1:10" x14ac:dyDescent="0.2">
      <c r="A771">
        <v>769</v>
      </c>
      <c r="B771" t="s">
        <v>121</v>
      </c>
      <c r="C771" t="s">
        <v>1607</v>
      </c>
      <c r="D771" t="s">
        <v>1528</v>
      </c>
      <c r="E771" t="s">
        <v>1608</v>
      </c>
      <c r="G771" t="s">
        <v>574</v>
      </c>
      <c r="I771" t="s">
        <v>1676</v>
      </c>
      <c r="J771" t="s">
        <v>1603</v>
      </c>
    </row>
    <row r="772" spans="1:10" x14ac:dyDescent="0.2">
      <c r="A772">
        <v>770</v>
      </c>
      <c r="B772" t="s">
        <v>120</v>
      </c>
      <c r="C772" t="s">
        <v>1607</v>
      </c>
      <c r="D772" t="s">
        <v>1522</v>
      </c>
      <c r="E772" t="s">
        <v>1608</v>
      </c>
      <c r="G772" t="s">
        <v>348</v>
      </c>
      <c r="I772" t="s">
        <v>1676</v>
      </c>
      <c r="J772" t="s">
        <v>1603</v>
      </c>
    </row>
    <row r="773" spans="1:10" x14ac:dyDescent="0.2">
      <c r="A773">
        <v>771</v>
      </c>
      <c r="B773" t="s">
        <v>121</v>
      </c>
      <c r="C773" t="s">
        <v>1607</v>
      </c>
      <c r="D773" t="s">
        <v>1522</v>
      </c>
      <c r="E773" t="s">
        <v>1608</v>
      </c>
      <c r="G773" t="s">
        <v>399</v>
      </c>
      <c r="I773" t="s">
        <v>1676</v>
      </c>
      <c r="J773" t="s">
        <v>1603</v>
      </c>
    </row>
    <row r="774" spans="1:10" x14ac:dyDescent="0.2">
      <c r="A774">
        <v>772</v>
      </c>
      <c r="B774" t="s">
        <v>120</v>
      </c>
      <c r="C774" t="s">
        <v>1607</v>
      </c>
      <c r="D774" t="s">
        <v>1547</v>
      </c>
      <c r="E774" t="s">
        <v>1608</v>
      </c>
      <c r="G774" t="s">
        <v>348</v>
      </c>
      <c r="I774" t="s">
        <v>1676</v>
      </c>
      <c r="J774" t="s">
        <v>1603</v>
      </c>
    </row>
    <row r="775" spans="1:10" x14ac:dyDescent="0.2">
      <c r="A775">
        <v>773</v>
      </c>
      <c r="B775" t="s">
        <v>121</v>
      </c>
      <c r="C775" t="s">
        <v>1607</v>
      </c>
      <c r="D775" t="s">
        <v>1547</v>
      </c>
      <c r="E775" t="s">
        <v>1608</v>
      </c>
      <c r="G775" t="s">
        <v>360</v>
      </c>
      <c r="I775" t="s">
        <v>1676</v>
      </c>
      <c r="J775" t="s">
        <v>1603</v>
      </c>
    </row>
    <row r="776" spans="1:10" x14ac:dyDescent="0.2">
      <c r="A776">
        <v>774</v>
      </c>
      <c r="B776" t="s">
        <v>120</v>
      </c>
      <c r="C776" t="s">
        <v>1607</v>
      </c>
      <c r="D776" t="s">
        <v>1542</v>
      </c>
      <c r="E776" t="s">
        <v>1608</v>
      </c>
      <c r="G776" t="s">
        <v>348</v>
      </c>
      <c r="I776" t="s">
        <v>1676</v>
      </c>
      <c r="J776" t="s">
        <v>1603</v>
      </c>
    </row>
    <row r="777" spans="1:10" x14ac:dyDescent="0.2">
      <c r="A777">
        <v>775</v>
      </c>
      <c r="B777" t="s">
        <v>121</v>
      </c>
      <c r="C777" t="s">
        <v>1607</v>
      </c>
      <c r="D777" t="s">
        <v>1542</v>
      </c>
      <c r="E777" t="s">
        <v>1608</v>
      </c>
      <c r="G777" t="s">
        <v>399</v>
      </c>
      <c r="I777" t="s">
        <v>1676</v>
      </c>
      <c r="J777" t="s">
        <v>1603</v>
      </c>
    </row>
    <row r="778" spans="1:10" x14ac:dyDescent="0.2">
      <c r="A778">
        <v>776</v>
      </c>
      <c r="B778" t="s">
        <v>119</v>
      </c>
      <c r="C778" t="s">
        <v>1607</v>
      </c>
      <c r="D778" t="s">
        <v>1536</v>
      </c>
      <c r="E778" t="s">
        <v>1608</v>
      </c>
      <c r="G778" t="s">
        <v>811</v>
      </c>
      <c r="I778" t="s">
        <v>1676</v>
      </c>
      <c r="J778" t="s">
        <v>1603</v>
      </c>
    </row>
    <row r="779" spans="1:10" x14ac:dyDescent="0.2">
      <c r="A779">
        <v>777</v>
      </c>
      <c r="B779" t="s">
        <v>119</v>
      </c>
      <c r="C779" t="s">
        <v>1607</v>
      </c>
      <c r="D779" t="s">
        <v>1528</v>
      </c>
      <c r="E779" t="s">
        <v>1608</v>
      </c>
      <c r="G779" t="s">
        <v>811</v>
      </c>
      <c r="I779" t="s">
        <v>1676</v>
      </c>
      <c r="J779" t="s">
        <v>1603</v>
      </c>
    </row>
    <row r="780" spans="1:10" x14ac:dyDescent="0.2">
      <c r="A780">
        <v>778</v>
      </c>
      <c r="B780" t="s">
        <v>119</v>
      </c>
      <c r="C780" t="s">
        <v>1607</v>
      </c>
      <c r="D780" t="s">
        <v>1522</v>
      </c>
      <c r="E780" t="s">
        <v>1608</v>
      </c>
      <c r="G780" t="s">
        <v>811</v>
      </c>
      <c r="I780" t="s">
        <v>1676</v>
      </c>
      <c r="J780" t="s">
        <v>1603</v>
      </c>
    </row>
    <row r="781" spans="1:10" x14ac:dyDescent="0.2">
      <c r="A781">
        <v>779</v>
      </c>
      <c r="B781" t="s">
        <v>119</v>
      </c>
      <c r="C781" t="s">
        <v>1607</v>
      </c>
      <c r="D781" t="s">
        <v>1547</v>
      </c>
      <c r="E781" t="s">
        <v>1608</v>
      </c>
      <c r="G781" t="s">
        <v>811</v>
      </c>
      <c r="I781" t="s">
        <v>1676</v>
      </c>
      <c r="J781" t="s">
        <v>1603</v>
      </c>
    </row>
    <row r="782" spans="1:10" x14ac:dyDescent="0.2">
      <c r="A782">
        <v>780</v>
      </c>
      <c r="B782" t="s">
        <v>119</v>
      </c>
      <c r="C782" t="s">
        <v>1607</v>
      </c>
      <c r="D782" t="s">
        <v>1542</v>
      </c>
      <c r="E782" t="s">
        <v>1608</v>
      </c>
      <c r="G782" t="s">
        <v>811</v>
      </c>
      <c r="I782" t="s">
        <v>1676</v>
      </c>
      <c r="J782" t="s">
        <v>1603</v>
      </c>
    </row>
    <row r="783" spans="1:10" x14ac:dyDescent="0.2">
      <c r="A783">
        <v>781</v>
      </c>
      <c r="B783" t="s">
        <v>137</v>
      </c>
      <c r="C783" t="s">
        <v>1607</v>
      </c>
      <c r="D783" t="s">
        <v>1536</v>
      </c>
      <c r="E783" t="s">
        <v>1608</v>
      </c>
      <c r="G783" t="s">
        <v>811</v>
      </c>
      <c r="I783" t="s">
        <v>1676</v>
      </c>
      <c r="J783" t="s">
        <v>1603</v>
      </c>
    </row>
    <row r="784" spans="1:10" x14ac:dyDescent="0.2">
      <c r="A784">
        <v>782</v>
      </c>
      <c r="B784" t="s">
        <v>137</v>
      </c>
      <c r="C784" t="s">
        <v>1607</v>
      </c>
      <c r="D784" t="s">
        <v>1528</v>
      </c>
      <c r="E784" t="s">
        <v>1608</v>
      </c>
      <c r="G784" t="s">
        <v>811</v>
      </c>
      <c r="I784" t="s">
        <v>1676</v>
      </c>
      <c r="J784" t="s">
        <v>1603</v>
      </c>
    </row>
    <row r="785" spans="1:10" x14ac:dyDescent="0.2">
      <c r="A785">
        <v>783</v>
      </c>
      <c r="B785" t="s">
        <v>137</v>
      </c>
      <c r="C785" t="s">
        <v>1607</v>
      </c>
      <c r="D785" t="s">
        <v>1547</v>
      </c>
      <c r="E785" t="s">
        <v>1608</v>
      </c>
      <c r="G785" t="s">
        <v>811</v>
      </c>
      <c r="I785" t="s">
        <v>1676</v>
      </c>
      <c r="J785" t="s">
        <v>1603</v>
      </c>
    </row>
    <row r="786" spans="1:10" x14ac:dyDescent="0.2">
      <c r="A786">
        <v>784</v>
      </c>
      <c r="B786" t="s">
        <v>137</v>
      </c>
      <c r="C786" t="s">
        <v>1607</v>
      </c>
      <c r="D786" t="s">
        <v>1542</v>
      </c>
      <c r="E786" t="s">
        <v>1608</v>
      </c>
      <c r="G786" t="s">
        <v>811</v>
      </c>
      <c r="I786" t="s">
        <v>1676</v>
      </c>
      <c r="J786" t="s">
        <v>1603</v>
      </c>
    </row>
    <row r="787" spans="1:10" x14ac:dyDescent="0.2">
      <c r="A787">
        <v>785</v>
      </c>
      <c r="B787" t="s">
        <v>138</v>
      </c>
      <c r="C787" t="s">
        <v>1607</v>
      </c>
      <c r="D787" t="s">
        <v>1536</v>
      </c>
      <c r="E787" t="s">
        <v>1608</v>
      </c>
      <c r="G787" t="s">
        <v>348</v>
      </c>
      <c r="I787" t="s">
        <v>1676</v>
      </c>
      <c r="J787" t="s">
        <v>1603</v>
      </c>
    </row>
    <row r="788" spans="1:10" x14ac:dyDescent="0.2">
      <c r="A788">
        <v>786</v>
      </c>
      <c r="B788" t="s">
        <v>139</v>
      </c>
      <c r="C788" t="s">
        <v>1607</v>
      </c>
      <c r="D788" t="s">
        <v>1536</v>
      </c>
      <c r="E788" t="s">
        <v>1608</v>
      </c>
      <c r="G788" t="s">
        <v>345</v>
      </c>
      <c r="I788" t="s">
        <v>1676</v>
      </c>
      <c r="J788" t="s">
        <v>1603</v>
      </c>
    </row>
    <row r="789" spans="1:10" x14ac:dyDescent="0.2">
      <c r="A789">
        <v>787</v>
      </c>
      <c r="B789" t="s">
        <v>138</v>
      </c>
      <c r="C789" t="s">
        <v>1607</v>
      </c>
      <c r="D789" t="s">
        <v>1528</v>
      </c>
      <c r="E789" t="s">
        <v>1608</v>
      </c>
      <c r="G789" t="s">
        <v>348</v>
      </c>
      <c r="I789" t="s">
        <v>1676</v>
      </c>
      <c r="J789" t="s">
        <v>1603</v>
      </c>
    </row>
    <row r="790" spans="1:10" x14ac:dyDescent="0.2">
      <c r="A790">
        <v>788</v>
      </c>
      <c r="B790" t="s">
        <v>139</v>
      </c>
      <c r="C790" t="s">
        <v>1607</v>
      </c>
      <c r="D790" t="s">
        <v>1528</v>
      </c>
      <c r="E790" t="s">
        <v>1608</v>
      </c>
      <c r="G790" t="s">
        <v>371</v>
      </c>
      <c r="I790" t="s">
        <v>1676</v>
      </c>
      <c r="J790" t="s">
        <v>1603</v>
      </c>
    </row>
    <row r="791" spans="1:10" x14ac:dyDescent="0.2">
      <c r="A791">
        <v>789</v>
      </c>
      <c r="B791" t="s">
        <v>138</v>
      </c>
      <c r="C791" t="s">
        <v>1607</v>
      </c>
      <c r="D791" t="s">
        <v>1547</v>
      </c>
      <c r="E791" t="s">
        <v>1608</v>
      </c>
      <c r="G791" t="s">
        <v>348</v>
      </c>
      <c r="I791" t="s">
        <v>1676</v>
      </c>
      <c r="J791" t="s">
        <v>1603</v>
      </c>
    </row>
    <row r="792" spans="1:10" x14ac:dyDescent="0.2">
      <c r="A792">
        <v>790</v>
      </c>
      <c r="B792" t="s">
        <v>139</v>
      </c>
      <c r="C792" t="s">
        <v>1607</v>
      </c>
      <c r="D792" t="s">
        <v>1547</v>
      </c>
      <c r="E792" t="s">
        <v>1608</v>
      </c>
      <c r="G792" t="s">
        <v>345</v>
      </c>
      <c r="I792" t="s">
        <v>1676</v>
      </c>
      <c r="J792" t="s">
        <v>1603</v>
      </c>
    </row>
    <row r="793" spans="1:10" x14ac:dyDescent="0.2">
      <c r="A793">
        <v>791</v>
      </c>
      <c r="B793" t="s">
        <v>138</v>
      </c>
      <c r="C793" t="s">
        <v>1607</v>
      </c>
      <c r="D793" t="s">
        <v>1542</v>
      </c>
      <c r="E793" t="s">
        <v>1608</v>
      </c>
      <c r="G793" t="s">
        <v>348</v>
      </c>
      <c r="I793" t="s">
        <v>1676</v>
      </c>
      <c r="J793" t="s">
        <v>1603</v>
      </c>
    </row>
    <row r="794" spans="1:10" x14ac:dyDescent="0.2">
      <c r="A794">
        <v>792</v>
      </c>
      <c r="B794" t="s">
        <v>139</v>
      </c>
      <c r="C794" t="s">
        <v>1607</v>
      </c>
      <c r="D794" t="s">
        <v>1542</v>
      </c>
      <c r="E794" t="s">
        <v>1608</v>
      </c>
      <c r="G794" t="s">
        <v>1541</v>
      </c>
      <c r="I794" t="s">
        <v>1676</v>
      </c>
      <c r="J794" t="s">
        <v>1603</v>
      </c>
    </row>
    <row r="795" spans="1:10" x14ac:dyDescent="0.2">
      <c r="A795">
        <v>793</v>
      </c>
      <c r="B795" t="s">
        <v>155</v>
      </c>
      <c r="C795" t="s">
        <v>1607</v>
      </c>
      <c r="D795" t="s">
        <v>1536</v>
      </c>
      <c r="E795" t="s">
        <v>1608</v>
      </c>
      <c r="G795" t="s">
        <v>811</v>
      </c>
      <c r="I795" t="s">
        <v>1676</v>
      </c>
      <c r="J795" t="s">
        <v>1603</v>
      </c>
    </row>
    <row r="796" spans="1:10" x14ac:dyDescent="0.2">
      <c r="A796">
        <v>794</v>
      </c>
      <c r="B796" t="s">
        <v>155</v>
      </c>
      <c r="C796" t="s">
        <v>1607</v>
      </c>
      <c r="D796" t="s">
        <v>1528</v>
      </c>
      <c r="E796" t="s">
        <v>1608</v>
      </c>
      <c r="G796" t="s">
        <v>811</v>
      </c>
      <c r="I796" t="s">
        <v>1676</v>
      </c>
      <c r="J796" t="s">
        <v>1603</v>
      </c>
    </row>
    <row r="797" spans="1:10" x14ac:dyDescent="0.2">
      <c r="A797">
        <v>795</v>
      </c>
      <c r="B797" t="s">
        <v>155</v>
      </c>
      <c r="C797" t="s">
        <v>1607</v>
      </c>
      <c r="D797" t="s">
        <v>1547</v>
      </c>
      <c r="E797" t="s">
        <v>1608</v>
      </c>
      <c r="G797" t="s">
        <v>811</v>
      </c>
      <c r="I797" t="s">
        <v>1676</v>
      </c>
      <c r="J797" t="s">
        <v>1603</v>
      </c>
    </row>
    <row r="798" spans="1:10" x14ac:dyDescent="0.2">
      <c r="A798">
        <v>796</v>
      </c>
      <c r="B798" t="s">
        <v>155</v>
      </c>
      <c r="C798" t="s">
        <v>1607</v>
      </c>
      <c r="D798" t="s">
        <v>1542</v>
      </c>
      <c r="E798" t="s">
        <v>1608</v>
      </c>
      <c r="G798" t="s">
        <v>811</v>
      </c>
      <c r="I798" t="s">
        <v>1676</v>
      </c>
      <c r="J798" t="s">
        <v>1603</v>
      </c>
    </row>
    <row r="799" spans="1:10" x14ac:dyDescent="0.2">
      <c r="A799">
        <v>797</v>
      </c>
      <c r="B799" t="s">
        <v>156</v>
      </c>
      <c r="C799" t="s">
        <v>1607</v>
      </c>
      <c r="D799" t="s">
        <v>1536</v>
      </c>
      <c r="E799" t="s">
        <v>1608</v>
      </c>
      <c r="G799" t="s">
        <v>348</v>
      </c>
      <c r="I799" t="s">
        <v>1676</v>
      </c>
      <c r="J799" t="s">
        <v>1603</v>
      </c>
    </row>
    <row r="800" spans="1:10" x14ac:dyDescent="0.2">
      <c r="A800">
        <v>798</v>
      </c>
      <c r="B800" t="s">
        <v>157</v>
      </c>
      <c r="C800" t="s">
        <v>1607</v>
      </c>
      <c r="D800" t="s">
        <v>1536</v>
      </c>
      <c r="E800" t="s">
        <v>1608</v>
      </c>
      <c r="G800" t="s">
        <v>371</v>
      </c>
      <c r="I800" t="s">
        <v>1676</v>
      </c>
      <c r="J800" t="s">
        <v>1603</v>
      </c>
    </row>
    <row r="801" spans="1:10" x14ac:dyDescent="0.2">
      <c r="A801">
        <v>799</v>
      </c>
      <c r="B801" t="s">
        <v>156</v>
      </c>
      <c r="C801" t="s">
        <v>1607</v>
      </c>
      <c r="D801" t="s">
        <v>1528</v>
      </c>
      <c r="E801" t="s">
        <v>1608</v>
      </c>
      <c r="G801" t="s">
        <v>348</v>
      </c>
      <c r="I801" t="s">
        <v>1676</v>
      </c>
      <c r="J801" t="s">
        <v>1603</v>
      </c>
    </row>
    <row r="802" spans="1:10" x14ac:dyDescent="0.2">
      <c r="A802">
        <v>800</v>
      </c>
      <c r="B802" t="s">
        <v>157</v>
      </c>
      <c r="C802" t="s">
        <v>1607</v>
      </c>
      <c r="D802" t="s">
        <v>1528</v>
      </c>
      <c r="E802" t="s">
        <v>1608</v>
      </c>
      <c r="G802" t="s">
        <v>345</v>
      </c>
      <c r="I802" t="s">
        <v>1676</v>
      </c>
      <c r="J802" t="s">
        <v>1603</v>
      </c>
    </row>
    <row r="803" spans="1:10" x14ac:dyDescent="0.2">
      <c r="A803">
        <v>801</v>
      </c>
      <c r="B803" t="s">
        <v>156</v>
      </c>
      <c r="C803" t="s">
        <v>1607</v>
      </c>
      <c r="D803" t="s">
        <v>1547</v>
      </c>
      <c r="E803" t="s">
        <v>1608</v>
      </c>
      <c r="G803" t="s">
        <v>348</v>
      </c>
      <c r="I803" t="s">
        <v>1676</v>
      </c>
      <c r="J803" t="s">
        <v>1603</v>
      </c>
    </row>
    <row r="804" spans="1:10" x14ac:dyDescent="0.2">
      <c r="A804">
        <v>802</v>
      </c>
      <c r="B804" t="s">
        <v>157</v>
      </c>
      <c r="C804" t="s">
        <v>1607</v>
      </c>
      <c r="D804" t="s">
        <v>1547</v>
      </c>
      <c r="E804" t="s">
        <v>1608</v>
      </c>
      <c r="G804" t="s">
        <v>371</v>
      </c>
      <c r="I804" t="s">
        <v>1676</v>
      </c>
      <c r="J804" t="s">
        <v>1603</v>
      </c>
    </row>
    <row r="805" spans="1:10" x14ac:dyDescent="0.2">
      <c r="A805">
        <v>803</v>
      </c>
      <c r="B805" t="s">
        <v>156</v>
      </c>
      <c r="C805" t="s">
        <v>1607</v>
      </c>
      <c r="D805" t="s">
        <v>1542</v>
      </c>
      <c r="E805" t="s">
        <v>1608</v>
      </c>
      <c r="G805" t="s">
        <v>348</v>
      </c>
      <c r="I805" t="s">
        <v>1676</v>
      </c>
      <c r="J805" t="s">
        <v>1603</v>
      </c>
    </row>
    <row r="806" spans="1:10" x14ac:dyDescent="0.2">
      <c r="A806">
        <v>804</v>
      </c>
      <c r="B806" t="s">
        <v>157</v>
      </c>
      <c r="C806" t="s">
        <v>1607</v>
      </c>
      <c r="D806" t="s">
        <v>1542</v>
      </c>
      <c r="E806" t="s">
        <v>1608</v>
      </c>
      <c r="G806" t="s">
        <v>345</v>
      </c>
      <c r="I806" t="s">
        <v>1676</v>
      </c>
      <c r="J806" t="s">
        <v>1603</v>
      </c>
    </row>
    <row r="807" spans="1:10" x14ac:dyDescent="0.2">
      <c r="A807">
        <v>805</v>
      </c>
      <c r="B807" t="s">
        <v>266</v>
      </c>
      <c r="C807" t="s">
        <v>1607</v>
      </c>
      <c r="D807" t="s">
        <v>1522</v>
      </c>
      <c r="E807" t="s">
        <v>1608</v>
      </c>
      <c r="G807" t="s">
        <v>1521</v>
      </c>
      <c r="I807" t="s">
        <v>1676</v>
      </c>
      <c r="J807" t="s">
        <v>1603</v>
      </c>
    </row>
    <row r="808" spans="1:10" x14ac:dyDescent="0.2">
      <c r="A808">
        <v>806</v>
      </c>
      <c r="B808" t="s">
        <v>267</v>
      </c>
      <c r="C808" t="s">
        <v>1607</v>
      </c>
      <c r="D808" t="s">
        <v>1522</v>
      </c>
      <c r="E808" t="s">
        <v>1608</v>
      </c>
      <c r="G808" t="s">
        <v>979</v>
      </c>
      <c r="I808" t="s">
        <v>1676</v>
      </c>
      <c r="J808" t="s">
        <v>1603</v>
      </c>
    </row>
    <row r="809" spans="1:10" x14ac:dyDescent="0.2">
      <c r="A809">
        <v>807</v>
      </c>
      <c r="B809" t="s">
        <v>268</v>
      </c>
      <c r="C809" t="s">
        <v>1607</v>
      </c>
      <c r="D809" t="s">
        <v>1522</v>
      </c>
      <c r="E809" t="s">
        <v>1608</v>
      </c>
      <c r="G809" t="s">
        <v>644</v>
      </c>
      <c r="I809" t="s">
        <v>1676</v>
      </c>
      <c r="J809" t="s">
        <v>1603</v>
      </c>
    </row>
    <row r="810" spans="1:10" x14ac:dyDescent="0.2">
      <c r="A810">
        <v>808</v>
      </c>
      <c r="B810" t="s">
        <v>67</v>
      </c>
      <c r="C810" t="s">
        <v>1626</v>
      </c>
      <c r="D810" t="s">
        <v>972</v>
      </c>
      <c r="E810" t="s">
        <v>1643</v>
      </c>
      <c r="G810" t="s">
        <v>535</v>
      </c>
      <c r="I810" t="s">
        <v>1676</v>
      </c>
      <c r="J810" t="s">
        <v>1603</v>
      </c>
    </row>
    <row r="811" spans="1:10" x14ac:dyDescent="0.2">
      <c r="A811">
        <v>809</v>
      </c>
      <c r="B811" t="s">
        <v>66</v>
      </c>
      <c r="C811" t="s">
        <v>1626</v>
      </c>
      <c r="D811" t="s">
        <v>972</v>
      </c>
      <c r="E811" t="s">
        <v>1643</v>
      </c>
      <c r="G811" t="s">
        <v>348</v>
      </c>
      <c r="I811" t="s">
        <v>1676</v>
      </c>
      <c r="J811" t="s">
        <v>1603</v>
      </c>
    </row>
    <row r="812" spans="1:10" x14ac:dyDescent="0.2">
      <c r="A812">
        <v>810</v>
      </c>
      <c r="B812" t="s">
        <v>65</v>
      </c>
      <c r="C812" t="s">
        <v>1626</v>
      </c>
      <c r="D812" t="s">
        <v>972</v>
      </c>
      <c r="E812" t="s">
        <v>1643</v>
      </c>
      <c r="G812" t="s">
        <v>968</v>
      </c>
      <c r="I812" t="s">
        <v>1676</v>
      </c>
      <c r="J812" t="s">
        <v>1603</v>
      </c>
    </row>
    <row r="813" spans="1:10" x14ac:dyDescent="0.2">
      <c r="A813">
        <v>811</v>
      </c>
      <c r="B813" t="s">
        <v>83</v>
      </c>
      <c r="C813" t="s">
        <v>1641</v>
      </c>
      <c r="D813" t="s">
        <v>646</v>
      </c>
      <c r="E813" t="s">
        <v>1613</v>
      </c>
      <c r="G813" t="s">
        <v>347</v>
      </c>
      <c r="I813" t="s">
        <v>1650</v>
      </c>
      <c r="J813" t="s">
        <v>1603</v>
      </c>
    </row>
    <row r="814" spans="1:10" x14ac:dyDescent="0.2">
      <c r="A814">
        <v>812</v>
      </c>
      <c r="B814" t="s">
        <v>84</v>
      </c>
      <c r="C814" t="s">
        <v>1655</v>
      </c>
      <c r="D814" t="s">
        <v>1023</v>
      </c>
      <c r="E814" t="s">
        <v>1656</v>
      </c>
      <c r="G814" t="s">
        <v>348</v>
      </c>
      <c r="I814" t="s">
        <v>1676</v>
      </c>
      <c r="J814" t="s">
        <v>1603</v>
      </c>
    </row>
    <row r="815" spans="1:10" x14ac:dyDescent="0.2">
      <c r="A815">
        <v>813</v>
      </c>
      <c r="B815" t="s">
        <v>85</v>
      </c>
      <c r="C815" t="s">
        <v>1655</v>
      </c>
      <c r="D815" t="s">
        <v>1023</v>
      </c>
      <c r="E815" t="s">
        <v>1656</v>
      </c>
      <c r="G815" t="s">
        <v>371</v>
      </c>
      <c r="I815" t="s">
        <v>1676</v>
      </c>
      <c r="J815" t="s">
        <v>1603</v>
      </c>
    </row>
    <row r="816" spans="1:10" x14ac:dyDescent="0.2">
      <c r="A816">
        <v>814</v>
      </c>
      <c r="B816" t="s">
        <v>226</v>
      </c>
      <c r="C816" t="s">
        <v>1615</v>
      </c>
      <c r="D816" t="s">
        <v>1561</v>
      </c>
      <c r="E816" t="s">
        <v>1623</v>
      </c>
      <c r="G816" t="s">
        <v>359</v>
      </c>
      <c r="I816" t="s">
        <v>1676</v>
      </c>
      <c r="J816" t="s">
        <v>1603</v>
      </c>
    </row>
    <row r="817" spans="1:10" x14ac:dyDescent="0.2">
      <c r="A817">
        <v>815</v>
      </c>
      <c r="B817" t="s">
        <v>244</v>
      </c>
      <c r="C817" t="s">
        <v>1638</v>
      </c>
      <c r="D817" t="s">
        <v>1189</v>
      </c>
      <c r="E817" t="s">
        <v>1639</v>
      </c>
      <c r="G817" t="s">
        <v>349</v>
      </c>
      <c r="I817" t="s">
        <v>1652</v>
      </c>
      <c r="J817" t="s">
        <v>1603</v>
      </c>
    </row>
    <row r="818" spans="1:10" x14ac:dyDescent="0.2">
      <c r="A818">
        <v>816</v>
      </c>
      <c r="B818" t="s">
        <v>244</v>
      </c>
      <c r="C818" t="s">
        <v>1638</v>
      </c>
      <c r="D818" t="s">
        <v>1117</v>
      </c>
      <c r="E818" t="s">
        <v>1639</v>
      </c>
      <c r="G818" t="s">
        <v>350</v>
      </c>
      <c r="I818" t="s">
        <v>1652</v>
      </c>
      <c r="J818" t="s">
        <v>1603</v>
      </c>
    </row>
    <row r="819" spans="1:10" x14ac:dyDescent="0.2">
      <c r="A819">
        <v>817</v>
      </c>
      <c r="B819" t="s">
        <v>244</v>
      </c>
      <c r="C819" t="s">
        <v>1638</v>
      </c>
      <c r="D819" t="s">
        <v>1104</v>
      </c>
      <c r="E819" t="s">
        <v>1639</v>
      </c>
      <c r="G819" t="s">
        <v>350</v>
      </c>
      <c r="I819" t="s">
        <v>1652</v>
      </c>
      <c r="J819" t="s">
        <v>1603</v>
      </c>
    </row>
    <row r="820" spans="1:10" x14ac:dyDescent="0.2">
      <c r="A820">
        <v>818</v>
      </c>
      <c r="B820" t="s">
        <v>273</v>
      </c>
      <c r="C820" t="s">
        <v>1633</v>
      </c>
      <c r="D820" t="s">
        <v>613</v>
      </c>
      <c r="E820" t="s">
        <v>1629</v>
      </c>
      <c r="G820" t="s">
        <v>360</v>
      </c>
      <c r="I820" t="s">
        <v>1676</v>
      </c>
      <c r="J820" t="s">
        <v>1603</v>
      </c>
    </row>
    <row r="821" spans="1:10" x14ac:dyDescent="0.2">
      <c r="A821">
        <v>819</v>
      </c>
      <c r="B821" t="s">
        <v>273</v>
      </c>
      <c r="C821" t="s">
        <v>1633</v>
      </c>
      <c r="D821" t="s">
        <v>536</v>
      </c>
      <c r="E821" t="s">
        <v>1629</v>
      </c>
      <c r="G821" t="s">
        <v>360</v>
      </c>
      <c r="I821" t="s">
        <v>1676</v>
      </c>
      <c r="J821" t="s">
        <v>1603</v>
      </c>
    </row>
    <row r="822" spans="1:10" x14ac:dyDescent="0.2">
      <c r="A822">
        <v>820</v>
      </c>
      <c r="B822" t="s">
        <v>142</v>
      </c>
      <c r="C822" t="s">
        <v>1628</v>
      </c>
      <c r="D822" t="s">
        <v>461</v>
      </c>
      <c r="E822" t="s">
        <v>1629</v>
      </c>
      <c r="G822" s="13">
        <v>200</v>
      </c>
      <c r="I822" t="s">
        <v>1652</v>
      </c>
      <c r="J822" t="s">
        <v>1603</v>
      </c>
    </row>
    <row r="823" spans="1:10" x14ac:dyDescent="0.2">
      <c r="A823">
        <v>821</v>
      </c>
      <c r="B823" t="s">
        <v>1696</v>
      </c>
      <c r="C823" t="s">
        <v>1615</v>
      </c>
      <c r="D823" t="s">
        <v>1575</v>
      </c>
      <c r="E823" t="s">
        <v>1616</v>
      </c>
      <c r="G823">
        <v>250</v>
      </c>
      <c r="H823">
        <v>250</v>
      </c>
      <c r="I823" t="s">
        <v>1726</v>
      </c>
      <c r="J823" t="s">
        <v>1603</v>
      </c>
    </row>
    <row r="824" spans="1:10" x14ac:dyDescent="0.2">
      <c r="A824">
        <v>822</v>
      </c>
      <c r="B824" t="s">
        <v>7</v>
      </c>
      <c r="C824" t="s">
        <v>1663</v>
      </c>
      <c r="D824" t="s">
        <v>1663</v>
      </c>
      <c r="E824" t="s">
        <v>1663</v>
      </c>
      <c r="I824" t="s">
        <v>1707</v>
      </c>
      <c r="J824" t="s">
        <v>1603</v>
      </c>
    </row>
    <row r="825" spans="1:10" x14ac:dyDescent="0.2">
      <c r="A825">
        <v>823</v>
      </c>
      <c r="B825" t="s">
        <v>8</v>
      </c>
      <c r="C825" t="s">
        <v>1663</v>
      </c>
      <c r="D825" t="s">
        <v>1663</v>
      </c>
      <c r="E825" t="s">
        <v>1663</v>
      </c>
      <c r="I825" t="s">
        <v>1707</v>
      </c>
      <c r="J825" t="s">
        <v>1603</v>
      </c>
    </row>
    <row r="826" spans="1:10" x14ac:dyDescent="0.2">
      <c r="A826">
        <v>824</v>
      </c>
      <c r="B826" t="s">
        <v>9</v>
      </c>
      <c r="C826" t="s">
        <v>1663</v>
      </c>
      <c r="D826" t="s">
        <v>1663</v>
      </c>
      <c r="E826" t="s">
        <v>1663</v>
      </c>
      <c r="I826" t="s">
        <v>1707</v>
      </c>
      <c r="J826" t="s">
        <v>1603</v>
      </c>
    </row>
    <row r="827" spans="1:10" x14ac:dyDescent="0.2">
      <c r="A827">
        <v>825</v>
      </c>
      <c r="B827" t="s">
        <v>10</v>
      </c>
      <c r="C827" t="s">
        <v>1663</v>
      </c>
      <c r="D827" t="s">
        <v>1663</v>
      </c>
      <c r="E827" t="s">
        <v>1663</v>
      </c>
      <c r="I827" t="s">
        <v>1707</v>
      </c>
      <c r="J827" t="s">
        <v>1603</v>
      </c>
    </row>
    <row r="828" spans="1:10" x14ac:dyDescent="0.2">
      <c r="A828">
        <v>826</v>
      </c>
      <c r="B828" t="s">
        <v>15</v>
      </c>
      <c r="C828" t="s">
        <v>1663</v>
      </c>
      <c r="D828" t="s">
        <v>1663</v>
      </c>
      <c r="E828" t="s">
        <v>1663</v>
      </c>
      <c r="I828" t="s">
        <v>1707</v>
      </c>
      <c r="J828" t="s">
        <v>1603</v>
      </c>
    </row>
    <row r="829" spans="1:10" x14ac:dyDescent="0.2">
      <c r="A829">
        <v>827</v>
      </c>
      <c r="B829" t="s">
        <v>16</v>
      </c>
      <c r="C829" t="s">
        <v>1663</v>
      </c>
      <c r="D829" t="s">
        <v>1663</v>
      </c>
      <c r="E829" t="s">
        <v>1663</v>
      </c>
      <c r="I829" t="s">
        <v>1707</v>
      </c>
      <c r="J829" t="s">
        <v>1603</v>
      </c>
    </row>
    <row r="830" spans="1:10" x14ac:dyDescent="0.2">
      <c r="A830">
        <v>828</v>
      </c>
      <c r="B830" t="s">
        <v>19</v>
      </c>
      <c r="C830" t="s">
        <v>1663</v>
      </c>
      <c r="D830" t="s">
        <v>1663</v>
      </c>
      <c r="E830" t="s">
        <v>1663</v>
      </c>
      <c r="I830" t="s">
        <v>1707</v>
      </c>
      <c r="J830" t="s">
        <v>1603</v>
      </c>
    </row>
    <row r="831" spans="1:10" x14ac:dyDescent="0.2">
      <c r="A831">
        <v>829</v>
      </c>
      <c r="B831" t="s">
        <v>20</v>
      </c>
      <c r="C831" t="s">
        <v>1663</v>
      </c>
      <c r="D831" t="s">
        <v>1663</v>
      </c>
      <c r="E831" t="s">
        <v>1663</v>
      </c>
      <c r="I831" t="s">
        <v>1707</v>
      </c>
      <c r="J831" t="s">
        <v>1603</v>
      </c>
    </row>
    <row r="832" spans="1:10" x14ac:dyDescent="0.2">
      <c r="A832">
        <v>830</v>
      </c>
      <c r="B832" t="s">
        <v>21</v>
      </c>
      <c r="C832" t="s">
        <v>1663</v>
      </c>
      <c r="D832" t="s">
        <v>1663</v>
      </c>
      <c r="E832" t="s">
        <v>1663</v>
      </c>
      <c r="I832" t="s">
        <v>1707</v>
      </c>
      <c r="J832" t="s">
        <v>1603</v>
      </c>
    </row>
    <row r="833" spans="1:10" x14ac:dyDescent="0.2">
      <c r="A833">
        <v>831</v>
      </c>
      <c r="B833" t="s">
        <v>22</v>
      </c>
      <c r="C833" t="s">
        <v>1663</v>
      </c>
      <c r="D833" t="s">
        <v>1663</v>
      </c>
      <c r="E833" t="s">
        <v>1663</v>
      </c>
      <c r="I833" t="s">
        <v>1707</v>
      </c>
      <c r="J833" t="s">
        <v>1603</v>
      </c>
    </row>
    <row r="834" spans="1:10" x14ac:dyDescent="0.2">
      <c r="A834">
        <v>832</v>
      </c>
      <c r="B834" t="s">
        <v>28</v>
      </c>
      <c r="C834" t="s">
        <v>1663</v>
      </c>
      <c r="D834" t="s">
        <v>1663</v>
      </c>
      <c r="E834" t="s">
        <v>1663</v>
      </c>
      <c r="I834" t="s">
        <v>1681</v>
      </c>
      <c r="J834" t="s">
        <v>1603</v>
      </c>
    </row>
    <row r="835" spans="1:10" x14ac:dyDescent="0.2">
      <c r="A835">
        <v>833</v>
      </c>
      <c r="B835" t="s">
        <v>29</v>
      </c>
      <c r="C835" t="s">
        <v>1663</v>
      </c>
      <c r="D835" t="s">
        <v>1663</v>
      </c>
      <c r="E835" t="s">
        <v>1663</v>
      </c>
      <c r="I835" t="s">
        <v>1681</v>
      </c>
      <c r="J835" t="s">
        <v>1603</v>
      </c>
    </row>
    <row r="836" spans="1:10" x14ac:dyDescent="0.2">
      <c r="A836">
        <v>834</v>
      </c>
      <c r="B836" t="s">
        <v>36</v>
      </c>
      <c r="C836" t="s">
        <v>1663</v>
      </c>
      <c r="D836" t="s">
        <v>1663</v>
      </c>
      <c r="E836" t="s">
        <v>1663</v>
      </c>
      <c r="I836" t="s">
        <v>1707</v>
      </c>
      <c r="J836" t="s">
        <v>1603</v>
      </c>
    </row>
    <row r="837" spans="1:10" x14ac:dyDescent="0.2">
      <c r="A837">
        <v>835</v>
      </c>
      <c r="B837" t="s">
        <v>37</v>
      </c>
      <c r="C837" t="s">
        <v>1663</v>
      </c>
      <c r="D837" t="s">
        <v>1663</v>
      </c>
      <c r="E837" t="s">
        <v>1663</v>
      </c>
      <c r="I837" t="s">
        <v>1707</v>
      </c>
      <c r="J837" t="s">
        <v>1603</v>
      </c>
    </row>
    <row r="838" spans="1:10" x14ac:dyDescent="0.2">
      <c r="A838">
        <v>836</v>
      </c>
      <c r="B838" t="s">
        <v>60</v>
      </c>
      <c r="C838" t="s">
        <v>1663</v>
      </c>
      <c r="D838" t="s">
        <v>1663</v>
      </c>
      <c r="E838" t="s">
        <v>1663</v>
      </c>
      <c r="I838" t="s">
        <v>1707</v>
      </c>
      <c r="J838" t="s">
        <v>1603</v>
      </c>
    </row>
    <row r="839" spans="1:10" x14ac:dyDescent="0.2">
      <c r="A839">
        <v>837</v>
      </c>
      <c r="B839" t="s">
        <v>61</v>
      </c>
      <c r="C839" t="s">
        <v>1663</v>
      </c>
      <c r="D839" t="s">
        <v>1663</v>
      </c>
      <c r="E839" t="s">
        <v>1663</v>
      </c>
      <c r="I839" t="s">
        <v>1707</v>
      </c>
      <c r="J839" t="s">
        <v>1603</v>
      </c>
    </row>
    <row r="840" spans="1:10" x14ac:dyDescent="0.2">
      <c r="A840">
        <v>838</v>
      </c>
      <c r="B840" t="s">
        <v>62</v>
      </c>
      <c r="C840" t="s">
        <v>1663</v>
      </c>
      <c r="D840" t="s">
        <v>1663</v>
      </c>
      <c r="E840" t="s">
        <v>1663</v>
      </c>
      <c r="I840" t="s">
        <v>1707</v>
      </c>
      <c r="J840" t="s">
        <v>1603</v>
      </c>
    </row>
    <row r="841" spans="1:10" x14ac:dyDescent="0.2">
      <c r="A841">
        <v>839</v>
      </c>
      <c r="B841" t="s">
        <v>63</v>
      </c>
      <c r="C841" t="s">
        <v>1663</v>
      </c>
      <c r="D841" t="s">
        <v>1663</v>
      </c>
      <c r="E841" t="s">
        <v>1663</v>
      </c>
      <c r="I841" t="s">
        <v>1707</v>
      </c>
      <c r="J841" t="s">
        <v>1603</v>
      </c>
    </row>
    <row r="842" spans="1:10" x14ac:dyDescent="0.2">
      <c r="A842">
        <v>840</v>
      </c>
      <c r="B842" t="s">
        <v>64</v>
      </c>
      <c r="C842" t="s">
        <v>1663</v>
      </c>
      <c r="D842" t="s">
        <v>1663</v>
      </c>
      <c r="E842" t="s">
        <v>1663</v>
      </c>
      <c r="I842" t="s">
        <v>1707</v>
      </c>
      <c r="J842" t="s">
        <v>1603</v>
      </c>
    </row>
    <row r="843" spans="1:10" x14ac:dyDescent="0.2">
      <c r="A843">
        <v>841</v>
      </c>
      <c r="B843" t="s">
        <v>72</v>
      </c>
      <c r="C843" t="s">
        <v>1663</v>
      </c>
      <c r="D843" t="s">
        <v>1663</v>
      </c>
      <c r="E843" t="s">
        <v>1663</v>
      </c>
      <c r="I843" t="s">
        <v>1707</v>
      </c>
      <c r="J843" t="s">
        <v>1603</v>
      </c>
    </row>
    <row r="844" spans="1:10" x14ac:dyDescent="0.2">
      <c r="A844">
        <v>842</v>
      </c>
      <c r="B844" t="s">
        <v>73</v>
      </c>
      <c r="C844" t="s">
        <v>1663</v>
      </c>
      <c r="D844" t="s">
        <v>1663</v>
      </c>
      <c r="E844" t="s">
        <v>1663</v>
      </c>
      <c r="I844" t="s">
        <v>1707</v>
      </c>
      <c r="J844" t="s">
        <v>1603</v>
      </c>
    </row>
    <row r="845" spans="1:10" x14ac:dyDescent="0.2">
      <c r="A845">
        <v>843</v>
      </c>
      <c r="B845" t="s">
        <v>78</v>
      </c>
      <c r="C845" t="s">
        <v>1663</v>
      </c>
      <c r="D845" t="s">
        <v>1663</v>
      </c>
      <c r="E845" t="s">
        <v>1663</v>
      </c>
      <c r="I845" t="s">
        <v>1707</v>
      </c>
      <c r="J845" t="s">
        <v>1603</v>
      </c>
    </row>
    <row r="846" spans="1:10" x14ac:dyDescent="0.2">
      <c r="A846">
        <v>844</v>
      </c>
      <c r="B846" t="s">
        <v>79</v>
      </c>
      <c r="C846" t="s">
        <v>1663</v>
      </c>
      <c r="D846" t="s">
        <v>1663</v>
      </c>
      <c r="E846" t="s">
        <v>1663</v>
      </c>
      <c r="I846" t="s">
        <v>1707</v>
      </c>
      <c r="J846" t="s">
        <v>1603</v>
      </c>
    </row>
    <row r="847" spans="1:10" x14ac:dyDescent="0.2">
      <c r="A847">
        <v>845</v>
      </c>
      <c r="B847" t="s">
        <v>80</v>
      </c>
      <c r="C847" t="s">
        <v>1663</v>
      </c>
      <c r="D847" t="s">
        <v>1663</v>
      </c>
      <c r="E847" t="s">
        <v>1663</v>
      </c>
      <c r="I847" t="s">
        <v>1707</v>
      </c>
      <c r="J847" t="s">
        <v>1603</v>
      </c>
    </row>
    <row r="848" spans="1:10" x14ac:dyDescent="0.2">
      <c r="A848">
        <v>846</v>
      </c>
      <c r="B848" t="s">
        <v>81</v>
      </c>
      <c r="C848" t="s">
        <v>1663</v>
      </c>
      <c r="D848" t="s">
        <v>1663</v>
      </c>
      <c r="E848" t="s">
        <v>1663</v>
      </c>
      <c r="I848" t="s">
        <v>1707</v>
      </c>
      <c r="J848" t="s">
        <v>1603</v>
      </c>
    </row>
    <row r="849" spans="1:10" x14ac:dyDescent="0.2">
      <c r="A849">
        <v>847</v>
      </c>
      <c r="B849" t="s">
        <v>82</v>
      </c>
      <c r="C849" t="s">
        <v>1663</v>
      </c>
      <c r="D849" t="s">
        <v>1663</v>
      </c>
      <c r="E849" t="s">
        <v>1663</v>
      </c>
      <c r="I849" t="s">
        <v>1707</v>
      </c>
      <c r="J849" t="s">
        <v>1603</v>
      </c>
    </row>
    <row r="850" spans="1:10" x14ac:dyDescent="0.2">
      <c r="A850">
        <v>848</v>
      </c>
      <c r="B850" t="s">
        <v>90</v>
      </c>
      <c r="C850" t="s">
        <v>1663</v>
      </c>
      <c r="D850" t="s">
        <v>1663</v>
      </c>
      <c r="E850" t="s">
        <v>1663</v>
      </c>
      <c r="I850" t="s">
        <v>1707</v>
      </c>
      <c r="J850" t="s">
        <v>1603</v>
      </c>
    </row>
    <row r="851" spans="1:10" x14ac:dyDescent="0.2">
      <c r="A851">
        <v>849</v>
      </c>
      <c r="B851" t="s">
        <v>91</v>
      </c>
      <c r="C851" t="s">
        <v>1663</v>
      </c>
      <c r="D851" t="s">
        <v>1663</v>
      </c>
      <c r="E851" t="s">
        <v>1663</v>
      </c>
      <c r="I851" t="s">
        <v>1707</v>
      </c>
      <c r="J851" t="s">
        <v>1603</v>
      </c>
    </row>
    <row r="852" spans="1:10" x14ac:dyDescent="0.2">
      <c r="A852">
        <v>850</v>
      </c>
      <c r="B852" t="s">
        <v>96</v>
      </c>
      <c r="C852" t="s">
        <v>1663</v>
      </c>
      <c r="D852" t="s">
        <v>1663</v>
      </c>
      <c r="E852" t="s">
        <v>1663</v>
      </c>
      <c r="I852" t="s">
        <v>1707</v>
      </c>
      <c r="J852" t="s">
        <v>1603</v>
      </c>
    </row>
    <row r="853" spans="1:10" x14ac:dyDescent="0.2">
      <c r="A853">
        <v>851</v>
      </c>
      <c r="B853" t="s">
        <v>97</v>
      </c>
      <c r="C853" t="s">
        <v>1663</v>
      </c>
      <c r="D853" t="s">
        <v>1663</v>
      </c>
      <c r="E853" t="s">
        <v>1663</v>
      </c>
      <c r="I853" t="s">
        <v>1707</v>
      </c>
      <c r="J853" t="s">
        <v>1603</v>
      </c>
    </row>
    <row r="854" spans="1:10" x14ac:dyDescent="0.2">
      <c r="A854">
        <v>852</v>
      </c>
      <c r="B854" t="s">
        <v>98</v>
      </c>
      <c r="C854" t="s">
        <v>1663</v>
      </c>
      <c r="D854" t="s">
        <v>1663</v>
      </c>
      <c r="E854" t="s">
        <v>1663</v>
      </c>
      <c r="I854" t="s">
        <v>1707</v>
      </c>
      <c r="J854" t="s">
        <v>1603</v>
      </c>
    </row>
    <row r="855" spans="1:10" x14ac:dyDescent="0.2">
      <c r="A855">
        <v>853</v>
      </c>
      <c r="B855" t="s">
        <v>99</v>
      </c>
      <c r="C855" t="s">
        <v>1663</v>
      </c>
      <c r="D855" t="s">
        <v>1663</v>
      </c>
      <c r="E855" t="s">
        <v>1663</v>
      </c>
      <c r="I855" t="s">
        <v>1707</v>
      </c>
      <c r="J855" t="s">
        <v>1603</v>
      </c>
    </row>
    <row r="856" spans="1:10" x14ac:dyDescent="0.2">
      <c r="A856">
        <v>854</v>
      </c>
      <c r="B856" t="s">
        <v>100</v>
      </c>
      <c r="C856" t="s">
        <v>1663</v>
      </c>
      <c r="D856" t="s">
        <v>1663</v>
      </c>
      <c r="E856" t="s">
        <v>1663</v>
      </c>
      <c r="I856" t="s">
        <v>1707</v>
      </c>
      <c r="J856" t="s">
        <v>1603</v>
      </c>
    </row>
    <row r="857" spans="1:10" x14ac:dyDescent="0.2">
      <c r="A857">
        <v>855</v>
      </c>
      <c r="B857" t="s">
        <v>108</v>
      </c>
      <c r="C857" t="s">
        <v>1663</v>
      </c>
      <c r="D857" t="s">
        <v>1663</v>
      </c>
      <c r="E857" t="s">
        <v>1663</v>
      </c>
      <c r="I857" t="s">
        <v>1707</v>
      </c>
      <c r="J857" t="s">
        <v>1603</v>
      </c>
    </row>
    <row r="858" spans="1:10" x14ac:dyDescent="0.2">
      <c r="A858">
        <v>856</v>
      </c>
      <c r="B858" t="s">
        <v>109</v>
      </c>
      <c r="C858" t="s">
        <v>1663</v>
      </c>
      <c r="D858" t="s">
        <v>1663</v>
      </c>
      <c r="E858" t="s">
        <v>1663</v>
      </c>
      <c r="I858" t="s">
        <v>1707</v>
      </c>
      <c r="J858" t="s">
        <v>1603</v>
      </c>
    </row>
    <row r="859" spans="1:10" x14ac:dyDescent="0.2">
      <c r="A859">
        <v>857</v>
      </c>
      <c r="B859" t="s">
        <v>114</v>
      </c>
      <c r="C859" t="s">
        <v>1663</v>
      </c>
      <c r="D859" t="s">
        <v>1663</v>
      </c>
      <c r="E859" t="s">
        <v>1663</v>
      </c>
      <c r="I859" t="s">
        <v>1707</v>
      </c>
      <c r="J859" t="s">
        <v>1603</v>
      </c>
    </row>
    <row r="860" spans="1:10" x14ac:dyDescent="0.2">
      <c r="A860">
        <v>858</v>
      </c>
      <c r="B860" t="s">
        <v>115</v>
      </c>
      <c r="C860" t="s">
        <v>1663</v>
      </c>
      <c r="D860" t="s">
        <v>1663</v>
      </c>
      <c r="E860" t="s">
        <v>1663</v>
      </c>
      <c r="I860" t="s">
        <v>1707</v>
      </c>
      <c r="J860" t="s">
        <v>1603</v>
      </c>
    </row>
    <row r="861" spans="1:10" x14ac:dyDescent="0.2">
      <c r="A861">
        <v>859</v>
      </c>
      <c r="B861" t="s">
        <v>116</v>
      </c>
      <c r="C861" t="s">
        <v>1663</v>
      </c>
      <c r="D861" t="s">
        <v>1663</v>
      </c>
      <c r="E861" t="s">
        <v>1663</v>
      </c>
      <c r="I861" t="s">
        <v>1707</v>
      </c>
      <c r="J861" t="s">
        <v>1603</v>
      </c>
    </row>
    <row r="862" spans="1:10" x14ac:dyDescent="0.2">
      <c r="A862">
        <v>860</v>
      </c>
      <c r="B862" t="s">
        <v>117</v>
      </c>
      <c r="C862" t="s">
        <v>1663</v>
      </c>
      <c r="D862" t="s">
        <v>1663</v>
      </c>
      <c r="E862" t="s">
        <v>1663</v>
      </c>
      <c r="I862" t="s">
        <v>1707</v>
      </c>
      <c r="J862" t="s">
        <v>1603</v>
      </c>
    </row>
    <row r="863" spans="1:10" x14ac:dyDescent="0.2">
      <c r="A863">
        <v>861</v>
      </c>
      <c r="B863" t="s">
        <v>118</v>
      </c>
      <c r="C863" t="s">
        <v>1663</v>
      </c>
      <c r="D863" t="s">
        <v>1663</v>
      </c>
      <c r="E863" t="s">
        <v>1663</v>
      </c>
      <c r="I863" t="s">
        <v>1707</v>
      </c>
      <c r="J863" t="s">
        <v>1603</v>
      </c>
    </row>
    <row r="864" spans="1:10" x14ac:dyDescent="0.2">
      <c r="A864">
        <v>862</v>
      </c>
      <c r="B864" t="s">
        <v>126</v>
      </c>
      <c r="C864" t="s">
        <v>1663</v>
      </c>
      <c r="D864" t="s">
        <v>1663</v>
      </c>
      <c r="E864" t="s">
        <v>1663</v>
      </c>
      <c r="I864" t="s">
        <v>1707</v>
      </c>
      <c r="J864" t="s">
        <v>1603</v>
      </c>
    </row>
    <row r="865" spans="1:10" x14ac:dyDescent="0.2">
      <c r="A865">
        <v>863</v>
      </c>
      <c r="B865" t="s">
        <v>127</v>
      </c>
      <c r="C865" t="s">
        <v>1663</v>
      </c>
      <c r="D865" t="s">
        <v>1663</v>
      </c>
      <c r="E865" t="s">
        <v>1663</v>
      </c>
      <c r="I865" t="s">
        <v>1707</v>
      </c>
      <c r="J865" t="s">
        <v>1603</v>
      </c>
    </row>
    <row r="866" spans="1:10" x14ac:dyDescent="0.2">
      <c r="A866">
        <v>864</v>
      </c>
      <c r="B866" t="s">
        <v>132</v>
      </c>
      <c r="C866" t="s">
        <v>1663</v>
      </c>
      <c r="D866" t="s">
        <v>1663</v>
      </c>
      <c r="E866" t="s">
        <v>1663</v>
      </c>
      <c r="I866" t="s">
        <v>1707</v>
      </c>
      <c r="J866" t="s">
        <v>1603</v>
      </c>
    </row>
    <row r="867" spans="1:10" x14ac:dyDescent="0.2">
      <c r="A867">
        <v>865</v>
      </c>
      <c r="B867" t="s">
        <v>133</v>
      </c>
      <c r="C867" t="s">
        <v>1663</v>
      </c>
      <c r="D867" t="s">
        <v>1663</v>
      </c>
      <c r="E867" t="s">
        <v>1663</v>
      </c>
      <c r="I867" t="s">
        <v>1707</v>
      </c>
      <c r="J867" t="s">
        <v>1603</v>
      </c>
    </row>
    <row r="868" spans="1:10" x14ac:dyDescent="0.2">
      <c r="A868">
        <v>866</v>
      </c>
      <c r="B868" t="s">
        <v>134</v>
      </c>
      <c r="C868" t="s">
        <v>1663</v>
      </c>
      <c r="D868" t="s">
        <v>1663</v>
      </c>
      <c r="E868" t="s">
        <v>1663</v>
      </c>
      <c r="I868" t="s">
        <v>1707</v>
      </c>
      <c r="J868" t="s">
        <v>1603</v>
      </c>
    </row>
    <row r="869" spans="1:10" x14ac:dyDescent="0.2">
      <c r="A869">
        <v>867</v>
      </c>
      <c r="B869" t="s">
        <v>135</v>
      </c>
      <c r="C869" t="s">
        <v>1663</v>
      </c>
      <c r="D869" t="s">
        <v>1663</v>
      </c>
      <c r="E869" t="s">
        <v>1663</v>
      </c>
      <c r="I869" t="s">
        <v>1707</v>
      </c>
      <c r="J869" t="s">
        <v>1603</v>
      </c>
    </row>
    <row r="870" spans="1:10" x14ac:dyDescent="0.2">
      <c r="A870">
        <v>868</v>
      </c>
      <c r="B870" t="s">
        <v>136</v>
      </c>
      <c r="C870" t="s">
        <v>1663</v>
      </c>
      <c r="D870" t="s">
        <v>1663</v>
      </c>
      <c r="E870" t="s">
        <v>1663</v>
      </c>
      <c r="I870" t="s">
        <v>1707</v>
      </c>
      <c r="J870" t="s">
        <v>1603</v>
      </c>
    </row>
    <row r="871" spans="1:10" x14ac:dyDescent="0.2">
      <c r="A871">
        <v>869</v>
      </c>
      <c r="B871" t="s">
        <v>144</v>
      </c>
      <c r="C871" t="s">
        <v>1663</v>
      </c>
      <c r="D871" t="s">
        <v>1663</v>
      </c>
      <c r="E871" t="s">
        <v>1663</v>
      </c>
      <c r="I871" t="s">
        <v>1707</v>
      </c>
      <c r="J871" t="s">
        <v>1603</v>
      </c>
    </row>
    <row r="872" spans="1:10" x14ac:dyDescent="0.2">
      <c r="A872">
        <v>870</v>
      </c>
      <c r="B872" t="s">
        <v>145</v>
      </c>
      <c r="C872" t="s">
        <v>1663</v>
      </c>
      <c r="D872" t="s">
        <v>1663</v>
      </c>
      <c r="E872" t="s">
        <v>1663</v>
      </c>
      <c r="I872" t="s">
        <v>1707</v>
      </c>
      <c r="J872" t="s">
        <v>1603</v>
      </c>
    </row>
    <row r="873" spans="1:10" x14ac:dyDescent="0.2">
      <c r="A873">
        <v>871</v>
      </c>
      <c r="B873" t="s">
        <v>150</v>
      </c>
      <c r="C873" t="s">
        <v>1663</v>
      </c>
      <c r="D873" t="s">
        <v>1663</v>
      </c>
      <c r="E873" t="s">
        <v>1663</v>
      </c>
      <c r="I873" t="s">
        <v>1707</v>
      </c>
      <c r="J873" t="s">
        <v>1603</v>
      </c>
    </row>
    <row r="874" spans="1:10" x14ac:dyDescent="0.2">
      <c r="A874">
        <v>872</v>
      </c>
      <c r="B874" t="s">
        <v>151</v>
      </c>
      <c r="C874" t="s">
        <v>1663</v>
      </c>
      <c r="D874" t="s">
        <v>1663</v>
      </c>
      <c r="E874" t="s">
        <v>1663</v>
      </c>
      <c r="I874" t="s">
        <v>1707</v>
      </c>
      <c r="J874" t="s">
        <v>1603</v>
      </c>
    </row>
    <row r="875" spans="1:10" x14ac:dyDescent="0.2">
      <c r="A875">
        <v>873</v>
      </c>
      <c r="B875" t="s">
        <v>152</v>
      </c>
      <c r="C875" t="s">
        <v>1663</v>
      </c>
      <c r="D875" t="s">
        <v>1663</v>
      </c>
      <c r="E875" t="s">
        <v>1663</v>
      </c>
      <c r="I875" t="s">
        <v>1707</v>
      </c>
      <c r="J875" t="s">
        <v>1603</v>
      </c>
    </row>
    <row r="876" spans="1:10" x14ac:dyDescent="0.2">
      <c r="A876">
        <v>874</v>
      </c>
      <c r="B876" t="s">
        <v>153</v>
      </c>
      <c r="C876" t="s">
        <v>1663</v>
      </c>
      <c r="D876" t="s">
        <v>1663</v>
      </c>
      <c r="E876" t="s">
        <v>1663</v>
      </c>
      <c r="I876" t="s">
        <v>1707</v>
      </c>
      <c r="J876" t="s">
        <v>1603</v>
      </c>
    </row>
    <row r="877" spans="1:10" x14ac:dyDescent="0.2">
      <c r="A877">
        <v>875</v>
      </c>
      <c r="B877" t="s">
        <v>154</v>
      </c>
      <c r="C877" t="s">
        <v>1663</v>
      </c>
      <c r="D877" t="s">
        <v>1663</v>
      </c>
      <c r="E877" t="s">
        <v>1663</v>
      </c>
      <c r="I877" t="s">
        <v>1707</v>
      </c>
      <c r="J877" t="s">
        <v>1603</v>
      </c>
    </row>
    <row r="878" spans="1:10" x14ac:dyDescent="0.2">
      <c r="A878">
        <v>876</v>
      </c>
      <c r="B878" t="s">
        <v>168</v>
      </c>
      <c r="C878" t="s">
        <v>1663</v>
      </c>
      <c r="D878" t="s">
        <v>1663</v>
      </c>
      <c r="E878" t="s">
        <v>1663</v>
      </c>
      <c r="I878" t="s">
        <v>1707</v>
      </c>
      <c r="J878" t="s">
        <v>1603</v>
      </c>
    </row>
    <row r="879" spans="1:10" x14ac:dyDescent="0.2">
      <c r="A879">
        <v>877</v>
      </c>
      <c r="B879" t="s">
        <v>169</v>
      </c>
      <c r="C879" t="s">
        <v>1663</v>
      </c>
      <c r="D879" t="s">
        <v>1663</v>
      </c>
      <c r="E879" t="s">
        <v>1663</v>
      </c>
      <c r="I879" t="s">
        <v>1707</v>
      </c>
      <c r="J879" t="s">
        <v>1603</v>
      </c>
    </row>
    <row r="880" spans="1:10" x14ac:dyDescent="0.2">
      <c r="A880">
        <v>878</v>
      </c>
      <c r="B880" t="s">
        <v>170</v>
      </c>
      <c r="C880" t="s">
        <v>1663</v>
      </c>
      <c r="D880" t="s">
        <v>1663</v>
      </c>
      <c r="E880" t="s">
        <v>1663</v>
      </c>
      <c r="I880" t="s">
        <v>1707</v>
      </c>
      <c r="J880" t="s">
        <v>1603</v>
      </c>
    </row>
    <row r="881" spans="1:10" x14ac:dyDescent="0.2">
      <c r="A881">
        <v>879</v>
      </c>
      <c r="B881" t="s">
        <v>171</v>
      </c>
      <c r="C881" t="s">
        <v>1663</v>
      </c>
      <c r="D881" t="s">
        <v>1663</v>
      </c>
      <c r="E881" t="s">
        <v>1663</v>
      </c>
      <c r="I881" t="s">
        <v>1707</v>
      </c>
      <c r="J881" t="s">
        <v>1603</v>
      </c>
    </row>
    <row r="882" spans="1:10" x14ac:dyDescent="0.2">
      <c r="A882">
        <v>880</v>
      </c>
      <c r="B882" t="s">
        <v>172</v>
      </c>
      <c r="C882" t="s">
        <v>1663</v>
      </c>
      <c r="D882" t="s">
        <v>1663</v>
      </c>
      <c r="E882" t="s">
        <v>1663</v>
      </c>
      <c r="I882" t="s">
        <v>1707</v>
      </c>
      <c r="J882" t="s">
        <v>1603</v>
      </c>
    </row>
    <row r="883" spans="1:10" x14ac:dyDescent="0.2">
      <c r="A883">
        <v>881</v>
      </c>
      <c r="B883" t="s">
        <v>250</v>
      </c>
      <c r="C883" t="s">
        <v>1663</v>
      </c>
      <c r="D883" t="s">
        <v>1663</v>
      </c>
      <c r="E883" t="s">
        <v>1663</v>
      </c>
      <c r="I883" t="s">
        <v>1707</v>
      </c>
      <c r="J883" t="s">
        <v>1603</v>
      </c>
    </row>
    <row r="884" spans="1:10" x14ac:dyDescent="0.2">
      <c r="A884">
        <v>882</v>
      </c>
      <c r="B884" t="s">
        <v>251</v>
      </c>
      <c r="C884" t="s">
        <v>1663</v>
      </c>
      <c r="D884" t="s">
        <v>1663</v>
      </c>
      <c r="E884" t="s">
        <v>1663</v>
      </c>
      <c r="I884" t="s">
        <v>1707</v>
      </c>
      <c r="J884" t="s">
        <v>1603</v>
      </c>
    </row>
    <row r="885" spans="1:10" x14ac:dyDescent="0.2">
      <c r="A885">
        <v>883</v>
      </c>
      <c r="B885" t="s">
        <v>252</v>
      </c>
      <c r="C885" t="s">
        <v>1663</v>
      </c>
      <c r="D885" t="s">
        <v>1663</v>
      </c>
      <c r="E885" t="s">
        <v>1663</v>
      </c>
      <c r="I885" t="s">
        <v>1707</v>
      </c>
      <c r="J885" t="s">
        <v>1603</v>
      </c>
    </row>
    <row r="886" spans="1:10" x14ac:dyDescent="0.2">
      <c r="A886">
        <v>884</v>
      </c>
      <c r="B886" t="s">
        <v>253</v>
      </c>
      <c r="C886" t="s">
        <v>1663</v>
      </c>
      <c r="D886" t="s">
        <v>1663</v>
      </c>
      <c r="E886" t="s">
        <v>1663</v>
      </c>
      <c r="I886" t="s">
        <v>1707</v>
      </c>
      <c r="J886" t="s">
        <v>1603</v>
      </c>
    </row>
    <row r="887" spans="1:10" x14ac:dyDescent="0.2">
      <c r="A887">
        <v>885</v>
      </c>
      <c r="B887" t="s">
        <v>254</v>
      </c>
      <c r="C887" t="s">
        <v>1663</v>
      </c>
      <c r="D887" t="s">
        <v>1663</v>
      </c>
      <c r="E887" t="s">
        <v>1663</v>
      </c>
      <c r="I887" t="s">
        <v>1707</v>
      </c>
      <c r="J887" t="s">
        <v>1603</v>
      </c>
    </row>
    <row r="888" spans="1:10" x14ac:dyDescent="0.2">
      <c r="A888">
        <v>886</v>
      </c>
      <c r="B888" t="s">
        <v>261</v>
      </c>
      <c r="C888" t="s">
        <v>1663</v>
      </c>
      <c r="D888" t="s">
        <v>1663</v>
      </c>
      <c r="E888" t="s">
        <v>1663</v>
      </c>
      <c r="I888" t="s">
        <v>1707</v>
      </c>
      <c r="J888" t="s">
        <v>1603</v>
      </c>
    </row>
    <row r="889" spans="1:10" x14ac:dyDescent="0.2">
      <c r="A889">
        <v>887</v>
      </c>
      <c r="B889" t="s">
        <v>262</v>
      </c>
      <c r="C889" t="s">
        <v>1663</v>
      </c>
      <c r="D889" t="s">
        <v>1663</v>
      </c>
      <c r="E889" t="s">
        <v>1663</v>
      </c>
      <c r="I889" t="s">
        <v>1707</v>
      </c>
      <c r="J889" t="s">
        <v>1603</v>
      </c>
    </row>
    <row r="890" spans="1:10" x14ac:dyDescent="0.2">
      <c r="A890">
        <v>888</v>
      </c>
      <c r="B890" t="s">
        <v>263</v>
      </c>
      <c r="C890" t="s">
        <v>1663</v>
      </c>
      <c r="D890" t="s">
        <v>1663</v>
      </c>
      <c r="E890" t="s">
        <v>1663</v>
      </c>
      <c r="I890" t="s">
        <v>1707</v>
      </c>
      <c r="J890" t="s">
        <v>1603</v>
      </c>
    </row>
    <row r="891" spans="1:10" x14ac:dyDescent="0.2">
      <c r="A891">
        <v>889</v>
      </c>
      <c r="B891" t="s">
        <v>264</v>
      </c>
      <c r="C891" t="s">
        <v>1663</v>
      </c>
      <c r="D891" t="s">
        <v>1663</v>
      </c>
      <c r="E891" t="s">
        <v>1663</v>
      </c>
      <c r="I891" t="s">
        <v>1707</v>
      </c>
      <c r="J891" t="s">
        <v>1603</v>
      </c>
    </row>
    <row r="892" spans="1:10" x14ac:dyDescent="0.2">
      <c r="A892">
        <v>890</v>
      </c>
      <c r="B892" t="s">
        <v>265</v>
      </c>
      <c r="C892" t="s">
        <v>1663</v>
      </c>
      <c r="D892" t="s">
        <v>1663</v>
      </c>
      <c r="E892" t="s">
        <v>1663</v>
      </c>
      <c r="I892" t="s">
        <v>1707</v>
      </c>
      <c r="J892" t="s">
        <v>1603</v>
      </c>
    </row>
    <row r="893" spans="1:10" x14ac:dyDescent="0.2">
      <c r="A893">
        <v>891</v>
      </c>
      <c r="B893" t="s">
        <v>309</v>
      </c>
      <c r="C893" t="s">
        <v>1663</v>
      </c>
      <c r="D893" t="s">
        <v>1663</v>
      </c>
      <c r="E893" t="s">
        <v>1663</v>
      </c>
      <c r="I893" t="s">
        <v>1681</v>
      </c>
      <c r="J893" t="s">
        <v>1603</v>
      </c>
    </row>
    <row r="894" spans="1:10" x14ac:dyDescent="0.2">
      <c r="A894">
        <v>892</v>
      </c>
      <c r="B894" t="s">
        <v>310</v>
      </c>
      <c r="C894" t="s">
        <v>1663</v>
      </c>
      <c r="D894" t="s">
        <v>1663</v>
      </c>
      <c r="E894" t="s">
        <v>1663</v>
      </c>
      <c r="I894" t="s">
        <v>1681</v>
      </c>
      <c r="J894" t="s">
        <v>1603</v>
      </c>
    </row>
    <row r="895" spans="1:10" x14ac:dyDescent="0.2">
      <c r="A895">
        <v>893</v>
      </c>
      <c r="B895" t="s">
        <v>311</v>
      </c>
      <c r="C895" t="s">
        <v>1663</v>
      </c>
      <c r="D895" t="s">
        <v>1663</v>
      </c>
      <c r="E895" t="s">
        <v>1663</v>
      </c>
      <c r="I895" t="s">
        <v>1681</v>
      </c>
      <c r="J895" t="s">
        <v>1603</v>
      </c>
    </row>
    <row r="896" spans="1:10" x14ac:dyDescent="0.2">
      <c r="A896">
        <v>894</v>
      </c>
      <c r="B896" t="s">
        <v>312</v>
      </c>
      <c r="C896" t="s">
        <v>1663</v>
      </c>
      <c r="D896" t="s">
        <v>1663</v>
      </c>
      <c r="E896" t="s">
        <v>1663</v>
      </c>
      <c r="I896" t="s">
        <v>1681</v>
      </c>
      <c r="J896" t="s">
        <v>1603</v>
      </c>
    </row>
    <row r="897" spans="1:10" x14ac:dyDescent="0.2">
      <c r="A897">
        <v>895</v>
      </c>
      <c r="B897" t="s">
        <v>313</v>
      </c>
      <c r="C897" t="s">
        <v>1663</v>
      </c>
      <c r="D897" t="s">
        <v>1663</v>
      </c>
      <c r="E897" t="s">
        <v>1663</v>
      </c>
      <c r="I897" t="s">
        <v>1681</v>
      </c>
      <c r="J897" t="s">
        <v>1603</v>
      </c>
    </row>
    <row r="898" spans="1:10" x14ac:dyDescent="0.2">
      <c r="A898">
        <v>896</v>
      </c>
      <c r="B898" t="s">
        <v>1682</v>
      </c>
      <c r="C898" t="s">
        <v>1663</v>
      </c>
      <c r="D898" t="s">
        <v>1663</v>
      </c>
      <c r="E898" t="s">
        <v>1663</v>
      </c>
      <c r="I898" t="s">
        <v>1708</v>
      </c>
      <c r="J898" t="s">
        <v>1603</v>
      </c>
    </row>
    <row r="899" spans="1:10" x14ac:dyDescent="0.2">
      <c r="A899">
        <v>897</v>
      </c>
      <c r="B899" t="s">
        <v>1684</v>
      </c>
      <c r="C899" t="s">
        <v>1663</v>
      </c>
      <c r="D899" t="s">
        <v>1663</v>
      </c>
      <c r="E899" t="s">
        <v>1663</v>
      </c>
      <c r="I899" t="s">
        <v>1708</v>
      </c>
      <c r="J899" t="s">
        <v>1603</v>
      </c>
    </row>
    <row r="900" spans="1:10" x14ac:dyDescent="0.2">
      <c r="A900">
        <v>898</v>
      </c>
      <c r="B900" t="s">
        <v>1686</v>
      </c>
      <c r="C900" t="s">
        <v>1663</v>
      </c>
      <c r="D900" t="s">
        <v>1663</v>
      </c>
      <c r="E900" t="s">
        <v>1663</v>
      </c>
      <c r="I900" t="s">
        <v>1708</v>
      </c>
      <c r="J900" t="s">
        <v>1603</v>
      </c>
    </row>
    <row r="901" spans="1:10" x14ac:dyDescent="0.2">
      <c r="A901">
        <v>899</v>
      </c>
      <c r="B901" t="s">
        <v>1688</v>
      </c>
      <c r="C901" t="s">
        <v>1663</v>
      </c>
      <c r="D901" t="s">
        <v>1663</v>
      </c>
      <c r="E901" t="s">
        <v>1663</v>
      </c>
      <c r="I901" t="s">
        <v>1708</v>
      </c>
      <c r="J901" t="s">
        <v>1603</v>
      </c>
    </row>
    <row r="902" spans="1:10" x14ac:dyDescent="0.2">
      <c r="A902">
        <v>900</v>
      </c>
      <c r="B902" t="s">
        <v>1690</v>
      </c>
      <c r="C902" t="s">
        <v>1663</v>
      </c>
      <c r="D902" t="s">
        <v>1663</v>
      </c>
      <c r="E902" t="s">
        <v>1663</v>
      </c>
      <c r="I902" t="s">
        <v>1708</v>
      </c>
      <c r="J902" t="s">
        <v>1603</v>
      </c>
    </row>
    <row r="903" spans="1:10" x14ac:dyDescent="0.2">
      <c r="A903">
        <v>901</v>
      </c>
      <c r="B903" t="s">
        <v>1692</v>
      </c>
      <c r="C903" t="s">
        <v>1663</v>
      </c>
      <c r="D903" t="s">
        <v>1663</v>
      </c>
      <c r="E903" t="s">
        <v>1663</v>
      </c>
      <c r="I903" t="s">
        <v>1708</v>
      </c>
      <c r="J903" t="s">
        <v>1603</v>
      </c>
    </row>
    <row r="904" spans="1:10" x14ac:dyDescent="0.2">
      <c r="A904">
        <v>902</v>
      </c>
      <c r="B904" t="s">
        <v>1700</v>
      </c>
      <c r="C904" t="s">
        <v>1663</v>
      </c>
      <c r="D904" t="s">
        <v>1663</v>
      </c>
      <c r="E904" t="s">
        <v>1663</v>
      </c>
      <c r="I904" t="s">
        <v>1709</v>
      </c>
      <c r="J904" t="s">
        <v>1603</v>
      </c>
    </row>
    <row r="905" spans="1:10" x14ac:dyDescent="0.2">
      <c r="A905">
        <v>903</v>
      </c>
      <c r="B905" t="s">
        <v>1683</v>
      </c>
      <c r="C905" t="s">
        <v>1663</v>
      </c>
      <c r="D905" t="s">
        <v>1663</v>
      </c>
      <c r="E905" t="s">
        <v>1663</v>
      </c>
      <c r="I905" t="s">
        <v>1710</v>
      </c>
      <c r="J905" t="s">
        <v>1603</v>
      </c>
    </row>
    <row r="906" spans="1:10" x14ac:dyDescent="0.2">
      <c r="A906">
        <v>904</v>
      </c>
      <c r="B906" t="s">
        <v>1685</v>
      </c>
      <c r="C906" t="s">
        <v>1663</v>
      </c>
      <c r="D906" t="s">
        <v>1663</v>
      </c>
      <c r="E906" t="s">
        <v>1663</v>
      </c>
      <c r="I906" t="s">
        <v>1710</v>
      </c>
      <c r="J906" t="s">
        <v>1603</v>
      </c>
    </row>
    <row r="907" spans="1:10" x14ac:dyDescent="0.2">
      <c r="A907">
        <v>905</v>
      </c>
      <c r="B907" t="s">
        <v>1687</v>
      </c>
      <c r="C907" t="s">
        <v>1663</v>
      </c>
      <c r="D907" t="s">
        <v>1663</v>
      </c>
      <c r="E907" t="s">
        <v>1663</v>
      </c>
      <c r="I907" t="s">
        <v>1710</v>
      </c>
      <c r="J907" t="s">
        <v>1603</v>
      </c>
    </row>
    <row r="908" spans="1:10" x14ac:dyDescent="0.2">
      <c r="A908">
        <v>906</v>
      </c>
      <c r="B908" t="s">
        <v>1689</v>
      </c>
      <c r="C908" t="s">
        <v>1663</v>
      </c>
      <c r="D908" t="s">
        <v>1663</v>
      </c>
      <c r="E908" t="s">
        <v>1663</v>
      </c>
      <c r="I908" t="s">
        <v>1710</v>
      </c>
      <c r="J908" t="s">
        <v>1603</v>
      </c>
    </row>
    <row r="909" spans="1:10" x14ac:dyDescent="0.2">
      <c r="A909">
        <v>907</v>
      </c>
      <c r="B909" t="s">
        <v>1691</v>
      </c>
      <c r="C909" t="s">
        <v>1663</v>
      </c>
      <c r="D909" t="s">
        <v>1663</v>
      </c>
      <c r="E909" t="s">
        <v>1663</v>
      </c>
      <c r="I909" t="s">
        <v>1710</v>
      </c>
      <c r="J909" t="s">
        <v>1603</v>
      </c>
    </row>
    <row r="910" spans="1:10" x14ac:dyDescent="0.2">
      <c r="A910">
        <v>908</v>
      </c>
      <c r="B910" t="s">
        <v>1694</v>
      </c>
      <c r="C910" t="s">
        <v>1663</v>
      </c>
      <c r="D910" t="s">
        <v>1663</v>
      </c>
      <c r="E910" t="s">
        <v>1663</v>
      </c>
      <c r="I910" t="s">
        <v>1710</v>
      </c>
      <c r="J910" t="s">
        <v>1603</v>
      </c>
    </row>
    <row r="911" spans="1:10" x14ac:dyDescent="0.2">
      <c r="A911">
        <v>909</v>
      </c>
      <c r="B911" t="s">
        <v>1716</v>
      </c>
      <c r="C911" t="s">
        <v>1663</v>
      </c>
      <c r="D911" t="s">
        <v>1663</v>
      </c>
      <c r="E911" t="s">
        <v>1663</v>
      </c>
      <c r="I911" t="s">
        <v>1711</v>
      </c>
      <c r="J911" t="s">
        <v>1603</v>
      </c>
    </row>
    <row r="912" spans="1:10" x14ac:dyDescent="0.2">
      <c r="A912">
        <v>910</v>
      </c>
      <c r="B912" t="s">
        <v>1715</v>
      </c>
      <c r="C912" t="s">
        <v>1663</v>
      </c>
      <c r="D912" t="s">
        <v>1663</v>
      </c>
      <c r="E912" t="s">
        <v>1663</v>
      </c>
      <c r="I912" t="s">
        <v>1711</v>
      </c>
      <c r="J912" t="s">
        <v>1603</v>
      </c>
    </row>
    <row r="913" spans="1:10" x14ac:dyDescent="0.2">
      <c r="A913">
        <v>911</v>
      </c>
      <c r="B913" t="s">
        <v>1714</v>
      </c>
      <c r="C913" t="s">
        <v>1663</v>
      </c>
      <c r="D913" t="s">
        <v>1663</v>
      </c>
      <c r="E913" t="s">
        <v>1663</v>
      </c>
      <c r="I913" t="s">
        <v>1711</v>
      </c>
      <c r="J913" t="s">
        <v>1603</v>
      </c>
    </row>
    <row r="914" spans="1:10" x14ac:dyDescent="0.2">
      <c r="A914">
        <v>912</v>
      </c>
      <c r="B914" t="s">
        <v>1713</v>
      </c>
      <c r="C914" t="s">
        <v>1663</v>
      </c>
      <c r="D914" t="s">
        <v>1663</v>
      </c>
      <c r="E914" t="s">
        <v>1663</v>
      </c>
      <c r="I914" t="s">
        <v>1711</v>
      </c>
      <c r="J914" t="s">
        <v>1603</v>
      </c>
    </row>
    <row r="915" spans="1:10" x14ac:dyDescent="0.2">
      <c r="A915">
        <v>913</v>
      </c>
      <c r="B915" t="s">
        <v>1712</v>
      </c>
      <c r="C915" t="s">
        <v>1663</v>
      </c>
      <c r="D915" t="s">
        <v>1663</v>
      </c>
      <c r="E915" t="s">
        <v>1663</v>
      </c>
      <c r="I915" t="s">
        <v>1711</v>
      </c>
      <c r="J915" t="s">
        <v>1603</v>
      </c>
    </row>
    <row r="916" spans="1:10" x14ac:dyDescent="0.2">
      <c r="A916">
        <v>914</v>
      </c>
      <c r="B916" t="s">
        <v>1693</v>
      </c>
      <c r="C916" t="s">
        <v>1663</v>
      </c>
      <c r="D916" t="s">
        <v>1663</v>
      </c>
      <c r="E916" t="s">
        <v>1663</v>
      </c>
      <c r="I916" t="s">
        <v>1711</v>
      </c>
      <c r="J916" t="s">
        <v>1603</v>
      </c>
    </row>
    <row r="917" spans="1:10" x14ac:dyDescent="0.2">
      <c r="A917">
        <v>915</v>
      </c>
      <c r="B917" t="s">
        <v>1695</v>
      </c>
      <c r="C917" t="s">
        <v>1663</v>
      </c>
      <c r="D917" t="s">
        <v>1663</v>
      </c>
      <c r="E917" t="s">
        <v>1663</v>
      </c>
      <c r="I917" t="s">
        <v>1718</v>
      </c>
      <c r="J917" t="s">
        <v>1603</v>
      </c>
    </row>
    <row r="918" spans="1:10" x14ac:dyDescent="0.2">
      <c r="A918">
        <v>916</v>
      </c>
      <c r="B918" t="s">
        <v>1723</v>
      </c>
      <c r="C918" t="s">
        <v>1663</v>
      </c>
      <c r="D918" t="s">
        <v>1663</v>
      </c>
      <c r="E918" t="s">
        <v>1663</v>
      </c>
      <c r="I918" t="s">
        <v>1719</v>
      </c>
      <c r="J918" t="s">
        <v>1603</v>
      </c>
    </row>
    <row r="919" spans="1:10" x14ac:dyDescent="0.2">
      <c r="A919">
        <v>917</v>
      </c>
      <c r="B919" t="s">
        <v>1696</v>
      </c>
      <c r="C919" t="s">
        <v>1663</v>
      </c>
      <c r="D919" t="s">
        <v>1663</v>
      </c>
      <c r="E919" t="s">
        <v>1663</v>
      </c>
      <c r="I919" t="s">
        <v>1720</v>
      </c>
      <c r="J919" t="s">
        <v>1603</v>
      </c>
    </row>
    <row r="920" spans="1:10" x14ac:dyDescent="0.2">
      <c r="A920">
        <v>918</v>
      </c>
      <c r="B920" t="s">
        <v>1699</v>
      </c>
      <c r="C920" t="s">
        <v>1663</v>
      </c>
      <c r="D920" t="s">
        <v>1663</v>
      </c>
      <c r="E920" t="s">
        <v>1663</v>
      </c>
      <c r="I920" t="s">
        <v>1721</v>
      </c>
      <c r="J920" t="s">
        <v>1603</v>
      </c>
    </row>
    <row r="921" spans="1:10" x14ac:dyDescent="0.2">
      <c r="A921">
        <v>919</v>
      </c>
      <c r="B921" t="s">
        <v>1701</v>
      </c>
      <c r="C921" t="s">
        <v>1663</v>
      </c>
      <c r="D921" t="s">
        <v>1663</v>
      </c>
      <c r="E921" t="s">
        <v>1663</v>
      </c>
      <c r="I921" t="s">
        <v>1722</v>
      </c>
      <c r="J921" t="s">
        <v>1603</v>
      </c>
    </row>
    <row r="922" spans="1:10" x14ac:dyDescent="0.2">
      <c r="A922">
        <v>920</v>
      </c>
      <c r="B922" t="s">
        <v>1702</v>
      </c>
      <c r="C922" t="s">
        <v>1663</v>
      </c>
      <c r="D922" t="s">
        <v>1663</v>
      </c>
      <c r="E922" t="s">
        <v>1663</v>
      </c>
      <c r="I922" t="s">
        <v>1719</v>
      </c>
      <c r="J922" t="s">
        <v>1603</v>
      </c>
    </row>
    <row r="923" spans="1:10" x14ac:dyDescent="0.2">
      <c r="A923">
        <v>921</v>
      </c>
      <c r="B923" t="s">
        <v>1703</v>
      </c>
      <c r="C923" t="s">
        <v>1663</v>
      </c>
      <c r="D923" t="s">
        <v>1663</v>
      </c>
      <c r="E923" t="s">
        <v>1663</v>
      </c>
      <c r="I923" t="s">
        <v>1724</v>
      </c>
      <c r="J923" t="s">
        <v>1603</v>
      </c>
    </row>
    <row r="935" spans="5:5" x14ac:dyDescent="0.2">
      <c r="E935" t="s">
        <v>1675</v>
      </c>
    </row>
  </sheetData>
  <autoFilter ref="A2:J923" xr:uid="{00000000-0009-0000-0000-00000A000000}">
    <sortState ref="A919:J919">
      <sortCondition descending="1" ref="B2:B923"/>
    </sortState>
  </autoFilter>
  <mergeCells count="2">
    <mergeCell ref="C1:E1"/>
    <mergeCell ref="G1:I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3"/>
  <sheetViews>
    <sheetView workbookViewId="0">
      <selection activeCell="B8" sqref="B8"/>
    </sheetView>
  </sheetViews>
  <sheetFormatPr baseColWidth="10" defaultColWidth="8.83203125" defaultRowHeight="16" x14ac:dyDescent="0.2"/>
  <cols>
    <col min="1" max="1" width="34.1640625" bestFit="1" customWidth="1"/>
  </cols>
  <sheetData>
    <row r="1" spans="1:2" x14ac:dyDescent="0.2">
      <c r="A1" t="s">
        <v>317</v>
      </c>
      <c r="B1" t="s">
        <v>1679</v>
      </c>
    </row>
    <row r="2" spans="1:2" x14ac:dyDescent="0.2">
      <c r="A2" t="s">
        <v>1640</v>
      </c>
      <c r="B2" t="s">
        <v>3906</v>
      </c>
    </row>
    <row r="3" spans="1:2" x14ac:dyDescent="0.2">
      <c r="A3" t="s">
        <v>1532</v>
      </c>
      <c r="B3" t="s">
        <v>3907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40"/>
  <sheetViews>
    <sheetView workbookViewId="0"/>
  </sheetViews>
  <sheetFormatPr baseColWidth="10" defaultColWidth="11.1640625" defaultRowHeight="16" x14ac:dyDescent="0.2"/>
  <cols>
    <col min="1" max="1" width="21" customWidth="1"/>
    <col min="2" max="2" width="24.33203125" customWidth="1"/>
    <col min="3" max="3" width="21.6640625" customWidth="1"/>
    <col min="4" max="4" width="13.1640625" customWidth="1"/>
    <col min="5" max="5" width="16.33203125" customWidth="1"/>
    <col min="6" max="6" width="7.6640625" customWidth="1"/>
    <col min="7" max="7" width="47.5" customWidth="1"/>
    <col min="257" max="257" width="21" customWidth="1"/>
    <col min="258" max="258" width="24.33203125" customWidth="1"/>
    <col min="259" max="259" width="21.6640625" customWidth="1"/>
    <col min="260" max="260" width="13.1640625" customWidth="1"/>
    <col min="261" max="261" width="16.33203125" customWidth="1"/>
    <col min="262" max="262" width="7.6640625" customWidth="1"/>
    <col min="263" max="263" width="47.5" customWidth="1"/>
    <col min="513" max="513" width="21" customWidth="1"/>
    <col min="514" max="514" width="24.33203125" customWidth="1"/>
    <col min="515" max="515" width="21.6640625" customWidth="1"/>
    <col min="516" max="516" width="13.1640625" customWidth="1"/>
    <col min="517" max="517" width="16.33203125" customWidth="1"/>
    <col min="518" max="518" width="7.6640625" customWidth="1"/>
    <col min="519" max="519" width="47.5" customWidth="1"/>
    <col min="769" max="769" width="21" customWidth="1"/>
    <col min="770" max="770" width="24.33203125" customWidth="1"/>
    <col min="771" max="771" width="21.6640625" customWidth="1"/>
    <col min="772" max="772" width="13.1640625" customWidth="1"/>
    <col min="773" max="773" width="16.33203125" customWidth="1"/>
    <col min="774" max="774" width="7.6640625" customWidth="1"/>
    <col min="775" max="775" width="47.5" customWidth="1"/>
    <col min="1025" max="1025" width="21" customWidth="1"/>
    <col min="1026" max="1026" width="24.33203125" customWidth="1"/>
    <col min="1027" max="1027" width="21.6640625" customWidth="1"/>
    <col min="1028" max="1028" width="13.1640625" customWidth="1"/>
    <col min="1029" max="1029" width="16.33203125" customWidth="1"/>
    <col min="1030" max="1030" width="7.6640625" customWidth="1"/>
    <col min="1031" max="1031" width="47.5" customWidth="1"/>
    <col min="1281" max="1281" width="21" customWidth="1"/>
    <col min="1282" max="1282" width="24.33203125" customWidth="1"/>
    <col min="1283" max="1283" width="21.6640625" customWidth="1"/>
    <col min="1284" max="1284" width="13.1640625" customWidth="1"/>
    <col min="1285" max="1285" width="16.33203125" customWidth="1"/>
    <col min="1286" max="1286" width="7.6640625" customWidth="1"/>
    <col min="1287" max="1287" width="47.5" customWidth="1"/>
    <col min="1537" max="1537" width="21" customWidth="1"/>
    <col min="1538" max="1538" width="24.33203125" customWidth="1"/>
    <col min="1539" max="1539" width="21.6640625" customWidth="1"/>
    <col min="1540" max="1540" width="13.1640625" customWidth="1"/>
    <col min="1541" max="1541" width="16.33203125" customWidth="1"/>
    <col min="1542" max="1542" width="7.6640625" customWidth="1"/>
    <col min="1543" max="1543" width="47.5" customWidth="1"/>
    <col min="1793" max="1793" width="21" customWidth="1"/>
    <col min="1794" max="1794" width="24.33203125" customWidth="1"/>
    <col min="1795" max="1795" width="21.6640625" customWidth="1"/>
    <col min="1796" max="1796" width="13.1640625" customWidth="1"/>
    <col min="1797" max="1797" width="16.33203125" customWidth="1"/>
    <col min="1798" max="1798" width="7.6640625" customWidth="1"/>
    <col min="1799" max="1799" width="47.5" customWidth="1"/>
    <col min="2049" max="2049" width="21" customWidth="1"/>
    <col min="2050" max="2050" width="24.33203125" customWidth="1"/>
    <col min="2051" max="2051" width="21.6640625" customWidth="1"/>
    <col min="2052" max="2052" width="13.1640625" customWidth="1"/>
    <col min="2053" max="2053" width="16.33203125" customWidth="1"/>
    <col min="2054" max="2054" width="7.6640625" customWidth="1"/>
    <col min="2055" max="2055" width="47.5" customWidth="1"/>
    <col min="2305" max="2305" width="21" customWidth="1"/>
    <col min="2306" max="2306" width="24.33203125" customWidth="1"/>
    <col min="2307" max="2307" width="21.6640625" customWidth="1"/>
    <col min="2308" max="2308" width="13.1640625" customWidth="1"/>
    <col min="2309" max="2309" width="16.33203125" customWidth="1"/>
    <col min="2310" max="2310" width="7.6640625" customWidth="1"/>
    <col min="2311" max="2311" width="47.5" customWidth="1"/>
    <col min="2561" max="2561" width="21" customWidth="1"/>
    <col min="2562" max="2562" width="24.33203125" customWidth="1"/>
    <col min="2563" max="2563" width="21.6640625" customWidth="1"/>
    <col min="2564" max="2564" width="13.1640625" customWidth="1"/>
    <col min="2565" max="2565" width="16.33203125" customWidth="1"/>
    <col min="2566" max="2566" width="7.6640625" customWidth="1"/>
    <col min="2567" max="2567" width="47.5" customWidth="1"/>
    <col min="2817" max="2817" width="21" customWidth="1"/>
    <col min="2818" max="2818" width="24.33203125" customWidth="1"/>
    <col min="2819" max="2819" width="21.6640625" customWidth="1"/>
    <col min="2820" max="2820" width="13.1640625" customWidth="1"/>
    <col min="2821" max="2821" width="16.33203125" customWidth="1"/>
    <col min="2822" max="2822" width="7.6640625" customWidth="1"/>
    <col min="2823" max="2823" width="47.5" customWidth="1"/>
    <col min="3073" max="3073" width="21" customWidth="1"/>
    <col min="3074" max="3074" width="24.33203125" customWidth="1"/>
    <col min="3075" max="3075" width="21.6640625" customWidth="1"/>
    <col min="3076" max="3076" width="13.1640625" customWidth="1"/>
    <col min="3077" max="3077" width="16.33203125" customWidth="1"/>
    <col min="3078" max="3078" width="7.6640625" customWidth="1"/>
    <col min="3079" max="3079" width="47.5" customWidth="1"/>
    <col min="3329" max="3329" width="21" customWidth="1"/>
    <col min="3330" max="3330" width="24.33203125" customWidth="1"/>
    <col min="3331" max="3331" width="21.6640625" customWidth="1"/>
    <col min="3332" max="3332" width="13.1640625" customWidth="1"/>
    <col min="3333" max="3333" width="16.33203125" customWidth="1"/>
    <col min="3334" max="3334" width="7.6640625" customWidth="1"/>
    <col min="3335" max="3335" width="47.5" customWidth="1"/>
    <col min="3585" max="3585" width="21" customWidth="1"/>
    <col min="3586" max="3586" width="24.33203125" customWidth="1"/>
    <col min="3587" max="3587" width="21.6640625" customWidth="1"/>
    <col min="3588" max="3588" width="13.1640625" customWidth="1"/>
    <col min="3589" max="3589" width="16.33203125" customWidth="1"/>
    <col min="3590" max="3590" width="7.6640625" customWidth="1"/>
    <col min="3591" max="3591" width="47.5" customWidth="1"/>
    <col min="3841" max="3841" width="21" customWidth="1"/>
    <col min="3842" max="3842" width="24.33203125" customWidth="1"/>
    <col min="3843" max="3843" width="21.6640625" customWidth="1"/>
    <col min="3844" max="3844" width="13.1640625" customWidth="1"/>
    <col min="3845" max="3845" width="16.33203125" customWidth="1"/>
    <col min="3846" max="3846" width="7.6640625" customWidth="1"/>
    <col min="3847" max="3847" width="47.5" customWidth="1"/>
    <col min="4097" max="4097" width="21" customWidth="1"/>
    <col min="4098" max="4098" width="24.33203125" customWidth="1"/>
    <col min="4099" max="4099" width="21.6640625" customWidth="1"/>
    <col min="4100" max="4100" width="13.1640625" customWidth="1"/>
    <col min="4101" max="4101" width="16.33203125" customWidth="1"/>
    <col min="4102" max="4102" width="7.6640625" customWidth="1"/>
    <col min="4103" max="4103" width="47.5" customWidth="1"/>
    <col min="4353" max="4353" width="21" customWidth="1"/>
    <col min="4354" max="4354" width="24.33203125" customWidth="1"/>
    <col min="4355" max="4355" width="21.6640625" customWidth="1"/>
    <col min="4356" max="4356" width="13.1640625" customWidth="1"/>
    <col min="4357" max="4357" width="16.33203125" customWidth="1"/>
    <col min="4358" max="4358" width="7.6640625" customWidth="1"/>
    <col min="4359" max="4359" width="47.5" customWidth="1"/>
    <col min="4609" max="4609" width="21" customWidth="1"/>
    <col min="4610" max="4610" width="24.33203125" customWidth="1"/>
    <col min="4611" max="4611" width="21.6640625" customWidth="1"/>
    <col min="4612" max="4612" width="13.1640625" customWidth="1"/>
    <col min="4613" max="4613" width="16.33203125" customWidth="1"/>
    <col min="4614" max="4614" width="7.6640625" customWidth="1"/>
    <col min="4615" max="4615" width="47.5" customWidth="1"/>
    <col min="4865" max="4865" width="21" customWidth="1"/>
    <col min="4866" max="4866" width="24.33203125" customWidth="1"/>
    <col min="4867" max="4867" width="21.6640625" customWidth="1"/>
    <col min="4868" max="4868" width="13.1640625" customWidth="1"/>
    <col min="4869" max="4869" width="16.33203125" customWidth="1"/>
    <col min="4870" max="4870" width="7.6640625" customWidth="1"/>
    <col min="4871" max="4871" width="47.5" customWidth="1"/>
    <col min="5121" max="5121" width="21" customWidth="1"/>
    <col min="5122" max="5122" width="24.33203125" customWidth="1"/>
    <col min="5123" max="5123" width="21.6640625" customWidth="1"/>
    <col min="5124" max="5124" width="13.1640625" customWidth="1"/>
    <col min="5125" max="5125" width="16.33203125" customWidth="1"/>
    <col min="5126" max="5126" width="7.6640625" customWidth="1"/>
    <col min="5127" max="5127" width="47.5" customWidth="1"/>
    <col min="5377" max="5377" width="21" customWidth="1"/>
    <col min="5378" max="5378" width="24.33203125" customWidth="1"/>
    <col min="5379" max="5379" width="21.6640625" customWidth="1"/>
    <col min="5380" max="5380" width="13.1640625" customWidth="1"/>
    <col min="5381" max="5381" width="16.33203125" customWidth="1"/>
    <col min="5382" max="5382" width="7.6640625" customWidth="1"/>
    <col min="5383" max="5383" width="47.5" customWidth="1"/>
    <col min="5633" max="5633" width="21" customWidth="1"/>
    <col min="5634" max="5634" width="24.33203125" customWidth="1"/>
    <col min="5635" max="5635" width="21.6640625" customWidth="1"/>
    <col min="5636" max="5636" width="13.1640625" customWidth="1"/>
    <col min="5637" max="5637" width="16.33203125" customWidth="1"/>
    <col min="5638" max="5638" width="7.6640625" customWidth="1"/>
    <col min="5639" max="5639" width="47.5" customWidth="1"/>
    <col min="5889" max="5889" width="21" customWidth="1"/>
    <col min="5890" max="5890" width="24.33203125" customWidth="1"/>
    <col min="5891" max="5891" width="21.6640625" customWidth="1"/>
    <col min="5892" max="5892" width="13.1640625" customWidth="1"/>
    <col min="5893" max="5893" width="16.33203125" customWidth="1"/>
    <col min="5894" max="5894" width="7.6640625" customWidth="1"/>
    <col min="5895" max="5895" width="47.5" customWidth="1"/>
    <col min="6145" max="6145" width="21" customWidth="1"/>
    <col min="6146" max="6146" width="24.33203125" customWidth="1"/>
    <col min="6147" max="6147" width="21.6640625" customWidth="1"/>
    <col min="6148" max="6148" width="13.1640625" customWidth="1"/>
    <col min="6149" max="6149" width="16.33203125" customWidth="1"/>
    <col min="6150" max="6150" width="7.6640625" customWidth="1"/>
    <col min="6151" max="6151" width="47.5" customWidth="1"/>
    <col min="6401" max="6401" width="21" customWidth="1"/>
    <col min="6402" max="6402" width="24.33203125" customWidth="1"/>
    <col min="6403" max="6403" width="21.6640625" customWidth="1"/>
    <col min="6404" max="6404" width="13.1640625" customWidth="1"/>
    <col min="6405" max="6405" width="16.33203125" customWidth="1"/>
    <col min="6406" max="6406" width="7.6640625" customWidth="1"/>
    <col min="6407" max="6407" width="47.5" customWidth="1"/>
    <col min="6657" max="6657" width="21" customWidth="1"/>
    <col min="6658" max="6658" width="24.33203125" customWidth="1"/>
    <col min="6659" max="6659" width="21.6640625" customWidth="1"/>
    <col min="6660" max="6660" width="13.1640625" customWidth="1"/>
    <col min="6661" max="6661" width="16.33203125" customWidth="1"/>
    <col min="6662" max="6662" width="7.6640625" customWidth="1"/>
    <col min="6663" max="6663" width="47.5" customWidth="1"/>
    <col min="6913" max="6913" width="21" customWidth="1"/>
    <col min="6914" max="6914" width="24.33203125" customWidth="1"/>
    <col min="6915" max="6915" width="21.6640625" customWidth="1"/>
    <col min="6916" max="6916" width="13.1640625" customWidth="1"/>
    <col min="6917" max="6917" width="16.33203125" customWidth="1"/>
    <col min="6918" max="6918" width="7.6640625" customWidth="1"/>
    <col min="6919" max="6919" width="47.5" customWidth="1"/>
    <col min="7169" max="7169" width="21" customWidth="1"/>
    <col min="7170" max="7170" width="24.33203125" customWidth="1"/>
    <col min="7171" max="7171" width="21.6640625" customWidth="1"/>
    <col min="7172" max="7172" width="13.1640625" customWidth="1"/>
    <col min="7173" max="7173" width="16.33203125" customWidth="1"/>
    <col min="7174" max="7174" width="7.6640625" customWidth="1"/>
    <col min="7175" max="7175" width="47.5" customWidth="1"/>
    <col min="7425" max="7425" width="21" customWidth="1"/>
    <col min="7426" max="7426" width="24.33203125" customWidth="1"/>
    <col min="7427" max="7427" width="21.6640625" customWidth="1"/>
    <col min="7428" max="7428" width="13.1640625" customWidth="1"/>
    <col min="7429" max="7429" width="16.33203125" customWidth="1"/>
    <col min="7430" max="7430" width="7.6640625" customWidth="1"/>
    <col min="7431" max="7431" width="47.5" customWidth="1"/>
    <col min="7681" max="7681" width="21" customWidth="1"/>
    <col min="7682" max="7682" width="24.33203125" customWidth="1"/>
    <col min="7683" max="7683" width="21.6640625" customWidth="1"/>
    <col min="7684" max="7684" width="13.1640625" customWidth="1"/>
    <col min="7685" max="7685" width="16.33203125" customWidth="1"/>
    <col min="7686" max="7686" width="7.6640625" customWidth="1"/>
    <col min="7687" max="7687" width="47.5" customWidth="1"/>
    <col min="7937" max="7937" width="21" customWidth="1"/>
    <col min="7938" max="7938" width="24.33203125" customWidth="1"/>
    <col min="7939" max="7939" width="21.6640625" customWidth="1"/>
    <col min="7940" max="7940" width="13.1640625" customWidth="1"/>
    <col min="7941" max="7941" width="16.33203125" customWidth="1"/>
    <col min="7942" max="7942" width="7.6640625" customWidth="1"/>
    <col min="7943" max="7943" width="47.5" customWidth="1"/>
    <col min="8193" max="8193" width="21" customWidth="1"/>
    <col min="8194" max="8194" width="24.33203125" customWidth="1"/>
    <col min="8195" max="8195" width="21.6640625" customWidth="1"/>
    <col min="8196" max="8196" width="13.1640625" customWidth="1"/>
    <col min="8197" max="8197" width="16.33203125" customWidth="1"/>
    <col min="8198" max="8198" width="7.6640625" customWidth="1"/>
    <col min="8199" max="8199" width="47.5" customWidth="1"/>
    <col min="8449" max="8449" width="21" customWidth="1"/>
    <col min="8450" max="8450" width="24.33203125" customWidth="1"/>
    <col min="8451" max="8451" width="21.6640625" customWidth="1"/>
    <col min="8452" max="8452" width="13.1640625" customWidth="1"/>
    <col min="8453" max="8453" width="16.33203125" customWidth="1"/>
    <col min="8454" max="8454" width="7.6640625" customWidth="1"/>
    <col min="8455" max="8455" width="47.5" customWidth="1"/>
    <col min="8705" max="8705" width="21" customWidth="1"/>
    <col min="8706" max="8706" width="24.33203125" customWidth="1"/>
    <col min="8707" max="8707" width="21.6640625" customWidth="1"/>
    <col min="8708" max="8708" width="13.1640625" customWidth="1"/>
    <col min="8709" max="8709" width="16.33203125" customWidth="1"/>
    <col min="8710" max="8710" width="7.6640625" customWidth="1"/>
    <col min="8711" max="8711" width="47.5" customWidth="1"/>
    <col min="8961" max="8961" width="21" customWidth="1"/>
    <col min="8962" max="8962" width="24.33203125" customWidth="1"/>
    <col min="8963" max="8963" width="21.6640625" customWidth="1"/>
    <col min="8964" max="8964" width="13.1640625" customWidth="1"/>
    <col min="8965" max="8965" width="16.33203125" customWidth="1"/>
    <col min="8966" max="8966" width="7.6640625" customWidth="1"/>
    <col min="8967" max="8967" width="47.5" customWidth="1"/>
    <col min="9217" max="9217" width="21" customWidth="1"/>
    <col min="9218" max="9218" width="24.33203125" customWidth="1"/>
    <col min="9219" max="9219" width="21.6640625" customWidth="1"/>
    <col min="9220" max="9220" width="13.1640625" customWidth="1"/>
    <col min="9221" max="9221" width="16.33203125" customWidth="1"/>
    <col min="9222" max="9222" width="7.6640625" customWidth="1"/>
    <col min="9223" max="9223" width="47.5" customWidth="1"/>
    <col min="9473" max="9473" width="21" customWidth="1"/>
    <col min="9474" max="9474" width="24.33203125" customWidth="1"/>
    <col min="9475" max="9475" width="21.6640625" customWidth="1"/>
    <col min="9476" max="9476" width="13.1640625" customWidth="1"/>
    <col min="9477" max="9477" width="16.33203125" customWidth="1"/>
    <col min="9478" max="9478" width="7.6640625" customWidth="1"/>
    <col min="9479" max="9479" width="47.5" customWidth="1"/>
    <col min="9729" max="9729" width="21" customWidth="1"/>
    <col min="9730" max="9730" width="24.33203125" customWidth="1"/>
    <col min="9731" max="9731" width="21.6640625" customWidth="1"/>
    <col min="9732" max="9732" width="13.1640625" customWidth="1"/>
    <col min="9733" max="9733" width="16.33203125" customWidth="1"/>
    <col min="9734" max="9734" width="7.6640625" customWidth="1"/>
    <col min="9735" max="9735" width="47.5" customWidth="1"/>
    <col min="9985" max="9985" width="21" customWidth="1"/>
    <col min="9986" max="9986" width="24.33203125" customWidth="1"/>
    <col min="9987" max="9987" width="21.6640625" customWidth="1"/>
    <col min="9988" max="9988" width="13.1640625" customWidth="1"/>
    <col min="9989" max="9989" width="16.33203125" customWidth="1"/>
    <col min="9990" max="9990" width="7.6640625" customWidth="1"/>
    <col min="9991" max="9991" width="47.5" customWidth="1"/>
    <col min="10241" max="10241" width="21" customWidth="1"/>
    <col min="10242" max="10242" width="24.33203125" customWidth="1"/>
    <col min="10243" max="10243" width="21.6640625" customWidth="1"/>
    <col min="10244" max="10244" width="13.1640625" customWidth="1"/>
    <col min="10245" max="10245" width="16.33203125" customWidth="1"/>
    <col min="10246" max="10246" width="7.6640625" customWidth="1"/>
    <col min="10247" max="10247" width="47.5" customWidth="1"/>
    <col min="10497" max="10497" width="21" customWidth="1"/>
    <col min="10498" max="10498" width="24.33203125" customWidth="1"/>
    <col min="10499" max="10499" width="21.6640625" customWidth="1"/>
    <col min="10500" max="10500" width="13.1640625" customWidth="1"/>
    <col min="10501" max="10501" width="16.33203125" customWidth="1"/>
    <col min="10502" max="10502" width="7.6640625" customWidth="1"/>
    <col min="10503" max="10503" width="47.5" customWidth="1"/>
    <col min="10753" max="10753" width="21" customWidth="1"/>
    <col min="10754" max="10754" width="24.33203125" customWidth="1"/>
    <col min="10755" max="10755" width="21.6640625" customWidth="1"/>
    <col min="10756" max="10756" width="13.1640625" customWidth="1"/>
    <col min="10757" max="10757" width="16.33203125" customWidth="1"/>
    <col min="10758" max="10758" width="7.6640625" customWidth="1"/>
    <col min="10759" max="10759" width="47.5" customWidth="1"/>
    <col min="11009" max="11009" width="21" customWidth="1"/>
    <col min="11010" max="11010" width="24.33203125" customWidth="1"/>
    <col min="11011" max="11011" width="21.6640625" customWidth="1"/>
    <col min="11012" max="11012" width="13.1640625" customWidth="1"/>
    <col min="11013" max="11013" width="16.33203125" customWidth="1"/>
    <col min="11014" max="11014" width="7.6640625" customWidth="1"/>
    <col min="11015" max="11015" width="47.5" customWidth="1"/>
    <col min="11265" max="11265" width="21" customWidth="1"/>
    <col min="11266" max="11266" width="24.33203125" customWidth="1"/>
    <col min="11267" max="11267" width="21.6640625" customWidth="1"/>
    <col min="11268" max="11268" width="13.1640625" customWidth="1"/>
    <col min="11269" max="11269" width="16.33203125" customWidth="1"/>
    <col min="11270" max="11270" width="7.6640625" customWidth="1"/>
    <col min="11271" max="11271" width="47.5" customWidth="1"/>
    <col min="11521" max="11521" width="21" customWidth="1"/>
    <col min="11522" max="11522" width="24.33203125" customWidth="1"/>
    <col min="11523" max="11523" width="21.6640625" customWidth="1"/>
    <col min="11524" max="11524" width="13.1640625" customWidth="1"/>
    <col min="11525" max="11525" width="16.33203125" customWidth="1"/>
    <col min="11526" max="11526" width="7.6640625" customWidth="1"/>
    <col min="11527" max="11527" width="47.5" customWidth="1"/>
    <col min="11777" max="11777" width="21" customWidth="1"/>
    <col min="11778" max="11778" width="24.33203125" customWidth="1"/>
    <col min="11779" max="11779" width="21.6640625" customWidth="1"/>
    <col min="11780" max="11780" width="13.1640625" customWidth="1"/>
    <col min="11781" max="11781" width="16.33203125" customWidth="1"/>
    <col min="11782" max="11782" width="7.6640625" customWidth="1"/>
    <col min="11783" max="11783" width="47.5" customWidth="1"/>
    <col min="12033" max="12033" width="21" customWidth="1"/>
    <col min="12034" max="12034" width="24.33203125" customWidth="1"/>
    <col min="12035" max="12035" width="21.6640625" customWidth="1"/>
    <col min="12036" max="12036" width="13.1640625" customWidth="1"/>
    <col min="12037" max="12037" width="16.33203125" customWidth="1"/>
    <col min="12038" max="12038" width="7.6640625" customWidth="1"/>
    <col min="12039" max="12039" width="47.5" customWidth="1"/>
    <col min="12289" max="12289" width="21" customWidth="1"/>
    <col min="12290" max="12290" width="24.33203125" customWidth="1"/>
    <col min="12291" max="12291" width="21.6640625" customWidth="1"/>
    <col min="12292" max="12292" width="13.1640625" customWidth="1"/>
    <col min="12293" max="12293" width="16.33203125" customWidth="1"/>
    <col min="12294" max="12294" width="7.6640625" customWidth="1"/>
    <col min="12295" max="12295" width="47.5" customWidth="1"/>
    <col min="12545" max="12545" width="21" customWidth="1"/>
    <col min="12546" max="12546" width="24.33203125" customWidth="1"/>
    <col min="12547" max="12547" width="21.6640625" customWidth="1"/>
    <col min="12548" max="12548" width="13.1640625" customWidth="1"/>
    <col min="12549" max="12549" width="16.33203125" customWidth="1"/>
    <col min="12550" max="12550" width="7.6640625" customWidth="1"/>
    <col min="12551" max="12551" width="47.5" customWidth="1"/>
    <col min="12801" max="12801" width="21" customWidth="1"/>
    <col min="12802" max="12802" width="24.33203125" customWidth="1"/>
    <col min="12803" max="12803" width="21.6640625" customWidth="1"/>
    <col min="12804" max="12804" width="13.1640625" customWidth="1"/>
    <col min="12805" max="12805" width="16.33203125" customWidth="1"/>
    <col min="12806" max="12806" width="7.6640625" customWidth="1"/>
    <col min="12807" max="12807" width="47.5" customWidth="1"/>
    <col min="13057" max="13057" width="21" customWidth="1"/>
    <col min="13058" max="13058" width="24.33203125" customWidth="1"/>
    <col min="13059" max="13059" width="21.6640625" customWidth="1"/>
    <col min="13060" max="13060" width="13.1640625" customWidth="1"/>
    <col min="13061" max="13061" width="16.33203125" customWidth="1"/>
    <col min="13062" max="13062" width="7.6640625" customWidth="1"/>
    <col min="13063" max="13063" width="47.5" customWidth="1"/>
    <col min="13313" max="13313" width="21" customWidth="1"/>
    <col min="13314" max="13314" width="24.33203125" customWidth="1"/>
    <col min="13315" max="13315" width="21.6640625" customWidth="1"/>
    <col min="13316" max="13316" width="13.1640625" customWidth="1"/>
    <col min="13317" max="13317" width="16.33203125" customWidth="1"/>
    <col min="13318" max="13318" width="7.6640625" customWidth="1"/>
    <col min="13319" max="13319" width="47.5" customWidth="1"/>
    <col min="13569" max="13569" width="21" customWidth="1"/>
    <col min="13570" max="13570" width="24.33203125" customWidth="1"/>
    <col min="13571" max="13571" width="21.6640625" customWidth="1"/>
    <col min="13572" max="13572" width="13.1640625" customWidth="1"/>
    <col min="13573" max="13573" width="16.33203125" customWidth="1"/>
    <col min="13574" max="13574" width="7.6640625" customWidth="1"/>
    <col min="13575" max="13575" width="47.5" customWidth="1"/>
    <col min="13825" max="13825" width="21" customWidth="1"/>
    <col min="13826" max="13826" width="24.33203125" customWidth="1"/>
    <col min="13827" max="13827" width="21.6640625" customWidth="1"/>
    <col min="13828" max="13828" width="13.1640625" customWidth="1"/>
    <col min="13829" max="13829" width="16.33203125" customWidth="1"/>
    <col min="13830" max="13830" width="7.6640625" customWidth="1"/>
    <col min="13831" max="13831" width="47.5" customWidth="1"/>
    <col min="14081" max="14081" width="21" customWidth="1"/>
    <col min="14082" max="14082" width="24.33203125" customWidth="1"/>
    <col min="14083" max="14083" width="21.6640625" customWidth="1"/>
    <col min="14084" max="14084" width="13.1640625" customWidth="1"/>
    <col min="14085" max="14085" width="16.33203125" customWidth="1"/>
    <col min="14086" max="14086" width="7.6640625" customWidth="1"/>
    <col min="14087" max="14087" width="47.5" customWidth="1"/>
    <col min="14337" max="14337" width="21" customWidth="1"/>
    <col min="14338" max="14338" width="24.33203125" customWidth="1"/>
    <col min="14339" max="14339" width="21.6640625" customWidth="1"/>
    <col min="14340" max="14340" width="13.1640625" customWidth="1"/>
    <col min="14341" max="14341" width="16.33203125" customWidth="1"/>
    <col min="14342" max="14342" width="7.6640625" customWidth="1"/>
    <col min="14343" max="14343" width="47.5" customWidth="1"/>
    <col min="14593" max="14593" width="21" customWidth="1"/>
    <col min="14594" max="14594" width="24.33203125" customWidth="1"/>
    <col min="14595" max="14595" width="21.6640625" customWidth="1"/>
    <col min="14596" max="14596" width="13.1640625" customWidth="1"/>
    <col min="14597" max="14597" width="16.33203125" customWidth="1"/>
    <col min="14598" max="14598" width="7.6640625" customWidth="1"/>
    <col min="14599" max="14599" width="47.5" customWidth="1"/>
    <col min="14849" max="14849" width="21" customWidth="1"/>
    <col min="14850" max="14850" width="24.33203125" customWidth="1"/>
    <col min="14851" max="14851" width="21.6640625" customWidth="1"/>
    <col min="14852" max="14852" width="13.1640625" customWidth="1"/>
    <col min="14853" max="14853" width="16.33203125" customWidth="1"/>
    <col min="14854" max="14854" width="7.6640625" customWidth="1"/>
    <col min="14855" max="14855" width="47.5" customWidth="1"/>
    <col min="15105" max="15105" width="21" customWidth="1"/>
    <col min="15106" max="15106" width="24.33203125" customWidth="1"/>
    <col min="15107" max="15107" width="21.6640625" customWidth="1"/>
    <col min="15108" max="15108" width="13.1640625" customWidth="1"/>
    <col min="15109" max="15109" width="16.33203125" customWidth="1"/>
    <col min="15110" max="15110" width="7.6640625" customWidth="1"/>
    <col min="15111" max="15111" width="47.5" customWidth="1"/>
    <col min="15361" max="15361" width="21" customWidth="1"/>
    <col min="15362" max="15362" width="24.33203125" customWidth="1"/>
    <col min="15363" max="15363" width="21.6640625" customWidth="1"/>
    <col min="15364" max="15364" width="13.1640625" customWidth="1"/>
    <col min="15365" max="15365" width="16.33203125" customWidth="1"/>
    <col min="15366" max="15366" width="7.6640625" customWidth="1"/>
    <col min="15367" max="15367" width="47.5" customWidth="1"/>
    <col min="15617" max="15617" width="21" customWidth="1"/>
    <col min="15618" max="15618" width="24.33203125" customWidth="1"/>
    <col min="15619" max="15619" width="21.6640625" customWidth="1"/>
    <col min="15620" max="15620" width="13.1640625" customWidth="1"/>
    <col min="15621" max="15621" width="16.33203125" customWidth="1"/>
    <col min="15622" max="15622" width="7.6640625" customWidth="1"/>
    <col min="15623" max="15623" width="47.5" customWidth="1"/>
    <col min="15873" max="15873" width="21" customWidth="1"/>
    <col min="15874" max="15874" width="24.33203125" customWidth="1"/>
    <col min="15875" max="15875" width="21.6640625" customWidth="1"/>
    <col min="15876" max="15876" width="13.1640625" customWidth="1"/>
    <col min="15877" max="15877" width="16.33203125" customWidth="1"/>
    <col min="15878" max="15878" width="7.6640625" customWidth="1"/>
    <col min="15879" max="15879" width="47.5" customWidth="1"/>
    <col min="16129" max="16129" width="21" customWidth="1"/>
    <col min="16130" max="16130" width="24.33203125" customWidth="1"/>
    <col min="16131" max="16131" width="21.6640625" customWidth="1"/>
    <col min="16132" max="16132" width="13.1640625" customWidth="1"/>
    <col min="16133" max="16133" width="16.33203125" customWidth="1"/>
    <col min="16134" max="16134" width="7.6640625" customWidth="1"/>
    <col min="16135" max="16135" width="47.5" customWidth="1"/>
  </cols>
  <sheetData>
    <row r="1" spans="1:14" ht="33" customHeight="1" x14ac:dyDescent="0.2">
      <c r="A1" t="s">
        <v>1727</v>
      </c>
      <c r="B1" t="s">
        <v>1728</v>
      </c>
      <c r="C1" t="s">
        <v>1729</v>
      </c>
      <c r="D1" t="s">
        <v>1730</v>
      </c>
      <c r="E1" t="s">
        <v>1731</v>
      </c>
      <c r="F1" t="s">
        <v>1732</v>
      </c>
      <c r="G1" t="s">
        <v>1733</v>
      </c>
      <c r="H1" t="s">
        <v>1734</v>
      </c>
      <c r="I1" t="s">
        <v>1735</v>
      </c>
      <c r="J1" t="s">
        <v>1736</v>
      </c>
      <c r="K1" t="s">
        <v>1737</v>
      </c>
      <c r="L1" t="s">
        <v>1738</v>
      </c>
      <c r="M1" t="s">
        <v>1739</v>
      </c>
      <c r="N1" t="s">
        <v>1740</v>
      </c>
    </row>
    <row r="2" spans="1:14" x14ac:dyDescent="0.2">
      <c r="A2" t="s">
        <v>0</v>
      </c>
      <c r="B2" t="s">
        <v>0</v>
      </c>
    </row>
    <row r="3" spans="1:14" x14ac:dyDescent="0.2">
      <c r="A3" t="s">
        <v>1</v>
      </c>
      <c r="B3" t="s">
        <v>1</v>
      </c>
    </row>
    <row r="4" spans="1:14" x14ac:dyDescent="0.2">
      <c r="A4" t="s">
        <v>1741</v>
      </c>
      <c r="B4" t="s">
        <v>5</v>
      </c>
      <c r="J4" t="s">
        <v>1742</v>
      </c>
    </row>
    <row r="5" spans="1:14" x14ac:dyDescent="0.2">
      <c r="A5" t="s">
        <v>2</v>
      </c>
      <c r="B5" t="s">
        <v>2</v>
      </c>
    </row>
    <row r="6" spans="1:14" x14ac:dyDescent="0.2">
      <c r="A6" t="s">
        <v>3</v>
      </c>
      <c r="B6" t="s">
        <v>3</v>
      </c>
    </row>
    <row r="7" spans="1:14" x14ac:dyDescent="0.2">
      <c r="A7" t="s">
        <v>4</v>
      </c>
      <c r="B7" t="s">
        <v>4</v>
      </c>
    </row>
    <row r="9" spans="1:14" x14ac:dyDescent="0.2">
      <c r="A9" t="s">
        <v>1743</v>
      </c>
      <c r="B9" t="s">
        <v>1744</v>
      </c>
      <c r="C9" t="s">
        <v>1745</v>
      </c>
    </row>
    <row r="10" spans="1:14" ht="13.75" customHeight="1" x14ac:dyDescent="0.2">
      <c r="A10" t="s">
        <v>1746</v>
      </c>
      <c r="B10" t="s">
        <v>6</v>
      </c>
      <c r="C10" t="s">
        <v>1747</v>
      </c>
      <c r="E10" t="s">
        <v>1748</v>
      </c>
      <c r="N10" t="s">
        <v>1749</v>
      </c>
    </row>
    <row r="11" spans="1:14" x14ac:dyDescent="0.2">
      <c r="A11" t="s">
        <v>1750</v>
      </c>
      <c r="B11" t="s">
        <v>7</v>
      </c>
      <c r="C11" t="s">
        <v>1751</v>
      </c>
      <c r="I11" t="s">
        <v>1752</v>
      </c>
      <c r="N11" t="s">
        <v>1749</v>
      </c>
    </row>
    <row r="12" spans="1:14" x14ac:dyDescent="0.2">
      <c r="A12" t="s">
        <v>1753</v>
      </c>
      <c r="B12" t="s">
        <v>8</v>
      </c>
      <c r="C12" t="s">
        <v>1754</v>
      </c>
      <c r="G12" t="s">
        <v>1755</v>
      </c>
    </row>
    <row r="13" spans="1:14" x14ac:dyDescent="0.2">
      <c r="A13" t="s">
        <v>1741</v>
      </c>
      <c r="B13" t="s">
        <v>9</v>
      </c>
      <c r="J13" t="s">
        <v>1756</v>
      </c>
    </row>
    <row r="14" spans="1:14" x14ac:dyDescent="0.2">
      <c r="A14" t="s">
        <v>1741</v>
      </c>
      <c r="B14" t="s">
        <v>10</v>
      </c>
      <c r="J14" t="s">
        <v>1757</v>
      </c>
    </row>
    <row r="15" spans="1:14" x14ac:dyDescent="0.2">
      <c r="A15" t="s">
        <v>1741</v>
      </c>
      <c r="B15" t="s">
        <v>11</v>
      </c>
      <c r="J15" t="s">
        <v>1758</v>
      </c>
    </row>
    <row r="16" spans="1:14" x14ac:dyDescent="0.2">
      <c r="A16" t="s">
        <v>1759</v>
      </c>
      <c r="B16" t="s">
        <v>12</v>
      </c>
      <c r="C16" t="s">
        <v>1760</v>
      </c>
      <c r="G16" t="s">
        <v>1761</v>
      </c>
      <c r="H16" t="s">
        <v>1762</v>
      </c>
      <c r="I16" t="s">
        <v>1752</v>
      </c>
      <c r="N16" t="s">
        <v>1749</v>
      </c>
    </row>
    <row r="17" spans="1:14" x14ac:dyDescent="0.2">
      <c r="A17" t="s">
        <v>1753</v>
      </c>
      <c r="B17" t="s">
        <v>13</v>
      </c>
      <c r="C17" t="s">
        <v>1763</v>
      </c>
      <c r="D17" t="s">
        <v>1764</v>
      </c>
      <c r="G17" t="s">
        <v>1755</v>
      </c>
      <c r="N17" t="s">
        <v>1749</v>
      </c>
    </row>
    <row r="18" spans="1:14" x14ac:dyDescent="0.2">
      <c r="A18" t="s">
        <v>1765</v>
      </c>
      <c r="B18" t="s">
        <v>14</v>
      </c>
      <c r="C18" t="s">
        <v>1766</v>
      </c>
      <c r="I18" t="s">
        <v>1752</v>
      </c>
      <c r="N18" t="s">
        <v>1749</v>
      </c>
    </row>
    <row r="19" spans="1:14" x14ac:dyDescent="0.2">
      <c r="A19" t="s">
        <v>1767</v>
      </c>
      <c r="B19" t="s">
        <v>15</v>
      </c>
      <c r="C19" t="s">
        <v>1768</v>
      </c>
      <c r="H19" t="s">
        <v>1769</v>
      </c>
      <c r="I19" t="s">
        <v>1752</v>
      </c>
      <c r="N19" t="s">
        <v>1749</v>
      </c>
    </row>
    <row r="20" spans="1:14" x14ac:dyDescent="0.2">
      <c r="A20" t="s">
        <v>1741</v>
      </c>
      <c r="B20" t="s">
        <v>16</v>
      </c>
      <c r="J20" t="s">
        <v>1770</v>
      </c>
    </row>
    <row r="21" spans="1:14" x14ac:dyDescent="0.2">
      <c r="A21" t="s">
        <v>1741</v>
      </c>
      <c r="B21" t="s">
        <v>17</v>
      </c>
      <c r="J21" t="s">
        <v>1771</v>
      </c>
    </row>
    <row r="22" spans="1:14" x14ac:dyDescent="0.2">
      <c r="A22" t="s">
        <v>1753</v>
      </c>
      <c r="B22" t="s">
        <v>18</v>
      </c>
      <c r="C22" t="s">
        <v>1772</v>
      </c>
      <c r="I22" t="s">
        <v>1752</v>
      </c>
      <c r="N22" t="s">
        <v>1749</v>
      </c>
    </row>
    <row r="23" spans="1:14" x14ac:dyDescent="0.2">
      <c r="A23" t="s">
        <v>1773</v>
      </c>
      <c r="B23" t="s">
        <v>19</v>
      </c>
      <c r="C23" t="s">
        <v>1774</v>
      </c>
      <c r="H23" t="s">
        <v>1775</v>
      </c>
      <c r="I23" t="s">
        <v>1752</v>
      </c>
      <c r="N23" t="s">
        <v>1749</v>
      </c>
    </row>
    <row r="24" spans="1:14" x14ac:dyDescent="0.2">
      <c r="A24" t="s">
        <v>1753</v>
      </c>
      <c r="B24" t="s">
        <v>20</v>
      </c>
      <c r="C24" t="s">
        <v>1776</v>
      </c>
      <c r="G24" t="s">
        <v>1777</v>
      </c>
    </row>
    <row r="25" spans="1:14" x14ac:dyDescent="0.2">
      <c r="A25" t="s">
        <v>1741</v>
      </c>
      <c r="B25" t="s">
        <v>21</v>
      </c>
      <c r="J25" t="s">
        <v>1778</v>
      </c>
    </row>
    <row r="26" spans="1:14" x14ac:dyDescent="0.2">
      <c r="A26" t="s">
        <v>1741</v>
      </c>
      <c r="B26" t="s">
        <v>1779</v>
      </c>
      <c r="J26" t="s">
        <v>1780</v>
      </c>
    </row>
    <row r="27" spans="1:14" x14ac:dyDescent="0.2">
      <c r="A27" t="s">
        <v>1741</v>
      </c>
      <c r="B27" t="s">
        <v>23</v>
      </c>
      <c r="J27" t="s">
        <v>1781</v>
      </c>
    </row>
    <row r="28" spans="1:14" ht="21" customHeight="1" x14ac:dyDescent="0.2">
      <c r="A28" t="s">
        <v>1782</v>
      </c>
      <c r="B28" t="s">
        <v>24</v>
      </c>
      <c r="C28" t="s">
        <v>1783</v>
      </c>
      <c r="N28" t="s">
        <v>1749</v>
      </c>
    </row>
    <row r="29" spans="1:14" ht="21" customHeight="1" x14ac:dyDescent="0.2">
      <c r="A29" t="s">
        <v>1784</v>
      </c>
      <c r="B29" t="s">
        <v>25</v>
      </c>
      <c r="C29" t="s">
        <v>1785</v>
      </c>
      <c r="G29" t="s">
        <v>1786</v>
      </c>
    </row>
    <row r="30" spans="1:14" ht="21" customHeight="1" x14ac:dyDescent="0.2">
      <c r="A30" t="s">
        <v>1782</v>
      </c>
      <c r="B30" t="s">
        <v>26</v>
      </c>
      <c r="C30" t="s">
        <v>1787</v>
      </c>
      <c r="N30" t="s">
        <v>1749</v>
      </c>
    </row>
    <row r="31" spans="1:14" x14ac:dyDescent="0.2">
      <c r="A31" t="s">
        <v>1784</v>
      </c>
      <c r="B31" t="s">
        <v>27</v>
      </c>
      <c r="C31" t="s">
        <v>1788</v>
      </c>
      <c r="G31" t="s">
        <v>1789</v>
      </c>
    </row>
    <row r="32" spans="1:14" x14ac:dyDescent="0.2">
      <c r="A32" t="s">
        <v>1790</v>
      </c>
      <c r="B32" t="s">
        <v>1744</v>
      </c>
    </row>
    <row r="34" spans="1:14" x14ac:dyDescent="0.2">
      <c r="A34" t="s">
        <v>1743</v>
      </c>
      <c r="B34" t="s">
        <v>1791</v>
      </c>
      <c r="G34" t="s">
        <v>1792</v>
      </c>
    </row>
    <row r="36" spans="1:14" x14ac:dyDescent="0.2">
      <c r="A36" t="s">
        <v>1743</v>
      </c>
      <c r="B36" t="s">
        <v>1793</v>
      </c>
      <c r="C36" t="s">
        <v>1794</v>
      </c>
    </row>
    <row r="37" spans="1:14" x14ac:dyDescent="0.2">
      <c r="A37" t="s">
        <v>1753</v>
      </c>
      <c r="B37" t="s">
        <v>28</v>
      </c>
      <c r="C37" t="s">
        <v>1795</v>
      </c>
      <c r="N37" t="s">
        <v>1749</v>
      </c>
    </row>
    <row r="38" spans="1:14" x14ac:dyDescent="0.2">
      <c r="A38" t="s">
        <v>1796</v>
      </c>
      <c r="B38" t="s">
        <v>29</v>
      </c>
      <c r="C38" t="s">
        <v>1797</v>
      </c>
      <c r="D38" t="s">
        <v>1798</v>
      </c>
      <c r="N38" t="s">
        <v>1749</v>
      </c>
    </row>
    <row r="39" spans="1:14" x14ac:dyDescent="0.2">
      <c r="A39" t="s">
        <v>1799</v>
      </c>
      <c r="B39" t="s">
        <v>30</v>
      </c>
      <c r="C39" t="s">
        <v>1800</v>
      </c>
      <c r="E39" t="s">
        <v>1801</v>
      </c>
      <c r="N39" t="s">
        <v>1749</v>
      </c>
    </row>
    <row r="40" spans="1:14" x14ac:dyDescent="0.2">
      <c r="A40" t="s">
        <v>1741</v>
      </c>
      <c r="B40" t="s">
        <v>36</v>
      </c>
      <c r="J40" t="s">
        <v>1802</v>
      </c>
    </row>
    <row r="41" spans="1:14" x14ac:dyDescent="0.2">
      <c r="A41" t="s">
        <v>1741</v>
      </c>
      <c r="B41" t="s">
        <v>37</v>
      </c>
      <c r="J41" t="s">
        <v>1803</v>
      </c>
    </row>
    <row r="42" spans="1:14" x14ac:dyDescent="0.2">
      <c r="A42" t="s">
        <v>1804</v>
      </c>
      <c r="B42" t="s">
        <v>38</v>
      </c>
      <c r="C42" t="s">
        <v>1805</v>
      </c>
      <c r="N42" t="s">
        <v>1749</v>
      </c>
    </row>
    <row r="43" spans="1:14" x14ac:dyDescent="0.2">
      <c r="A43" t="s">
        <v>1753</v>
      </c>
      <c r="B43" t="s">
        <v>46</v>
      </c>
      <c r="C43" t="s">
        <v>1806</v>
      </c>
      <c r="G43" t="s">
        <v>1807</v>
      </c>
    </row>
    <row r="44" spans="1:14" x14ac:dyDescent="0.2">
      <c r="A44" t="s">
        <v>1808</v>
      </c>
      <c r="B44" t="s">
        <v>47</v>
      </c>
      <c r="C44" t="s">
        <v>1809</v>
      </c>
      <c r="N44" t="s">
        <v>1749</v>
      </c>
    </row>
    <row r="45" spans="1:14" x14ac:dyDescent="0.2">
      <c r="A45" t="s">
        <v>1810</v>
      </c>
      <c r="B45" t="s">
        <v>48</v>
      </c>
      <c r="C45" t="s">
        <v>1811</v>
      </c>
      <c r="N45" t="s">
        <v>1749</v>
      </c>
    </row>
    <row r="46" spans="1:14" x14ac:dyDescent="0.2">
      <c r="A46" t="s">
        <v>1790</v>
      </c>
      <c r="B46" t="s">
        <v>1793</v>
      </c>
    </row>
    <row r="48" spans="1:14" x14ac:dyDescent="0.2">
      <c r="A48" t="s">
        <v>1743</v>
      </c>
      <c r="B48" t="s">
        <v>1812</v>
      </c>
      <c r="C48" t="s">
        <v>1813</v>
      </c>
      <c r="G48" t="s">
        <v>1814</v>
      </c>
    </row>
    <row r="49" spans="1:14" x14ac:dyDescent="0.2">
      <c r="A49" t="s">
        <v>1815</v>
      </c>
      <c r="B49" t="s">
        <v>49</v>
      </c>
      <c r="C49" t="s">
        <v>1816</v>
      </c>
      <c r="E49" t="s">
        <v>1801</v>
      </c>
      <c r="N49" t="s">
        <v>1749</v>
      </c>
    </row>
    <row r="51" spans="1:14" x14ac:dyDescent="0.2">
      <c r="A51" t="s">
        <v>1743</v>
      </c>
      <c r="B51" t="s">
        <v>1817</v>
      </c>
      <c r="G51" t="s">
        <v>1818</v>
      </c>
    </row>
    <row r="52" spans="1:14" x14ac:dyDescent="0.2">
      <c r="A52" t="s">
        <v>1782</v>
      </c>
      <c r="B52" t="s">
        <v>58</v>
      </c>
      <c r="C52" t="s">
        <v>1819</v>
      </c>
      <c r="N52" t="s">
        <v>1749</v>
      </c>
    </row>
    <row r="54" spans="1:14" x14ac:dyDescent="0.2">
      <c r="A54" t="s">
        <v>1820</v>
      </c>
      <c r="B54" t="s">
        <v>59</v>
      </c>
      <c r="C54" t="s">
        <v>1821</v>
      </c>
      <c r="D54" t="s">
        <v>1822</v>
      </c>
      <c r="G54" t="s">
        <v>1823</v>
      </c>
      <c r="N54" t="s">
        <v>1749</v>
      </c>
    </row>
    <row r="55" spans="1:14" x14ac:dyDescent="0.2">
      <c r="A55" t="s">
        <v>1743</v>
      </c>
      <c r="B55" t="s">
        <v>1824</v>
      </c>
      <c r="G55" t="s">
        <v>1825</v>
      </c>
      <c r="I55" t="s">
        <v>1826</v>
      </c>
    </row>
    <row r="56" spans="1:14" x14ac:dyDescent="0.2">
      <c r="A56" t="s">
        <v>1784</v>
      </c>
      <c r="B56" t="s">
        <v>60</v>
      </c>
      <c r="C56" t="s">
        <v>1827</v>
      </c>
      <c r="D56" t="s">
        <v>1828</v>
      </c>
    </row>
    <row r="57" spans="1:14" x14ac:dyDescent="0.2">
      <c r="A57" t="s">
        <v>1829</v>
      </c>
      <c r="B57" t="s">
        <v>61</v>
      </c>
      <c r="C57" t="s">
        <v>1830</v>
      </c>
      <c r="G57" t="s">
        <v>1825</v>
      </c>
      <c r="N57" t="s">
        <v>1749</v>
      </c>
    </row>
    <row r="58" spans="1:14" x14ac:dyDescent="0.2">
      <c r="A58" t="s">
        <v>1753</v>
      </c>
      <c r="B58" t="s">
        <v>62</v>
      </c>
      <c r="C58" t="s">
        <v>1831</v>
      </c>
      <c r="G58" t="s">
        <v>1832</v>
      </c>
      <c r="N58" t="s">
        <v>1749</v>
      </c>
    </row>
    <row r="59" spans="1:14" x14ac:dyDescent="0.2">
      <c r="A59" t="s">
        <v>1741</v>
      </c>
      <c r="B59" t="s">
        <v>63</v>
      </c>
      <c r="J59" t="s">
        <v>1833</v>
      </c>
    </row>
    <row r="60" spans="1:14" x14ac:dyDescent="0.2">
      <c r="A60" t="s">
        <v>1741</v>
      </c>
      <c r="B60" t="s">
        <v>64</v>
      </c>
      <c r="J60" t="s">
        <v>1834</v>
      </c>
    </row>
    <row r="61" spans="1:14" x14ac:dyDescent="0.2">
      <c r="A61" t="s">
        <v>1741</v>
      </c>
      <c r="B61" t="s">
        <v>65</v>
      </c>
      <c r="J61" t="s">
        <v>1835</v>
      </c>
    </row>
    <row r="62" spans="1:14" x14ac:dyDescent="0.2">
      <c r="A62" t="s">
        <v>1820</v>
      </c>
      <c r="B62" t="s">
        <v>66</v>
      </c>
      <c r="C62" t="s">
        <v>1836</v>
      </c>
      <c r="D62" t="s">
        <v>1837</v>
      </c>
      <c r="G62" t="s">
        <v>1825</v>
      </c>
      <c r="N62" t="s">
        <v>1749</v>
      </c>
    </row>
    <row r="63" spans="1:14" x14ac:dyDescent="0.2">
      <c r="A63" t="s">
        <v>1790</v>
      </c>
      <c r="B63" t="s">
        <v>1824</v>
      </c>
    </row>
    <row r="64" spans="1:14" x14ac:dyDescent="0.2">
      <c r="A64" t="s">
        <v>1820</v>
      </c>
      <c r="B64" t="s">
        <v>67</v>
      </c>
      <c r="C64" t="s">
        <v>1838</v>
      </c>
      <c r="D64" t="s">
        <v>1822</v>
      </c>
      <c r="G64" t="s">
        <v>1825</v>
      </c>
      <c r="N64" t="s">
        <v>1749</v>
      </c>
    </row>
    <row r="66" spans="1:14" x14ac:dyDescent="0.2">
      <c r="A66" t="s">
        <v>1839</v>
      </c>
      <c r="B66" t="s">
        <v>68</v>
      </c>
      <c r="C66" t="s">
        <v>1840</v>
      </c>
      <c r="N66" t="s">
        <v>1749</v>
      </c>
    </row>
    <row r="67" spans="1:14" x14ac:dyDescent="0.2">
      <c r="A67" t="s">
        <v>1790</v>
      </c>
      <c r="B67" t="s">
        <v>1817</v>
      </c>
    </row>
    <row r="69" spans="1:14" x14ac:dyDescent="0.2">
      <c r="A69" t="s">
        <v>1743</v>
      </c>
      <c r="B69" t="s">
        <v>1841</v>
      </c>
      <c r="G69" t="s">
        <v>1818</v>
      </c>
    </row>
    <row r="70" spans="1:14" x14ac:dyDescent="0.2">
      <c r="A70" t="s">
        <v>1782</v>
      </c>
      <c r="B70" t="s">
        <v>69</v>
      </c>
      <c r="C70" t="s">
        <v>1842</v>
      </c>
      <c r="D70" t="s">
        <v>1843</v>
      </c>
      <c r="N70" t="s">
        <v>1749</v>
      </c>
    </row>
    <row r="71" spans="1:14" x14ac:dyDescent="0.2">
      <c r="A71" t="s">
        <v>1820</v>
      </c>
      <c r="B71" t="s">
        <v>70</v>
      </c>
      <c r="C71" t="s">
        <v>1844</v>
      </c>
      <c r="D71" t="s">
        <v>1822</v>
      </c>
      <c r="G71" t="s">
        <v>1845</v>
      </c>
      <c r="N71" t="s">
        <v>1749</v>
      </c>
    </row>
    <row r="72" spans="1:14" x14ac:dyDescent="0.2">
      <c r="A72" t="s">
        <v>1846</v>
      </c>
      <c r="B72" t="s">
        <v>71</v>
      </c>
      <c r="C72" t="s">
        <v>1847</v>
      </c>
      <c r="G72" t="s">
        <v>1845</v>
      </c>
      <c r="N72" t="s">
        <v>1749</v>
      </c>
    </row>
    <row r="73" spans="1:14" x14ac:dyDescent="0.2">
      <c r="A73" t="s">
        <v>1829</v>
      </c>
      <c r="B73" t="s">
        <v>72</v>
      </c>
      <c r="C73" t="s">
        <v>1848</v>
      </c>
      <c r="G73" t="s">
        <v>1849</v>
      </c>
      <c r="I73" t="s">
        <v>1752</v>
      </c>
      <c r="N73" t="s">
        <v>1749</v>
      </c>
    </row>
    <row r="74" spans="1:14" x14ac:dyDescent="0.2">
      <c r="A74" t="s">
        <v>1741</v>
      </c>
      <c r="B74" t="s">
        <v>73</v>
      </c>
      <c r="J74" t="s">
        <v>1850</v>
      </c>
    </row>
    <row r="75" spans="1:14" x14ac:dyDescent="0.2">
      <c r="A75" t="s">
        <v>1741</v>
      </c>
      <c r="B75" t="s">
        <v>74</v>
      </c>
      <c r="J75" t="s">
        <v>1851</v>
      </c>
    </row>
    <row r="76" spans="1:14" x14ac:dyDescent="0.2">
      <c r="A76" t="s">
        <v>1820</v>
      </c>
      <c r="B76" t="s">
        <v>75</v>
      </c>
      <c r="C76" t="s">
        <v>1852</v>
      </c>
      <c r="D76" t="s">
        <v>1837</v>
      </c>
      <c r="G76" t="s">
        <v>1849</v>
      </c>
      <c r="N76" t="s">
        <v>1749</v>
      </c>
    </row>
    <row r="77" spans="1:14" x14ac:dyDescent="0.2">
      <c r="A77" t="s">
        <v>1790</v>
      </c>
      <c r="B77" t="s">
        <v>1841</v>
      </c>
    </row>
    <row r="79" spans="1:14" x14ac:dyDescent="0.2">
      <c r="A79" t="s">
        <v>1743</v>
      </c>
      <c r="B79" t="s">
        <v>1853</v>
      </c>
      <c r="G79" t="s">
        <v>1854</v>
      </c>
    </row>
    <row r="80" spans="1:14" x14ac:dyDescent="0.2">
      <c r="A80" t="s">
        <v>1782</v>
      </c>
      <c r="B80" t="s">
        <v>76</v>
      </c>
      <c r="C80" t="s">
        <v>1855</v>
      </c>
      <c r="N80" t="s">
        <v>1749</v>
      </c>
    </row>
    <row r="81" spans="1:14" x14ac:dyDescent="0.2">
      <c r="A81" t="s">
        <v>1820</v>
      </c>
      <c r="B81" t="s">
        <v>77</v>
      </c>
      <c r="C81" t="s">
        <v>1856</v>
      </c>
      <c r="D81" t="s">
        <v>1822</v>
      </c>
      <c r="G81" t="s">
        <v>1857</v>
      </c>
      <c r="N81" t="s">
        <v>1749</v>
      </c>
    </row>
    <row r="82" spans="1:14" x14ac:dyDescent="0.2">
      <c r="A82" t="s">
        <v>1743</v>
      </c>
      <c r="G82" t="s">
        <v>1858</v>
      </c>
      <c r="I82" t="s">
        <v>1826</v>
      </c>
    </row>
    <row r="83" spans="1:14" x14ac:dyDescent="0.2">
      <c r="A83" t="s">
        <v>1784</v>
      </c>
      <c r="B83" t="s">
        <v>78</v>
      </c>
      <c r="C83" t="s">
        <v>1859</v>
      </c>
      <c r="D83" t="s">
        <v>1828</v>
      </c>
    </row>
    <row r="84" spans="1:14" x14ac:dyDescent="0.2">
      <c r="A84" t="s">
        <v>1829</v>
      </c>
      <c r="B84" t="s">
        <v>79</v>
      </c>
      <c r="C84" t="s">
        <v>1830</v>
      </c>
      <c r="G84" t="s">
        <v>1858</v>
      </c>
      <c r="N84" t="s">
        <v>1749</v>
      </c>
    </row>
    <row r="85" spans="1:14" x14ac:dyDescent="0.2">
      <c r="A85" t="s">
        <v>1753</v>
      </c>
      <c r="B85" t="s">
        <v>80</v>
      </c>
      <c r="C85" t="s">
        <v>1831</v>
      </c>
      <c r="G85" t="s">
        <v>1860</v>
      </c>
      <c r="N85" t="s">
        <v>1749</v>
      </c>
    </row>
    <row r="86" spans="1:14" x14ac:dyDescent="0.2">
      <c r="A86" t="s">
        <v>1741</v>
      </c>
      <c r="B86" t="s">
        <v>81</v>
      </c>
      <c r="J86" t="s">
        <v>1861</v>
      </c>
    </row>
    <row r="87" spans="1:14" x14ac:dyDescent="0.2">
      <c r="A87" t="s">
        <v>1741</v>
      </c>
      <c r="B87" t="s">
        <v>82</v>
      </c>
      <c r="J87" t="s">
        <v>1862</v>
      </c>
    </row>
    <row r="88" spans="1:14" x14ac:dyDescent="0.2">
      <c r="A88" t="s">
        <v>1741</v>
      </c>
      <c r="B88" t="s">
        <v>83</v>
      </c>
      <c r="J88" t="s">
        <v>1863</v>
      </c>
    </row>
    <row r="89" spans="1:14" x14ac:dyDescent="0.2">
      <c r="A89" t="s">
        <v>1820</v>
      </c>
      <c r="B89" t="s">
        <v>84</v>
      </c>
      <c r="C89" t="s">
        <v>1864</v>
      </c>
      <c r="D89" t="s">
        <v>1837</v>
      </c>
      <c r="G89" t="s">
        <v>1858</v>
      </c>
      <c r="N89" t="s">
        <v>1749</v>
      </c>
    </row>
    <row r="90" spans="1:14" x14ac:dyDescent="0.2">
      <c r="A90" t="s">
        <v>1790</v>
      </c>
    </row>
    <row r="91" spans="1:14" x14ac:dyDescent="0.2">
      <c r="A91" t="s">
        <v>1820</v>
      </c>
      <c r="B91" t="s">
        <v>85</v>
      </c>
      <c r="C91" t="s">
        <v>1865</v>
      </c>
      <c r="D91" t="s">
        <v>1822</v>
      </c>
      <c r="G91" t="s">
        <v>1858</v>
      </c>
      <c r="N91" t="s">
        <v>1749</v>
      </c>
    </row>
    <row r="92" spans="1:14" x14ac:dyDescent="0.2">
      <c r="A92" t="s">
        <v>1839</v>
      </c>
      <c r="B92" t="s">
        <v>86</v>
      </c>
      <c r="C92" t="s">
        <v>1866</v>
      </c>
      <c r="N92" t="s">
        <v>1749</v>
      </c>
    </row>
    <row r="93" spans="1:14" x14ac:dyDescent="0.2">
      <c r="A93" t="s">
        <v>1790</v>
      </c>
      <c r="B93" t="s">
        <v>1853</v>
      </c>
    </row>
    <row r="95" spans="1:14" x14ac:dyDescent="0.2">
      <c r="A95" t="s">
        <v>1743</v>
      </c>
      <c r="B95" t="s">
        <v>1867</v>
      </c>
      <c r="G95" t="s">
        <v>1854</v>
      </c>
    </row>
    <row r="96" spans="1:14" x14ac:dyDescent="0.2">
      <c r="A96" t="s">
        <v>1782</v>
      </c>
      <c r="B96" t="s">
        <v>87</v>
      </c>
      <c r="C96" t="s">
        <v>1868</v>
      </c>
      <c r="D96" t="s">
        <v>1843</v>
      </c>
      <c r="N96" t="s">
        <v>1749</v>
      </c>
    </row>
    <row r="97" spans="1:14" x14ac:dyDescent="0.2">
      <c r="A97" t="s">
        <v>1820</v>
      </c>
      <c r="B97" t="s">
        <v>88</v>
      </c>
      <c r="C97" t="s">
        <v>1869</v>
      </c>
      <c r="D97" t="s">
        <v>1822</v>
      </c>
      <c r="G97" t="s">
        <v>1870</v>
      </c>
      <c r="N97" t="s">
        <v>1749</v>
      </c>
    </row>
    <row r="98" spans="1:14" x14ac:dyDescent="0.2">
      <c r="A98" t="s">
        <v>1846</v>
      </c>
      <c r="B98" t="s">
        <v>89</v>
      </c>
      <c r="C98" t="s">
        <v>1871</v>
      </c>
      <c r="G98" t="s">
        <v>1870</v>
      </c>
      <c r="N98" t="s">
        <v>1749</v>
      </c>
    </row>
    <row r="99" spans="1:14" x14ac:dyDescent="0.2">
      <c r="A99" t="s">
        <v>1829</v>
      </c>
      <c r="B99" t="s">
        <v>90</v>
      </c>
      <c r="C99" t="s">
        <v>1872</v>
      </c>
      <c r="G99" t="s">
        <v>1873</v>
      </c>
      <c r="I99" t="s">
        <v>1752</v>
      </c>
      <c r="N99" t="s">
        <v>1749</v>
      </c>
    </row>
    <row r="100" spans="1:14" x14ac:dyDescent="0.2">
      <c r="A100" t="s">
        <v>1741</v>
      </c>
      <c r="B100" t="s">
        <v>91</v>
      </c>
      <c r="J100" t="s">
        <v>1874</v>
      </c>
    </row>
    <row r="101" spans="1:14" x14ac:dyDescent="0.2">
      <c r="A101" t="s">
        <v>1741</v>
      </c>
      <c r="B101" t="s">
        <v>92</v>
      </c>
      <c r="J101" t="s">
        <v>1875</v>
      </c>
    </row>
    <row r="102" spans="1:14" x14ac:dyDescent="0.2">
      <c r="A102" t="s">
        <v>1820</v>
      </c>
      <c r="B102" t="s">
        <v>93</v>
      </c>
      <c r="C102" t="s">
        <v>1876</v>
      </c>
      <c r="D102" t="s">
        <v>1837</v>
      </c>
      <c r="G102" t="s">
        <v>1873</v>
      </c>
      <c r="N102" t="s">
        <v>1749</v>
      </c>
    </row>
    <row r="103" spans="1:14" x14ac:dyDescent="0.2">
      <c r="A103" t="s">
        <v>1790</v>
      </c>
      <c r="B103" t="s">
        <v>1867</v>
      </c>
    </row>
    <row r="105" spans="1:14" x14ac:dyDescent="0.2">
      <c r="A105" t="s">
        <v>1743</v>
      </c>
      <c r="B105" t="s">
        <v>1877</v>
      </c>
      <c r="G105" t="s">
        <v>1878</v>
      </c>
    </row>
    <row r="106" spans="1:14" x14ac:dyDescent="0.2">
      <c r="A106" t="s">
        <v>1782</v>
      </c>
      <c r="B106" t="s">
        <v>94</v>
      </c>
      <c r="C106" t="s">
        <v>1879</v>
      </c>
      <c r="N106" t="s">
        <v>1749</v>
      </c>
    </row>
    <row r="107" spans="1:14" x14ac:dyDescent="0.2">
      <c r="A107" t="s">
        <v>1820</v>
      </c>
      <c r="B107" t="s">
        <v>95</v>
      </c>
      <c r="C107" t="s">
        <v>1880</v>
      </c>
      <c r="D107" t="s">
        <v>1822</v>
      </c>
      <c r="G107" t="s">
        <v>1881</v>
      </c>
      <c r="N107" t="s">
        <v>1749</v>
      </c>
    </row>
    <row r="108" spans="1:14" x14ac:dyDescent="0.2">
      <c r="A108" t="s">
        <v>1743</v>
      </c>
      <c r="B108" t="s">
        <v>1882</v>
      </c>
      <c r="G108" t="s">
        <v>1883</v>
      </c>
      <c r="I108" t="s">
        <v>1826</v>
      </c>
    </row>
    <row r="109" spans="1:14" x14ac:dyDescent="0.2">
      <c r="A109" t="s">
        <v>1784</v>
      </c>
      <c r="B109" t="s">
        <v>96</v>
      </c>
      <c r="C109" t="s">
        <v>1884</v>
      </c>
      <c r="D109" t="s">
        <v>1828</v>
      </c>
    </row>
    <row r="110" spans="1:14" x14ac:dyDescent="0.2">
      <c r="A110" t="s">
        <v>1829</v>
      </c>
      <c r="B110" t="s">
        <v>97</v>
      </c>
      <c r="C110" t="s">
        <v>1830</v>
      </c>
      <c r="G110" t="s">
        <v>1883</v>
      </c>
      <c r="N110" t="s">
        <v>1749</v>
      </c>
    </row>
    <row r="111" spans="1:14" x14ac:dyDescent="0.2">
      <c r="A111" t="s">
        <v>1753</v>
      </c>
      <c r="B111" t="s">
        <v>98</v>
      </c>
      <c r="C111" t="s">
        <v>1831</v>
      </c>
      <c r="G111" t="s">
        <v>1885</v>
      </c>
      <c r="N111" t="s">
        <v>1749</v>
      </c>
    </row>
    <row r="112" spans="1:14" x14ac:dyDescent="0.2">
      <c r="A112" t="s">
        <v>1741</v>
      </c>
      <c r="B112" t="s">
        <v>99</v>
      </c>
      <c r="J112" t="s">
        <v>1886</v>
      </c>
    </row>
    <row r="113" spans="1:14" x14ac:dyDescent="0.2">
      <c r="A113" t="s">
        <v>1741</v>
      </c>
      <c r="B113" t="s">
        <v>100</v>
      </c>
      <c r="J113" t="s">
        <v>1887</v>
      </c>
    </row>
    <row r="114" spans="1:14" x14ac:dyDescent="0.2">
      <c r="A114" t="s">
        <v>1741</v>
      </c>
      <c r="B114" t="s">
        <v>101</v>
      </c>
      <c r="J114" t="s">
        <v>1888</v>
      </c>
    </row>
    <row r="115" spans="1:14" x14ac:dyDescent="0.2">
      <c r="A115" t="s">
        <v>1820</v>
      </c>
      <c r="B115" t="s">
        <v>102</v>
      </c>
      <c r="C115" t="s">
        <v>1889</v>
      </c>
      <c r="D115" t="s">
        <v>1837</v>
      </c>
      <c r="G115" t="s">
        <v>1883</v>
      </c>
      <c r="N115" t="s">
        <v>1749</v>
      </c>
    </row>
    <row r="116" spans="1:14" x14ac:dyDescent="0.2">
      <c r="A116" t="s">
        <v>1790</v>
      </c>
      <c r="B116" t="s">
        <v>1882</v>
      </c>
    </row>
    <row r="117" spans="1:14" x14ac:dyDescent="0.2">
      <c r="A117" t="s">
        <v>1820</v>
      </c>
      <c r="B117" t="s">
        <v>103</v>
      </c>
      <c r="C117" t="s">
        <v>1890</v>
      </c>
      <c r="D117" t="s">
        <v>1822</v>
      </c>
      <c r="G117" t="s">
        <v>1883</v>
      </c>
      <c r="N117" t="s">
        <v>1749</v>
      </c>
    </row>
    <row r="118" spans="1:14" x14ac:dyDescent="0.2">
      <c r="A118" t="s">
        <v>1839</v>
      </c>
      <c r="B118" t="s">
        <v>104</v>
      </c>
      <c r="C118" t="s">
        <v>1891</v>
      </c>
      <c r="N118" t="s">
        <v>1749</v>
      </c>
    </row>
    <row r="119" spans="1:14" x14ac:dyDescent="0.2">
      <c r="A119" t="s">
        <v>1790</v>
      </c>
      <c r="B119" t="s">
        <v>1877</v>
      </c>
    </row>
    <row r="121" spans="1:14" x14ac:dyDescent="0.2">
      <c r="A121" t="s">
        <v>1743</v>
      </c>
      <c r="B121" t="s">
        <v>1892</v>
      </c>
      <c r="G121" t="s">
        <v>1878</v>
      </c>
    </row>
    <row r="122" spans="1:14" x14ac:dyDescent="0.2">
      <c r="A122" t="s">
        <v>1782</v>
      </c>
      <c r="B122" t="s">
        <v>105</v>
      </c>
      <c r="C122" t="s">
        <v>1893</v>
      </c>
      <c r="D122" t="s">
        <v>1843</v>
      </c>
      <c r="N122" t="s">
        <v>1749</v>
      </c>
    </row>
    <row r="123" spans="1:14" x14ac:dyDescent="0.2">
      <c r="A123" t="s">
        <v>1820</v>
      </c>
      <c r="B123" t="s">
        <v>106</v>
      </c>
      <c r="C123" t="s">
        <v>1894</v>
      </c>
      <c r="D123" t="s">
        <v>1822</v>
      </c>
      <c r="G123" t="s">
        <v>1895</v>
      </c>
      <c r="N123" t="s">
        <v>1749</v>
      </c>
    </row>
    <row r="124" spans="1:14" x14ac:dyDescent="0.2">
      <c r="A124" t="s">
        <v>1846</v>
      </c>
      <c r="B124" t="s">
        <v>107</v>
      </c>
      <c r="C124" t="s">
        <v>1896</v>
      </c>
      <c r="G124" t="s">
        <v>1895</v>
      </c>
      <c r="N124" t="s">
        <v>1749</v>
      </c>
    </row>
    <row r="125" spans="1:14" x14ac:dyDescent="0.2">
      <c r="A125" t="s">
        <v>1829</v>
      </c>
      <c r="B125" t="s">
        <v>108</v>
      </c>
      <c r="C125" t="s">
        <v>1897</v>
      </c>
      <c r="G125" t="s">
        <v>1898</v>
      </c>
      <c r="I125" t="s">
        <v>1752</v>
      </c>
      <c r="N125" t="s">
        <v>1749</v>
      </c>
    </row>
    <row r="126" spans="1:14" x14ac:dyDescent="0.2">
      <c r="A126" t="s">
        <v>1741</v>
      </c>
      <c r="B126" t="s">
        <v>109</v>
      </c>
      <c r="J126" t="s">
        <v>1899</v>
      </c>
    </row>
    <row r="127" spans="1:14" x14ac:dyDescent="0.2">
      <c r="A127" t="s">
        <v>1741</v>
      </c>
      <c r="B127" t="s">
        <v>110</v>
      </c>
      <c r="J127" t="s">
        <v>1900</v>
      </c>
    </row>
    <row r="128" spans="1:14" x14ac:dyDescent="0.2">
      <c r="A128" t="s">
        <v>1820</v>
      </c>
      <c r="B128" t="s">
        <v>111</v>
      </c>
      <c r="C128" t="s">
        <v>1901</v>
      </c>
      <c r="D128" t="s">
        <v>1837</v>
      </c>
      <c r="G128" t="s">
        <v>1898</v>
      </c>
      <c r="N128" t="s">
        <v>1749</v>
      </c>
    </row>
    <row r="129" spans="1:14" x14ac:dyDescent="0.2">
      <c r="A129" t="s">
        <v>1790</v>
      </c>
      <c r="B129" t="s">
        <v>1892</v>
      </c>
    </row>
    <row r="131" spans="1:14" x14ac:dyDescent="0.2">
      <c r="A131" t="s">
        <v>1743</v>
      </c>
      <c r="B131" t="s">
        <v>1902</v>
      </c>
      <c r="G131" t="s">
        <v>1903</v>
      </c>
    </row>
    <row r="132" spans="1:14" x14ac:dyDescent="0.2">
      <c r="A132" t="s">
        <v>1782</v>
      </c>
      <c r="B132" t="s">
        <v>112</v>
      </c>
      <c r="C132" t="s">
        <v>1904</v>
      </c>
      <c r="N132" t="s">
        <v>1749</v>
      </c>
    </row>
    <row r="133" spans="1:14" x14ac:dyDescent="0.2">
      <c r="A133" t="s">
        <v>1820</v>
      </c>
      <c r="B133" t="s">
        <v>113</v>
      </c>
      <c r="C133" t="s">
        <v>1905</v>
      </c>
      <c r="D133" t="s">
        <v>1822</v>
      </c>
      <c r="G133" t="s">
        <v>1906</v>
      </c>
      <c r="N133" t="s">
        <v>1749</v>
      </c>
    </row>
    <row r="134" spans="1:14" x14ac:dyDescent="0.2">
      <c r="A134" t="s">
        <v>1743</v>
      </c>
      <c r="B134" t="s">
        <v>1907</v>
      </c>
      <c r="G134" t="s">
        <v>1908</v>
      </c>
      <c r="I134" t="s">
        <v>1826</v>
      </c>
    </row>
    <row r="135" spans="1:14" x14ac:dyDescent="0.2">
      <c r="A135" t="s">
        <v>1784</v>
      </c>
      <c r="B135" t="s">
        <v>114</v>
      </c>
      <c r="C135" t="s">
        <v>1909</v>
      </c>
      <c r="D135" t="s">
        <v>1828</v>
      </c>
    </row>
    <row r="136" spans="1:14" x14ac:dyDescent="0.2">
      <c r="A136" t="s">
        <v>1829</v>
      </c>
      <c r="B136" t="s">
        <v>115</v>
      </c>
      <c r="C136" t="s">
        <v>1910</v>
      </c>
      <c r="G136" t="s">
        <v>1908</v>
      </c>
      <c r="N136" t="s">
        <v>1749</v>
      </c>
    </row>
    <row r="137" spans="1:14" x14ac:dyDescent="0.2">
      <c r="A137" t="s">
        <v>1753</v>
      </c>
      <c r="B137" t="s">
        <v>116</v>
      </c>
      <c r="C137" t="s">
        <v>1831</v>
      </c>
      <c r="G137" t="s">
        <v>1911</v>
      </c>
      <c r="N137" t="s">
        <v>1749</v>
      </c>
    </row>
    <row r="138" spans="1:14" x14ac:dyDescent="0.2">
      <c r="A138" t="s">
        <v>1741</v>
      </c>
      <c r="B138" t="s">
        <v>117</v>
      </c>
      <c r="J138" t="s">
        <v>1912</v>
      </c>
    </row>
    <row r="139" spans="1:14" x14ac:dyDescent="0.2">
      <c r="A139" t="s">
        <v>1741</v>
      </c>
      <c r="B139" t="s">
        <v>118</v>
      </c>
      <c r="J139" t="s">
        <v>1913</v>
      </c>
    </row>
    <row r="140" spans="1:14" x14ac:dyDescent="0.2">
      <c r="A140" t="s">
        <v>1741</v>
      </c>
      <c r="B140" t="s">
        <v>119</v>
      </c>
      <c r="J140" t="s">
        <v>1914</v>
      </c>
    </row>
    <row r="141" spans="1:14" x14ac:dyDescent="0.2">
      <c r="A141" t="s">
        <v>1820</v>
      </c>
      <c r="B141" t="s">
        <v>120</v>
      </c>
      <c r="C141" t="s">
        <v>1915</v>
      </c>
      <c r="D141" t="s">
        <v>1837</v>
      </c>
      <c r="G141" t="s">
        <v>1908</v>
      </c>
      <c r="N141" t="s">
        <v>1749</v>
      </c>
    </row>
    <row r="142" spans="1:14" x14ac:dyDescent="0.2">
      <c r="A142" t="s">
        <v>1790</v>
      </c>
      <c r="B142" t="s">
        <v>1907</v>
      </c>
    </row>
    <row r="143" spans="1:14" x14ac:dyDescent="0.2">
      <c r="A143" t="s">
        <v>1820</v>
      </c>
      <c r="B143" t="s">
        <v>121</v>
      </c>
      <c r="C143" t="s">
        <v>1916</v>
      </c>
      <c r="D143" t="s">
        <v>1822</v>
      </c>
      <c r="G143" t="s">
        <v>1908</v>
      </c>
      <c r="N143" t="s">
        <v>1749</v>
      </c>
    </row>
    <row r="144" spans="1:14" x14ac:dyDescent="0.2">
      <c r="A144" t="s">
        <v>1839</v>
      </c>
      <c r="B144" t="s">
        <v>122</v>
      </c>
      <c r="C144" t="s">
        <v>1917</v>
      </c>
      <c r="N144" t="s">
        <v>1749</v>
      </c>
    </row>
    <row r="145" spans="1:14" x14ac:dyDescent="0.2">
      <c r="A145" t="s">
        <v>1790</v>
      </c>
      <c r="B145" t="s">
        <v>1902</v>
      </c>
    </row>
    <row r="147" spans="1:14" x14ac:dyDescent="0.2">
      <c r="A147" t="s">
        <v>1743</v>
      </c>
      <c r="B147" t="s">
        <v>1918</v>
      </c>
      <c r="G147" t="s">
        <v>1903</v>
      </c>
    </row>
    <row r="148" spans="1:14" x14ac:dyDescent="0.2">
      <c r="A148" t="s">
        <v>1782</v>
      </c>
      <c r="B148" t="s">
        <v>123</v>
      </c>
      <c r="C148" t="s">
        <v>1919</v>
      </c>
      <c r="D148" t="s">
        <v>1843</v>
      </c>
      <c r="N148" t="s">
        <v>1749</v>
      </c>
    </row>
    <row r="149" spans="1:14" x14ac:dyDescent="0.2">
      <c r="A149" t="s">
        <v>1820</v>
      </c>
      <c r="B149" t="s">
        <v>124</v>
      </c>
      <c r="C149" t="s">
        <v>1920</v>
      </c>
      <c r="D149" t="s">
        <v>1822</v>
      </c>
      <c r="G149" t="s">
        <v>1921</v>
      </c>
      <c r="N149" t="s">
        <v>1749</v>
      </c>
    </row>
    <row r="150" spans="1:14" x14ac:dyDescent="0.2">
      <c r="A150" t="s">
        <v>1846</v>
      </c>
      <c r="B150" t="s">
        <v>125</v>
      </c>
      <c r="C150" t="s">
        <v>1922</v>
      </c>
      <c r="G150" t="s">
        <v>1921</v>
      </c>
      <c r="N150" t="s">
        <v>1749</v>
      </c>
    </row>
    <row r="151" spans="1:14" x14ac:dyDescent="0.2">
      <c r="A151" t="s">
        <v>1829</v>
      </c>
      <c r="B151" t="s">
        <v>126</v>
      </c>
      <c r="C151" t="s">
        <v>1923</v>
      </c>
      <c r="G151" t="s">
        <v>1924</v>
      </c>
      <c r="I151" t="s">
        <v>1752</v>
      </c>
      <c r="N151" t="s">
        <v>1749</v>
      </c>
    </row>
    <row r="152" spans="1:14" x14ac:dyDescent="0.2">
      <c r="A152" t="s">
        <v>1741</v>
      </c>
      <c r="B152" t="s">
        <v>127</v>
      </c>
      <c r="J152" t="s">
        <v>1925</v>
      </c>
    </row>
    <row r="153" spans="1:14" x14ac:dyDescent="0.2">
      <c r="A153" t="s">
        <v>1741</v>
      </c>
      <c r="B153" t="s">
        <v>128</v>
      </c>
      <c r="J153" t="s">
        <v>1926</v>
      </c>
    </row>
    <row r="154" spans="1:14" x14ac:dyDescent="0.2">
      <c r="A154" t="s">
        <v>1820</v>
      </c>
      <c r="B154" t="s">
        <v>129</v>
      </c>
      <c r="C154" t="s">
        <v>1927</v>
      </c>
      <c r="D154" t="s">
        <v>1837</v>
      </c>
      <c r="G154" t="s">
        <v>1924</v>
      </c>
      <c r="N154" t="s">
        <v>1749</v>
      </c>
    </row>
    <row r="155" spans="1:14" x14ac:dyDescent="0.2">
      <c r="A155" t="s">
        <v>1790</v>
      </c>
      <c r="B155" t="s">
        <v>1918</v>
      </c>
    </row>
    <row r="157" spans="1:14" x14ac:dyDescent="0.2">
      <c r="A157" t="s">
        <v>1743</v>
      </c>
      <c r="B157" t="s">
        <v>1928</v>
      </c>
      <c r="G157" t="s">
        <v>1929</v>
      </c>
    </row>
    <row r="158" spans="1:14" x14ac:dyDescent="0.2">
      <c r="A158" t="s">
        <v>1782</v>
      </c>
      <c r="B158" t="s">
        <v>130</v>
      </c>
      <c r="C158" t="s">
        <v>1930</v>
      </c>
      <c r="N158" t="s">
        <v>1749</v>
      </c>
    </row>
    <row r="159" spans="1:14" x14ac:dyDescent="0.2">
      <c r="A159" t="s">
        <v>1820</v>
      </c>
      <c r="B159" t="s">
        <v>131</v>
      </c>
      <c r="C159" t="s">
        <v>1931</v>
      </c>
      <c r="D159" t="s">
        <v>1822</v>
      </c>
      <c r="G159" t="s">
        <v>1932</v>
      </c>
      <c r="N159" t="s">
        <v>1749</v>
      </c>
    </row>
    <row r="160" spans="1:14" x14ac:dyDescent="0.2">
      <c r="A160" t="s">
        <v>1743</v>
      </c>
      <c r="B160" t="s">
        <v>1933</v>
      </c>
      <c r="G160" t="s">
        <v>1934</v>
      </c>
      <c r="I160" t="s">
        <v>1826</v>
      </c>
    </row>
    <row r="161" spans="1:14" x14ac:dyDescent="0.2">
      <c r="A161" t="s">
        <v>1784</v>
      </c>
      <c r="B161" t="s">
        <v>1935</v>
      </c>
      <c r="C161" t="s">
        <v>1936</v>
      </c>
      <c r="D161" t="s">
        <v>1828</v>
      </c>
    </row>
    <row r="162" spans="1:14" x14ac:dyDescent="0.2">
      <c r="A162" t="s">
        <v>1829</v>
      </c>
      <c r="B162" t="s">
        <v>133</v>
      </c>
      <c r="C162" t="s">
        <v>1910</v>
      </c>
      <c r="G162" t="s">
        <v>1934</v>
      </c>
      <c r="N162" t="s">
        <v>1749</v>
      </c>
    </row>
    <row r="163" spans="1:14" x14ac:dyDescent="0.2">
      <c r="A163" t="s">
        <v>1753</v>
      </c>
      <c r="B163" t="s">
        <v>134</v>
      </c>
      <c r="C163" t="s">
        <v>1831</v>
      </c>
      <c r="G163" t="s">
        <v>1937</v>
      </c>
      <c r="N163" t="s">
        <v>1749</v>
      </c>
    </row>
    <row r="164" spans="1:14" x14ac:dyDescent="0.2">
      <c r="A164" t="s">
        <v>1741</v>
      </c>
      <c r="B164" t="s">
        <v>135</v>
      </c>
      <c r="J164" t="s">
        <v>1938</v>
      </c>
    </row>
    <row r="165" spans="1:14" x14ac:dyDescent="0.2">
      <c r="A165" t="s">
        <v>1741</v>
      </c>
      <c r="B165" t="s">
        <v>136</v>
      </c>
      <c r="J165" t="s">
        <v>1939</v>
      </c>
    </row>
    <row r="166" spans="1:14" x14ac:dyDescent="0.2">
      <c r="A166" t="s">
        <v>1741</v>
      </c>
      <c r="B166" t="s">
        <v>137</v>
      </c>
      <c r="J166" t="s">
        <v>1940</v>
      </c>
    </row>
    <row r="167" spans="1:14" x14ac:dyDescent="0.2">
      <c r="A167" t="s">
        <v>1820</v>
      </c>
      <c r="B167" t="s">
        <v>138</v>
      </c>
      <c r="C167" t="s">
        <v>1941</v>
      </c>
      <c r="D167" t="s">
        <v>1837</v>
      </c>
      <c r="G167" t="s">
        <v>1934</v>
      </c>
      <c r="N167" t="s">
        <v>1749</v>
      </c>
    </row>
    <row r="168" spans="1:14" x14ac:dyDescent="0.2">
      <c r="A168" t="s">
        <v>1790</v>
      </c>
      <c r="B168" t="s">
        <v>1933</v>
      </c>
    </row>
    <row r="169" spans="1:14" x14ac:dyDescent="0.2">
      <c r="A169" t="s">
        <v>1820</v>
      </c>
      <c r="B169" t="s">
        <v>139</v>
      </c>
      <c r="C169" t="s">
        <v>1942</v>
      </c>
      <c r="D169" t="s">
        <v>1822</v>
      </c>
      <c r="G169" t="s">
        <v>1934</v>
      </c>
      <c r="N169" t="s">
        <v>1749</v>
      </c>
    </row>
    <row r="170" spans="1:14" x14ac:dyDescent="0.2">
      <c r="A170" t="s">
        <v>1839</v>
      </c>
      <c r="B170" t="s">
        <v>140</v>
      </c>
      <c r="C170" t="s">
        <v>1943</v>
      </c>
      <c r="N170" t="s">
        <v>1749</v>
      </c>
    </row>
    <row r="171" spans="1:14" x14ac:dyDescent="0.2">
      <c r="A171" t="s">
        <v>1790</v>
      </c>
      <c r="B171" t="s">
        <v>1928</v>
      </c>
    </row>
    <row r="173" spans="1:14" x14ac:dyDescent="0.2">
      <c r="A173" t="s">
        <v>1743</v>
      </c>
      <c r="B173" t="s">
        <v>1944</v>
      </c>
      <c r="G173" t="s">
        <v>1929</v>
      </c>
    </row>
    <row r="174" spans="1:14" x14ac:dyDescent="0.2">
      <c r="A174" t="s">
        <v>1782</v>
      </c>
      <c r="B174" t="s">
        <v>141</v>
      </c>
      <c r="C174" t="s">
        <v>1945</v>
      </c>
      <c r="D174" t="s">
        <v>1843</v>
      </c>
      <c r="N174" t="s">
        <v>1749</v>
      </c>
    </row>
    <row r="175" spans="1:14" x14ac:dyDescent="0.2">
      <c r="A175" t="s">
        <v>1820</v>
      </c>
      <c r="B175" t="s">
        <v>142</v>
      </c>
      <c r="C175" t="s">
        <v>1946</v>
      </c>
      <c r="D175" t="s">
        <v>1822</v>
      </c>
      <c r="G175" t="s">
        <v>1947</v>
      </c>
      <c r="N175" t="s">
        <v>1749</v>
      </c>
    </row>
    <row r="176" spans="1:14" x14ac:dyDescent="0.2">
      <c r="A176" t="s">
        <v>1846</v>
      </c>
      <c r="B176" t="s">
        <v>143</v>
      </c>
      <c r="C176" t="s">
        <v>1948</v>
      </c>
      <c r="G176" t="s">
        <v>1947</v>
      </c>
      <c r="N176" t="s">
        <v>1749</v>
      </c>
    </row>
    <row r="177" spans="1:14" x14ac:dyDescent="0.2">
      <c r="A177" t="s">
        <v>1829</v>
      </c>
      <c r="B177" t="s">
        <v>144</v>
      </c>
      <c r="C177" t="s">
        <v>1949</v>
      </c>
      <c r="G177" t="s">
        <v>1950</v>
      </c>
      <c r="I177" t="s">
        <v>1752</v>
      </c>
      <c r="N177" t="s">
        <v>1749</v>
      </c>
    </row>
    <row r="178" spans="1:14" x14ac:dyDescent="0.2">
      <c r="A178" t="s">
        <v>1741</v>
      </c>
      <c r="B178" t="s">
        <v>145</v>
      </c>
      <c r="J178" t="s">
        <v>1951</v>
      </c>
    </row>
    <row r="179" spans="1:14" x14ac:dyDescent="0.2">
      <c r="A179" t="s">
        <v>1741</v>
      </c>
      <c r="B179" t="s">
        <v>146</v>
      </c>
      <c r="J179" t="s">
        <v>1952</v>
      </c>
    </row>
    <row r="180" spans="1:14" x14ac:dyDescent="0.2">
      <c r="A180" t="s">
        <v>1820</v>
      </c>
      <c r="B180" t="s">
        <v>147</v>
      </c>
      <c r="C180" t="s">
        <v>1953</v>
      </c>
      <c r="D180" t="s">
        <v>1837</v>
      </c>
      <c r="G180" t="s">
        <v>1950</v>
      </c>
      <c r="N180" t="s">
        <v>1749</v>
      </c>
    </row>
    <row r="181" spans="1:14" x14ac:dyDescent="0.2">
      <c r="A181" t="s">
        <v>1790</v>
      </c>
      <c r="B181" t="s">
        <v>1944</v>
      </c>
    </row>
    <row r="183" spans="1:14" x14ac:dyDescent="0.2">
      <c r="A183" t="s">
        <v>1743</v>
      </c>
      <c r="B183" t="s">
        <v>1954</v>
      </c>
      <c r="G183" t="s">
        <v>1955</v>
      </c>
    </row>
    <row r="184" spans="1:14" x14ac:dyDescent="0.2">
      <c r="A184" t="s">
        <v>1782</v>
      </c>
      <c r="B184" t="s">
        <v>148</v>
      </c>
      <c r="C184" t="s">
        <v>1956</v>
      </c>
      <c r="N184" t="s">
        <v>1749</v>
      </c>
    </row>
    <row r="185" spans="1:14" x14ac:dyDescent="0.2">
      <c r="A185" t="s">
        <v>1820</v>
      </c>
      <c r="B185" t="s">
        <v>149</v>
      </c>
      <c r="C185" t="s">
        <v>1957</v>
      </c>
      <c r="D185" t="s">
        <v>1822</v>
      </c>
      <c r="G185" t="s">
        <v>1958</v>
      </c>
      <c r="N185" t="s">
        <v>1749</v>
      </c>
    </row>
    <row r="186" spans="1:14" x14ac:dyDescent="0.2">
      <c r="A186" t="s">
        <v>1743</v>
      </c>
      <c r="B186" t="s">
        <v>1959</v>
      </c>
      <c r="G186" t="s">
        <v>1960</v>
      </c>
      <c r="I186" t="s">
        <v>1826</v>
      </c>
    </row>
    <row r="187" spans="1:14" x14ac:dyDescent="0.2">
      <c r="A187" t="s">
        <v>1784</v>
      </c>
      <c r="B187" t="s">
        <v>150</v>
      </c>
      <c r="C187" t="s">
        <v>1961</v>
      </c>
      <c r="D187" t="s">
        <v>1828</v>
      </c>
    </row>
    <row r="188" spans="1:14" x14ac:dyDescent="0.2">
      <c r="A188" t="s">
        <v>1829</v>
      </c>
      <c r="B188" t="s">
        <v>151</v>
      </c>
      <c r="C188" t="s">
        <v>1910</v>
      </c>
      <c r="G188" t="s">
        <v>1960</v>
      </c>
      <c r="N188" t="s">
        <v>1749</v>
      </c>
    </row>
    <row r="189" spans="1:14" x14ac:dyDescent="0.2">
      <c r="A189" t="s">
        <v>1753</v>
      </c>
      <c r="B189" t="s">
        <v>152</v>
      </c>
      <c r="C189" t="s">
        <v>1831</v>
      </c>
      <c r="G189" t="s">
        <v>1962</v>
      </c>
      <c r="N189" t="s">
        <v>1749</v>
      </c>
    </row>
    <row r="190" spans="1:14" x14ac:dyDescent="0.2">
      <c r="A190" t="s">
        <v>1741</v>
      </c>
      <c r="B190" t="s">
        <v>153</v>
      </c>
      <c r="J190" t="s">
        <v>1963</v>
      </c>
    </row>
    <row r="191" spans="1:14" x14ac:dyDescent="0.2">
      <c r="A191" t="s">
        <v>1741</v>
      </c>
      <c r="B191" t="s">
        <v>154</v>
      </c>
      <c r="J191" t="s">
        <v>1964</v>
      </c>
    </row>
    <row r="192" spans="1:14" x14ac:dyDescent="0.2">
      <c r="A192" t="s">
        <v>1741</v>
      </c>
      <c r="B192" t="s">
        <v>155</v>
      </c>
      <c r="J192" t="s">
        <v>1965</v>
      </c>
    </row>
    <row r="193" spans="1:14" x14ac:dyDescent="0.2">
      <c r="A193" t="s">
        <v>1820</v>
      </c>
      <c r="B193" t="s">
        <v>156</v>
      </c>
      <c r="C193" t="s">
        <v>1966</v>
      </c>
      <c r="D193" t="s">
        <v>1837</v>
      </c>
      <c r="G193" t="s">
        <v>1960</v>
      </c>
      <c r="N193" t="s">
        <v>1749</v>
      </c>
    </row>
    <row r="194" spans="1:14" x14ac:dyDescent="0.2">
      <c r="A194" t="s">
        <v>1790</v>
      </c>
      <c r="B194" t="s">
        <v>1959</v>
      </c>
    </row>
    <row r="195" spans="1:14" x14ac:dyDescent="0.2">
      <c r="A195" t="s">
        <v>1820</v>
      </c>
      <c r="B195" t="s">
        <v>157</v>
      </c>
      <c r="C195" t="s">
        <v>1967</v>
      </c>
      <c r="D195" t="s">
        <v>1822</v>
      </c>
      <c r="G195" t="s">
        <v>1960</v>
      </c>
      <c r="N195" t="s">
        <v>1749</v>
      </c>
    </row>
    <row r="196" spans="1:14" ht="20" customHeight="1" x14ac:dyDescent="0.2"/>
    <row r="197" spans="1:14" x14ac:dyDescent="0.2">
      <c r="A197" t="s">
        <v>1839</v>
      </c>
      <c r="B197" t="s">
        <v>158</v>
      </c>
      <c r="C197" t="s">
        <v>1968</v>
      </c>
      <c r="N197" t="s">
        <v>1749</v>
      </c>
    </row>
    <row r="198" spans="1:14" x14ac:dyDescent="0.2">
      <c r="A198" t="s">
        <v>1790</v>
      </c>
      <c r="B198" t="s">
        <v>1954</v>
      </c>
    </row>
    <row r="200" spans="1:14" x14ac:dyDescent="0.2">
      <c r="A200" t="s">
        <v>1743</v>
      </c>
      <c r="B200" t="s">
        <v>1969</v>
      </c>
      <c r="G200" t="s">
        <v>1955</v>
      </c>
    </row>
    <row r="201" spans="1:14" x14ac:dyDescent="0.2">
      <c r="A201" t="s">
        <v>1782</v>
      </c>
      <c r="B201" t="s">
        <v>159</v>
      </c>
      <c r="C201" t="s">
        <v>1970</v>
      </c>
      <c r="D201" t="s">
        <v>1843</v>
      </c>
      <c r="N201" t="s">
        <v>1749</v>
      </c>
    </row>
    <row r="202" spans="1:14" x14ac:dyDescent="0.2">
      <c r="A202" t="s">
        <v>1820</v>
      </c>
      <c r="B202" t="s">
        <v>160</v>
      </c>
      <c r="C202" t="s">
        <v>1971</v>
      </c>
      <c r="D202" t="s">
        <v>1822</v>
      </c>
      <c r="G202" t="s">
        <v>1972</v>
      </c>
      <c r="N202" t="s">
        <v>1749</v>
      </c>
    </row>
    <row r="203" spans="1:14" x14ac:dyDescent="0.2">
      <c r="A203" t="s">
        <v>1846</v>
      </c>
      <c r="B203" t="s">
        <v>161</v>
      </c>
      <c r="C203" t="s">
        <v>1973</v>
      </c>
      <c r="G203" t="s">
        <v>1972</v>
      </c>
      <c r="N203" t="s">
        <v>1749</v>
      </c>
    </row>
    <row r="204" spans="1:14" x14ac:dyDescent="0.2">
      <c r="A204" t="s">
        <v>1829</v>
      </c>
      <c r="B204" t="s">
        <v>162</v>
      </c>
      <c r="C204" t="s">
        <v>1974</v>
      </c>
      <c r="G204" t="s">
        <v>1975</v>
      </c>
      <c r="I204" t="s">
        <v>1752</v>
      </c>
      <c r="N204" t="s">
        <v>1749</v>
      </c>
    </row>
    <row r="205" spans="1:14" x14ac:dyDescent="0.2">
      <c r="A205" t="s">
        <v>1741</v>
      </c>
      <c r="B205" t="s">
        <v>163</v>
      </c>
      <c r="J205" t="s">
        <v>1976</v>
      </c>
    </row>
    <row r="206" spans="1:14" x14ac:dyDescent="0.2">
      <c r="A206" t="s">
        <v>1741</v>
      </c>
      <c r="B206" t="s">
        <v>164</v>
      </c>
      <c r="J206" t="s">
        <v>1977</v>
      </c>
    </row>
    <row r="207" spans="1:14" x14ac:dyDescent="0.2">
      <c r="A207" t="s">
        <v>1820</v>
      </c>
      <c r="B207" t="s">
        <v>165</v>
      </c>
      <c r="C207" t="s">
        <v>1978</v>
      </c>
      <c r="D207" t="s">
        <v>1837</v>
      </c>
      <c r="G207" t="s">
        <v>1975</v>
      </c>
      <c r="N207" t="s">
        <v>1749</v>
      </c>
    </row>
    <row r="208" spans="1:14" x14ac:dyDescent="0.2">
      <c r="A208" t="s">
        <v>1790</v>
      </c>
      <c r="B208" t="s">
        <v>1969</v>
      </c>
    </row>
    <row r="211" spans="1:14" x14ac:dyDescent="0.2">
      <c r="A211" t="s">
        <v>1743</v>
      </c>
      <c r="B211" t="s">
        <v>1979</v>
      </c>
      <c r="G211" t="s">
        <v>1980</v>
      </c>
    </row>
    <row r="212" spans="1:14" x14ac:dyDescent="0.2">
      <c r="A212" t="s">
        <v>1782</v>
      </c>
      <c r="B212" t="s">
        <v>166</v>
      </c>
      <c r="C212" t="s">
        <v>1981</v>
      </c>
      <c r="N212" t="s">
        <v>1749</v>
      </c>
    </row>
    <row r="214" spans="1:14" x14ac:dyDescent="0.2">
      <c r="A214" t="s">
        <v>1820</v>
      </c>
      <c r="B214" t="s">
        <v>167</v>
      </c>
      <c r="C214" t="s">
        <v>1982</v>
      </c>
      <c r="D214" t="s">
        <v>1822</v>
      </c>
      <c r="G214" t="s">
        <v>1983</v>
      </c>
      <c r="N214" t="s">
        <v>1749</v>
      </c>
    </row>
    <row r="215" spans="1:14" x14ac:dyDescent="0.2">
      <c r="A215" t="s">
        <v>1743</v>
      </c>
      <c r="B215" t="s">
        <v>1984</v>
      </c>
      <c r="G215" t="s">
        <v>1985</v>
      </c>
      <c r="I215" t="s">
        <v>1826</v>
      </c>
    </row>
    <row r="216" spans="1:14" x14ac:dyDescent="0.2">
      <c r="A216" t="s">
        <v>1784</v>
      </c>
      <c r="B216" t="s">
        <v>168</v>
      </c>
      <c r="C216" t="s">
        <v>1986</v>
      </c>
      <c r="D216" t="s">
        <v>1987</v>
      </c>
    </row>
    <row r="217" spans="1:14" x14ac:dyDescent="0.2">
      <c r="A217" t="s">
        <v>1988</v>
      </c>
      <c r="B217" t="s">
        <v>169</v>
      </c>
      <c r="C217" t="s">
        <v>1910</v>
      </c>
      <c r="G217" t="s">
        <v>1985</v>
      </c>
      <c r="N217" t="s">
        <v>1749</v>
      </c>
    </row>
    <row r="218" spans="1:14" x14ac:dyDescent="0.2">
      <c r="A218" t="s">
        <v>1753</v>
      </c>
      <c r="B218" t="s">
        <v>170</v>
      </c>
      <c r="C218" t="s">
        <v>1831</v>
      </c>
      <c r="G218" t="s">
        <v>1989</v>
      </c>
      <c r="N218" t="s">
        <v>1749</v>
      </c>
    </row>
    <row r="219" spans="1:14" x14ac:dyDescent="0.2">
      <c r="A219" t="s">
        <v>1741</v>
      </c>
      <c r="B219" t="s">
        <v>171</v>
      </c>
      <c r="J219" t="s">
        <v>1990</v>
      </c>
    </row>
    <row r="220" spans="1:14" x14ac:dyDescent="0.2">
      <c r="A220" t="s">
        <v>1741</v>
      </c>
      <c r="B220" t="s">
        <v>172</v>
      </c>
      <c r="J220" t="s">
        <v>1991</v>
      </c>
    </row>
    <row r="221" spans="1:14" x14ac:dyDescent="0.2">
      <c r="A221" t="s">
        <v>1741</v>
      </c>
      <c r="B221" t="s">
        <v>173</v>
      </c>
      <c r="J221" t="s">
        <v>1992</v>
      </c>
    </row>
    <row r="222" spans="1:14" x14ac:dyDescent="0.2">
      <c r="A222" t="s">
        <v>1820</v>
      </c>
      <c r="B222" t="s">
        <v>174</v>
      </c>
      <c r="C222" t="s">
        <v>1993</v>
      </c>
      <c r="D222" t="s">
        <v>1837</v>
      </c>
      <c r="G222" t="s">
        <v>1985</v>
      </c>
      <c r="N222" t="s">
        <v>1749</v>
      </c>
    </row>
    <row r="223" spans="1:14" x14ac:dyDescent="0.2">
      <c r="A223" t="s">
        <v>1790</v>
      </c>
      <c r="B223" t="s">
        <v>1984</v>
      </c>
    </row>
    <row r="224" spans="1:14" x14ac:dyDescent="0.2">
      <c r="A224" t="s">
        <v>1820</v>
      </c>
      <c r="B224" t="s">
        <v>175</v>
      </c>
      <c r="C224" t="s">
        <v>1994</v>
      </c>
      <c r="D224" t="s">
        <v>1822</v>
      </c>
      <c r="G224" t="s">
        <v>1985</v>
      </c>
      <c r="N224" t="s">
        <v>1749</v>
      </c>
    </row>
    <row r="225" spans="1:14" ht="20" customHeight="1" x14ac:dyDescent="0.2"/>
    <row r="226" spans="1:14" x14ac:dyDescent="0.2">
      <c r="A226" t="s">
        <v>1839</v>
      </c>
      <c r="B226" t="s">
        <v>176</v>
      </c>
      <c r="C226" t="s">
        <v>1995</v>
      </c>
      <c r="N226" t="s">
        <v>1749</v>
      </c>
    </row>
    <row r="227" spans="1:14" x14ac:dyDescent="0.2">
      <c r="A227" t="s">
        <v>1790</v>
      </c>
      <c r="B227" t="s">
        <v>1979</v>
      </c>
    </row>
    <row r="229" spans="1:14" x14ac:dyDescent="0.2">
      <c r="A229" t="s">
        <v>1839</v>
      </c>
      <c r="B229" t="s">
        <v>177</v>
      </c>
      <c r="C229" t="s">
        <v>1996</v>
      </c>
      <c r="N229" t="s">
        <v>1749</v>
      </c>
    </row>
    <row r="230" spans="1:14" x14ac:dyDescent="0.2">
      <c r="A230" t="s">
        <v>1997</v>
      </c>
      <c r="B230" t="s">
        <v>178</v>
      </c>
      <c r="C230" t="s">
        <v>1998</v>
      </c>
      <c r="G230" t="s">
        <v>1999</v>
      </c>
      <c r="N230" t="s">
        <v>1749</v>
      </c>
    </row>
    <row r="231" spans="1:14" x14ac:dyDescent="0.2">
      <c r="A231" t="s">
        <v>1753</v>
      </c>
      <c r="B231" t="s">
        <v>196</v>
      </c>
      <c r="C231" t="s">
        <v>2000</v>
      </c>
      <c r="G231" t="s">
        <v>2001</v>
      </c>
      <c r="N231" t="s">
        <v>1749</v>
      </c>
    </row>
    <row r="232" spans="1:14" x14ac:dyDescent="0.2">
      <c r="A232" t="s">
        <v>1815</v>
      </c>
      <c r="B232" t="s">
        <v>197</v>
      </c>
      <c r="C232" t="s">
        <v>2002</v>
      </c>
      <c r="E232" t="s">
        <v>1801</v>
      </c>
      <c r="G232" t="s">
        <v>1999</v>
      </c>
      <c r="N232" t="s">
        <v>1749</v>
      </c>
    </row>
    <row r="233" spans="1:14" x14ac:dyDescent="0.2">
      <c r="A233" t="s">
        <v>1782</v>
      </c>
      <c r="B233" t="s">
        <v>206</v>
      </c>
      <c r="C233" t="s">
        <v>2003</v>
      </c>
      <c r="N233" t="s">
        <v>1749</v>
      </c>
    </row>
    <row r="234" spans="1:14" x14ac:dyDescent="0.2">
      <c r="A234" t="s">
        <v>1765</v>
      </c>
      <c r="B234" t="s">
        <v>207</v>
      </c>
      <c r="C234" t="s">
        <v>2004</v>
      </c>
      <c r="G234" t="s">
        <v>2005</v>
      </c>
      <c r="I234" t="s">
        <v>1752</v>
      </c>
    </row>
    <row r="235" spans="1:14" x14ac:dyDescent="0.2">
      <c r="A235" t="s">
        <v>1767</v>
      </c>
      <c r="B235" t="s">
        <v>208</v>
      </c>
      <c r="C235" t="s">
        <v>2006</v>
      </c>
      <c r="G235" t="s">
        <v>2005</v>
      </c>
      <c r="H235" t="s">
        <v>2007</v>
      </c>
      <c r="I235" t="s">
        <v>1752</v>
      </c>
      <c r="N235" t="s">
        <v>1749</v>
      </c>
    </row>
    <row r="236" spans="1:14" x14ac:dyDescent="0.2">
      <c r="A236" t="s">
        <v>1839</v>
      </c>
      <c r="B236" t="s">
        <v>209</v>
      </c>
      <c r="C236" t="s">
        <v>2008</v>
      </c>
      <c r="N236" t="s">
        <v>1749</v>
      </c>
    </row>
    <row r="237" spans="1:14" x14ac:dyDescent="0.2">
      <c r="A237" t="s">
        <v>1839</v>
      </c>
      <c r="B237" t="s">
        <v>210</v>
      </c>
      <c r="C237" t="s">
        <v>2009</v>
      </c>
      <c r="N237" t="s">
        <v>1749</v>
      </c>
    </row>
    <row r="238" spans="1:14" x14ac:dyDescent="0.2">
      <c r="A238" t="s">
        <v>1839</v>
      </c>
      <c r="B238" t="s">
        <v>211</v>
      </c>
      <c r="C238" t="s">
        <v>2010</v>
      </c>
      <c r="D238" t="s">
        <v>2011</v>
      </c>
      <c r="N238" t="s">
        <v>1749</v>
      </c>
    </row>
    <row r="239" spans="1:14" x14ac:dyDescent="0.2">
      <c r="A239" t="s">
        <v>2012</v>
      </c>
      <c r="B239" t="s">
        <v>212</v>
      </c>
      <c r="C239" t="s">
        <v>2013</v>
      </c>
      <c r="D239" t="s">
        <v>2014</v>
      </c>
    </row>
    <row r="241" spans="1:14" x14ac:dyDescent="0.2">
      <c r="A241" t="s">
        <v>1790</v>
      </c>
      <c r="B241" t="s">
        <v>1812</v>
      </c>
    </row>
    <row r="243" spans="1:14" x14ac:dyDescent="0.2">
      <c r="A243" t="s">
        <v>1743</v>
      </c>
      <c r="B243" t="s">
        <v>2015</v>
      </c>
      <c r="C243" t="s">
        <v>493</v>
      </c>
      <c r="G243" t="s">
        <v>2016</v>
      </c>
    </row>
    <row r="244" spans="1:14" x14ac:dyDescent="0.2">
      <c r="A244" t="s">
        <v>2017</v>
      </c>
      <c r="B244" t="s">
        <v>213</v>
      </c>
      <c r="C244" t="s">
        <v>1816</v>
      </c>
      <c r="E244" t="s">
        <v>1801</v>
      </c>
    </row>
    <row r="246" spans="1:14" x14ac:dyDescent="0.2">
      <c r="A246" t="s">
        <v>1743</v>
      </c>
      <c r="B246" t="s">
        <v>2018</v>
      </c>
      <c r="G246" t="s">
        <v>2019</v>
      </c>
    </row>
    <row r="247" spans="1:14" x14ac:dyDescent="0.2">
      <c r="A247" t="s">
        <v>1782</v>
      </c>
      <c r="B247" t="s">
        <v>223</v>
      </c>
      <c r="C247" t="s">
        <v>2020</v>
      </c>
      <c r="N247" t="s">
        <v>1749</v>
      </c>
    </row>
    <row r="248" spans="1:14" x14ac:dyDescent="0.2">
      <c r="A248" t="s">
        <v>1820</v>
      </c>
      <c r="B248" t="s">
        <v>224</v>
      </c>
      <c r="C248" t="s">
        <v>2021</v>
      </c>
      <c r="D248" t="s">
        <v>1822</v>
      </c>
      <c r="G248" t="s">
        <v>2022</v>
      </c>
      <c r="N248" t="s">
        <v>1749</v>
      </c>
    </row>
    <row r="249" spans="1:14" x14ac:dyDescent="0.2">
      <c r="A249" t="s">
        <v>1753</v>
      </c>
      <c r="B249" t="s">
        <v>225</v>
      </c>
      <c r="C249" t="s">
        <v>2023</v>
      </c>
      <c r="G249" t="s">
        <v>2024</v>
      </c>
      <c r="I249" t="s">
        <v>1752</v>
      </c>
      <c r="N249" t="s">
        <v>1749</v>
      </c>
    </row>
    <row r="250" spans="1:14" x14ac:dyDescent="0.2">
      <c r="A250" t="s">
        <v>1820</v>
      </c>
      <c r="B250" t="s">
        <v>226</v>
      </c>
      <c r="C250" t="s">
        <v>2025</v>
      </c>
      <c r="D250" t="s">
        <v>1822</v>
      </c>
      <c r="G250" t="s">
        <v>2024</v>
      </c>
      <c r="N250" t="s">
        <v>1749</v>
      </c>
    </row>
    <row r="251" spans="1:14" x14ac:dyDescent="0.2">
      <c r="A251" t="s">
        <v>1839</v>
      </c>
      <c r="B251" t="s">
        <v>227</v>
      </c>
      <c r="C251" t="s">
        <v>2026</v>
      </c>
      <c r="N251" t="s">
        <v>1749</v>
      </c>
    </row>
    <row r="252" spans="1:14" x14ac:dyDescent="0.2">
      <c r="A252" t="s">
        <v>1790</v>
      </c>
      <c r="B252" t="s">
        <v>2027</v>
      </c>
    </row>
    <row r="254" spans="1:14" x14ac:dyDescent="0.2">
      <c r="A254" t="s">
        <v>1743</v>
      </c>
      <c r="B254" t="s">
        <v>2028</v>
      </c>
      <c r="G254" t="s">
        <v>2029</v>
      </c>
    </row>
    <row r="255" spans="1:14" x14ac:dyDescent="0.2">
      <c r="A255" t="s">
        <v>1782</v>
      </c>
      <c r="B255" t="s">
        <v>228</v>
      </c>
      <c r="C255" t="s">
        <v>2030</v>
      </c>
      <c r="N255" t="s">
        <v>1749</v>
      </c>
    </row>
    <row r="256" spans="1:14" x14ac:dyDescent="0.2">
      <c r="A256" t="s">
        <v>1820</v>
      </c>
      <c r="B256" t="s">
        <v>229</v>
      </c>
      <c r="C256" t="s">
        <v>2031</v>
      </c>
      <c r="D256" t="s">
        <v>1822</v>
      </c>
      <c r="G256" t="s">
        <v>2032</v>
      </c>
      <c r="N256" t="s">
        <v>1749</v>
      </c>
    </row>
    <row r="257" spans="1:14" x14ac:dyDescent="0.2">
      <c r="A257" t="s">
        <v>1753</v>
      </c>
      <c r="B257" t="s">
        <v>230</v>
      </c>
      <c r="C257" t="s">
        <v>2033</v>
      </c>
      <c r="G257" t="s">
        <v>2034</v>
      </c>
      <c r="I257" t="s">
        <v>1752</v>
      </c>
      <c r="N257" t="s">
        <v>1749</v>
      </c>
    </row>
    <row r="258" spans="1:14" x14ac:dyDescent="0.2">
      <c r="A258" t="s">
        <v>1820</v>
      </c>
      <c r="B258" t="s">
        <v>231</v>
      </c>
      <c r="C258" t="s">
        <v>2035</v>
      </c>
      <c r="D258" t="s">
        <v>1822</v>
      </c>
      <c r="G258" t="s">
        <v>2034</v>
      </c>
      <c r="N258" t="s">
        <v>1749</v>
      </c>
    </row>
    <row r="259" spans="1:14" x14ac:dyDescent="0.2">
      <c r="A259" t="s">
        <v>1839</v>
      </c>
      <c r="B259" t="s">
        <v>232</v>
      </c>
      <c r="C259" t="s">
        <v>2036</v>
      </c>
      <c r="N259" t="s">
        <v>1749</v>
      </c>
    </row>
    <row r="260" spans="1:14" x14ac:dyDescent="0.2">
      <c r="A260" t="s">
        <v>1790</v>
      </c>
      <c r="B260" t="s">
        <v>2037</v>
      </c>
    </row>
    <row r="262" spans="1:14" x14ac:dyDescent="0.2">
      <c r="A262" t="s">
        <v>1743</v>
      </c>
      <c r="B262" t="s">
        <v>2038</v>
      </c>
      <c r="G262" t="s">
        <v>2039</v>
      </c>
    </row>
    <row r="263" spans="1:14" x14ac:dyDescent="0.2">
      <c r="A263" t="s">
        <v>1782</v>
      </c>
      <c r="B263" t="s">
        <v>233</v>
      </c>
      <c r="C263" t="s">
        <v>2040</v>
      </c>
      <c r="N263" t="s">
        <v>1749</v>
      </c>
    </row>
    <row r="264" spans="1:14" x14ac:dyDescent="0.2">
      <c r="A264" t="s">
        <v>1820</v>
      </c>
      <c r="B264" t="s">
        <v>234</v>
      </c>
      <c r="C264" t="s">
        <v>2041</v>
      </c>
      <c r="D264" t="s">
        <v>1822</v>
      </c>
      <c r="G264" t="s">
        <v>2042</v>
      </c>
      <c r="N264" t="s">
        <v>1749</v>
      </c>
    </row>
    <row r="265" spans="1:14" x14ac:dyDescent="0.2">
      <c r="A265" t="s">
        <v>1753</v>
      </c>
      <c r="B265" t="s">
        <v>235</v>
      </c>
      <c r="C265" t="s">
        <v>2043</v>
      </c>
      <c r="G265" t="s">
        <v>2044</v>
      </c>
      <c r="I265" t="s">
        <v>1752</v>
      </c>
      <c r="N265" t="s">
        <v>1749</v>
      </c>
    </row>
    <row r="266" spans="1:14" x14ac:dyDescent="0.2">
      <c r="A266" t="s">
        <v>1820</v>
      </c>
      <c r="B266" t="s">
        <v>236</v>
      </c>
      <c r="C266" t="s">
        <v>2045</v>
      </c>
      <c r="D266" t="s">
        <v>1822</v>
      </c>
      <c r="G266" t="s">
        <v>2044</v>
      </c>
      <c r="N266" t="s">
        <v>1749</v>
      </c>
    </row>
    <row r="267" spans="1:14" x14ac:dyDescent="0.2">
      <c r="A267" t="s">
        <v>1839</v>
      </c>
      <c r="B267" t="s">
        <v>237</v>
      </c>
      <c r="C267" t="s">
        <v>2046</v>
      </c>
      <c r="N267" t="s">
        <v>1749</v>
      </c>
    </row>
    <row r="268" spans="1:14" x14ac:dyDescent="0.2">
      <c r="A268" t="s">
        <v>1790</v>
      </c>
      <c r="B268" t="s">
        <v>2047</v>
      </c>
    </row>
    <row r="270" spans="1:14" x14ac:dyDescent="0.2">
      <c r="A270" t="s">
        <v>1743</v>
      </c>
      <c r="B270" t="s">
        <v>2048</v>
      </c>
      <c r="G270" t="s">
        <v>2049</v>
      </c>
    </row>
    <row r="271" spans="1:14" x14ac:dyDescent="0.2">
      <c r="A271" t="s">
        <v>1782</v>
      </c>
      <c r="B271" t="s">
        <v>238</v>
      </c>
      <c r="C271" t="s">
        <v>2050</v>
      </c>
      <c r="N271" t="s">
        <v>1749</v>
      </c>
    </row>
    <row r="272" spans="1:14" x14ac:dyDescent="0.2">
      <c r="A272" t="s">
        <v>1820</v>
      </c>
      <c r="B272" t="s">
        <v>239</v>
      </c>
      <c r="C272" t="s">
        <v>2051</v>
      </c>
      <c r="D272" t="s">
        <v>1822</v>
      </c>
      <c r="G272" t="s">
        <v>2052</v>
      </c>
      <c r="N272" t="s">
        <v>1749</v>
      </c>
    </row>
    <row r="273" spans="1:14" x14ac:dyDescent="0.2">
      <c r="A273" t="s">
        <v>1753</v>
      </c>
      <c r="B273" t="s">
        <v>240</v>
      </c>
      <c r="C273" t="s">
        <v>2053</v>
      </c>
      <c r="G273" t="s">
        <v>2054</v>
      </c>
      <c r="I273" t="s">
        <v>1752</v>
      </c>
      <c r="N273" t="s">
        <v>1749</v>
      </c>
    </row>
    <row r="274" spans="1:14" x14ac:dyDescent="0.2">
      <c r="A274" t="s">
        <v>1820</v>
      </c>
      <c r="B274" t="s">
        <v>241</v>
      </c>
      <c r="C274" t="s">
        <v>2055</v>
      </c>
      <c r="D274" t="s">
        <v>1822</v>
      </c>
      <c r="G274" t="s">
        <v>2054</v>
      </c>
      <c r="N274" t="s">
        <v>1749</v>
      </c>
    </row>
    <row r="275" spans="1:14" x14ac:dyDescent="0.2">
      <c r="A275" t="s">
        <v>1839</v>
      </c>
      <c r="B275" t="s">
        <v>242</v>
      </c>
      <c r="C275" t="s">
        <v>2056</v>
      </c>
      <c r="N275" t="s">
        <v>1749</v>
      </c>
    </row>
    <row r="276" spans="1:14" x14ac:dyDescent="0.2">
      <c r="A276" t="s">
        <v>1790</v>
      </c>
      <c r="B276" t="s">
        <v>2057</v>
      </c>
    </row>
    <row r="278" spans="1:14" x14ac:dyDescent="0.2">
      <c r="A278" t="s">
        <v>1743</v>
      </c>
      <c r="B278" t="s">
        <v>2058</v>
      </c>
      <c r="G278" t="s">
        <v>2059</v>
      </c>
    </row>
    <row r="279" spans="1:14" x14ac:dyDescent="0.2">
      <c r="A279" t="s">
        <v>1782</v>
      </c>
      <c r="B279" t="s">
        <v>243</v>
      </c>
      <c r="C279" t="s">
        <v>2060</v>
      </c>
      <c r="N279" t="s">
        <v>1749</v>
      </c>
    </row>
    <row r="280" spans="1:14" x14ac:dyDescent="0.2">
      <c r="A280" t="s">
        <v>1820</v>
      </c>
      <c r="B280" t="s">
        <v>244</v>
      </c>
      <c r="C280" t="s">
        <v>2061</v>
      </c>
      <c r="D280" t="s">
        <v>1822</v>
      </c>
      <c r="G280" t="s">
        <v>2062</v>
      </c>
      <c r="N280" t="s">
        <v>1749</v>
      </c>
    </row>
    <row r="281" spans="1:14" x14ac:dyDescent="0.2">
      <c r="A281" t="s">
        <v>1753</v>
      </c>
      <c r="B281" t="s">
        <v>245</v>
      </c>
      <c r="C281" t="s">
        <v>2063</v>
      </c>
      <c r="G281" t="s">
        <v>2064</v>
      </c>
      <c r="I281" t="s">
        <v>1752</v>
      </c>
      <c r="N281" t="s">
        <v>1749</v>
      </c>
    </row>
    <row r="282" spans="1:14" x14ac:dyDescent="0.2">
      <c r="A282" t="s">
        <v>1820</v>
      </c>
      <c r="B282" t="s">
        <v>246</v>
      </c>
      <c r="C282" t="s">
        <v>2065</v>
      </c>
      <c r="D282" t="s">
        <v>1822</v>
      </c>
      <c r="G282" t="s">
        <v>2064</v>
      </c>
      <c r="N282" t="s">
        <v>1749</v>
      </c>
    </row>
    <row r="283" spans="1:14" x14ac:dyDescent="0.2">
      <c r="A283" t="s">
        <v>1839</v>
      </c>
      <c r="B283" t="s">
        <v>247</v>
      </c>
      <c r="C283" t="s">
        <v>2066</v>
      </c>
      <c r="N283" t="s">
        <v>1749</v>
      </c>
    </row>
    <row r="284" spans="1:14" x14ac:dyDescent="0.2">
      <c r="A284" t="s">
        <v>1790</v>
      </c>
      <c r="B284" t="s">
        <v>2067</v>
      </c>
    </row>
    <row r="286" spans="1:14" x14ac:dyDescent="0.2">
      <c r="A286" t="s">
        <v>1743</v>
      </c>
      <c r="B286" t="s">
        <v>2068</v>
      </c>
      <c r="G286" t="s">
        <v>2069</v>
      </c>
    </row>
    <row r="287" spans="1:14" x14ac:dyDescent="0.2">
      <c r="A287" t="s">
        <v>1782</v>
      </c>
      <c r="B287" t="s">
        <v>248</v>
      </c>
      <c r="C287" t="s">
        <v>2070</v>
      </c>
      <c r="N287" t="s">
        <v>1749</v>
      </c>
    </row>
    <row r="288" spans="1:14" x14ac:dyDescent="0.2">
      <c r="A288" t="s">
        <v>1820</v>
      </c>
      <c r="B288" t="s">
        <v>249</v>
      </c>
      <c r="C288" t="s">
        <v>2071</v>
      </c>
      <c r="D288" t="s">
        <v>1822</v>
      </c>
      <c r="G288" t="s">
        <v>2072</v>
      </c>
      <c r="N288" t="s">
        <v>1749</v>
      </c>
    </row>
    <row r="289" spans="1:14" x14ac:dyDescent="0.2">
      <c r="A289" t="s">
        <v>1743</v>
      </c>
      <c r="B289" t="s">
        <v>2073</v>
      </c>
      <c r="I289" t="s">
        <v>1826</v>
      </c>
    </row>
    <row r="290" spans="1:14" x14ac:dyDescent="0.2">
      <c r="A290" t="s">
        <v>1784</v>
      </c>
      <c r="B290" t="s">
        <v>250</v>
      </c>
      <c r="C290" t="s">
        <v>2074</v>
      </c>
      <c r="D290" t="s">
        <v>1987</v>
      </c>
    </row>
    <row r="291" spans="1:14" x14ac:dyDescent="0.2">
      <c r="A291" t="s">
        <v>1988</v>
      </c>
      <c r="B291" t="s">
        <v>251</v>
      </c>
      <c r="C291" t="s">
        <v>1910</v>
      </c>
      <c r="G291" t="s">
        <v>2075</v>
      </c>
      <c r="N291" t="s">
        <v>1749</v>
      </c>
    </row>
    <row r="292" spans="1:14" x14ac:dyDescent="0.2">
      <c r="A292" t="s">
        <v>1753</v>
      </c>
      <c r="B292" t="s">
        <v>252</v>
      </c>
      <c r="C292" t="s">
        <v>1831</v>
      </c>
      <c r="G292" t="s">
        <v>2076</v>
      </c>
      <c r="N292" t="s">
        <v>1749</v>
      </c>
    </row>
    <row r="293" spans="1:14" x14ac:dyDescent="0.2">
      <c r="A293" t="s">
        <v>1741</v>
      </c>
      <c r="B293" t="s">
        <v>253</v>
      </c>
      <c r="J293" t="s">
        <v>2077</v>
      </c>
    </row>
    <row r="294" spans="1:14" x14ac:dyDescent="0.2">
      <c r="A294" t="s">
        <v>1741</v>
      </c>
      <c r="B294" t="s">
        <v>254</v>
      </c>
      <c r="J294" t="s">
        <v>2078</v>
      </c>
    </row>
    <row r="295" spans="1:14" x14ac:dyDescent="0.2">
      <c r="A295" t="s">
        <v>1741</v>
      </c>
      <c r="B295" t="s">
        <v>255</v>
      </c>
      <c r="J295" t="s">
        <v>2079</v>
      </c>
    </row>
    <row r="296" spans="1:14" x14ac:dyDescent="0.2">
      <c r="A296" t="s">
        <v>1820</v>
      </c>
      <c r="B296" t="s">
        <v>256</v>
      </c>
      <c r="C296" t="s">
        <v>2080</v>
      </c>
      <c r="D296" t="s">
        <v>1837</v>
      </c>
      <c r="G296" t="s">
        <v>2075</v>
      </c>
      <c r="N296" t="s">
        <v>1749</v>
      </c>
    </row>
    <row r="297" spans="1:14" x14ac:dyDescent="0.2">
      <c r="A297" t="s">
        <v>1790</v>
      </c>
      <c r="B297" t="s">
        <v>2073</v>
      </c>
    </row>
    <row r="298" spans="1:14" x14ac:dyDescent="0.2">
      <c r="A298" t="s">
        <v>1820</v>
      </c>
      <c r="B298" t="s">
        <v>257</v>
      </c>
      <c r="C298" t="s">
        <v>2081</v>
      </c>
      <c r="D298" t="s">
        <v>1822</v>
      </c>
      <c r="G298" t="s">
        <v>2075</v>
      </c>
      <c r="N298" t="s">
        <v>1749</v>
      </c>
    </row>
    <row r="299" spans="1:14" x14ac:dyDescent="0.2">
      <c r="A299" t="s">
        <v>1839</v>
      </c>
      <c r="B299" t="s">
        <v>258</v>
      </c>
      <c r="C299" t="s">
        <v>2082</v>
      </c>
      <c r="N299" t="s">
        <v>1749</v>
      </c>
    </row>
    <row r="300" spans="1:14" x14ac:dyDescent="0.2">
      <c r="A300" t="s">
        <v>1790</v>
      </c>
      <c r="B300" t="s">
        <v>2083</v>
      </c>
    </row>
    <row r="302" spans="1:14" x14ac:dyDescent="0.2">
      <c r="A302" t="s">
        <v>1743</v>
      </c>
      <c r="B302" t="s">
        <v>2084</v>
      </c>
      <c r="G302" t="s">
        <v>2085</v>
      </c>
    </row>
    <row r="303" spans="1:14" x14ac:dyDescent="0.2">
      <c r="A303" t="s">
        <v>1782</v>
      </c>
      <c r="B303" t="s">
        <v>259</v>
      </c>
      <c r="C303" t="s">
        <v>2086</v>
      </c>
      <c r="N303" t="s">
        <v>1749</v>
      </c>
    </row>
    <row r="304" spans="1:14" x14ac:dyDescent="0.2">
      <c r="A304" t="s">
        <v>1820</v>
      </c>
      <c r="B304" t="s">
        <v>260</v>
      </c>
      <c r="C304" t="s">
        <v>2087</v>
      </c>
      <c r="D304" t="s">
        <v>1822</v>
      </c>
      <c r="G304" t="s">
        <v>2088</v>
      </c>
      <c r="N304" t="s">
        <v>1749</v>
      </c>
    </row>
    <row r="305" spans="1:14" x14ac:dyDescent="0.2">
      <c r="A305" t="s">
        <v>1743</v>
      </c>
      <c r="B305" t="s">
        <v>2089</v>
      </c>
      <c r="I305" t="s">
        <v>1826</v>
      </c>
    </row>
    <row r="306" spans="1:14" x14ac:dyDescent="0.2">
      <c r="A306" t="s">
        <v>1784</v>
      </c>
      <c r="B306" t="s">
        <v>261</v>
      </c>
      <c r="C306" t="s">
        <v>2090</v>
      </c>
      <c r="D306" t="s">
        <v>1987</v>
      </c>
    </row>
    <row r="307" spans="1:14" x14ac:dyDescent="0.2">
      <c r="A307" t="s">
        <v>1988</v>
      </c>
      <c r="B307" t="s">
        <v>262</v>
      </c>
      <c r="C307" t="s">
        <v>1910</v>
      </c>
      <c r="G307" t="s">
        <v>2091</v>
      </c>
      <c r="N307" t="s">
        <v>1749</v>
      </c>
    </row>
    <row r="308" spans="1:14" x14ac:dyDescent="0.2">
      <c r="A308" t="s">
        <v>1753</v>
      </c>
      <c r="B308" t="s">
        <v>263</v>
      </c>
      <c r="C308" t="s">
        <v>1831</v>
      </c>
      <c r="G308" t="s">
        <v>2092</v>
      </c>
      <c r="N308" t="s">
        <v>1749</v>
      </c>
    </row>
    <row r="309" spans="1:14" x14ac:dyDescent="0.2">
      <c r="A309" t="s">
        <v>1741</v>
      </c>
      <c r="B309" t="s">
        <v>264</v>
      </c>
      <c r="J309" t="s">
        <v>2093</v>
      </c>
    </row>
    <row r="310" spans="1:14" x14ac:dyDescent="0.2">
      <c r="A310" t="s">
        <v>1741</v>
      </c>
      <c r="B310" t="s">
        <v>265</v>
      </c>
      <c r="J310" t="s">
        <v>2094</v>
      </c>
    </row>
    <row r="311" spans="1:14" x14ac:dyDescent="0.2">
      <c r="A311" t="s">
        <v>1741</v>
      </c>
      <c r="B311" t="s">
        <v>266</v>
      </c>
      <c r="J311" t="s">
        <v>2095</v>
      </c>
    </row>
    <row r="312" spans="1:14" x14ac:dyDescent="0.2">
      <c r="A312" t="s">
        <v>1820</v>
      </c>
      <c r="B312" t="s">
        <v>267</v>
      </c>
      <c r="C312" t="s">
        <v>2096</v>
      </c>
      <c r="D312" t="s">
        <v>1837</v>
      </c>
      <c r="G312" t="s">
        <v>2091</v>
      </c>
      <c r="N312" t="s">
        <v>1749</v>
      </c>
    </row>
    <row r="313" spans="1:14" x14ac:dyDescent="0.2">
      <c r="A313" t="s">
        <v>1790</v>
      </c>
      <c r="B313" t="s">
        <v>2089</v>
      </c>
    </row>
    <row r="314" spans="1:14" x14ac:dyDescent="0.2">
      <c r="A314" t="s">
        <v>1820</v>
      </c>
      <c r="B314" t="s">
        <v>268</v>
      </c>
      <c r="C314" t="s">
        <v>2097</v>
      </c>
      <c r="D314" t="s">
        <v>1822</v>
      </c>
      <c r="G314" t="s">
        <v>2091</v>
      </c>
      <c r="N314" t="s">
        <v>1749</v>
      </c>
    </row>
    <row r="315" spans="1:14" x14ac:dyDescent="0.2">
      <c r="A315" t="s">
        <v>1839</v>
      </c>
      <c r="B315" t="s">
        <v>269</v>
      </c>
      <c r="C315" t="s">
        <v>2098</v>
      </c>
      <c r="N315" t="s">
        <v>1749</v>
      </c>
    </row>
    <row r="316" spans="1:14" x14ac:dyDescent="0.2">
      <c r="A316" t="s">
        <v>1790</v>
      </c>
      <c r="B316" t="s">
        <v>2099</v>
      </c>
    </row>
    <row r="318" spans="1:14" x14ac:dyDescent="0.2">
      <c r="A318" t="s">
        <v>1743</v>
      </c>
      <c r="B318" t="s">
        <v>2100</v>
      </c>
      <c r="G318" t="s">
        <v>2101</v>
      </c>
    </row>
    <row r="319" spans="1:14" x14ac:dyDescent="0.2">
      <c r="A319" t="s">
        <v>1782</v>
      </c>
      <c r="B319" t="s">
        <v>270</v>
      </c>
      <c r="C319" t="s">
        <v>2102</v>
      </c>
      <c r="N319" t="s">
        <v>1749</v>
      </c>
    </row>
    <row r="320" spans="1:14" x14ac:dyDescent="0.2">
      <c r="A320" t="s">
        <v>1820</v>
      </c>
      <c r="B320" t="s">
        <v>271</v>
      </c>
      <c r="C320" t="s">
        <v>2103</v>
      </c>
      <c r="D320" t="s">
        <v>1822</v>
      </c>
      <c r="G320" t="s">
        <v>2104</v>
      </c>
      <c r="N320" t="s">
        <v>1749</v>
      </c>
    </row>
    <row r="321" spans="1:14" x14ac:dyDescent="0.2">
      <c r="A321" t="s">
        <v>1753</v>
      </c>
      <c r="B321" t="s">
        <v>272</v>
      </c>
      <c r="C321" t="s">
        <v>2105</v>
      </c>
      <c r="G321" t="s">
        <v>2106</v>
      </c>
      <c r="I321" t="s">
        <v>1752</v>
      </c>
      <c r="N321" t="s">
        <v>1749</v>
      </c>
    </row>
    <row r="322" spans="1:14" x14ac:dyDescent="0.2">
      <c r="A322" t="s">
        <v>1820</v>
      </c>
      <c r="B322" t="s">
        <v>273</v>
      </c>
      <c r="C322" t="s">
        <v>2107</v>
      </c>
      <c r="D322" t="s">
        <v>1822</v>
      </c>
      <c r="G322" t="s">
        <v>2106</v>
      </c>
      <c r="N322" t="s">
        <v>1749</v>
      </c>
    </row>
    <row r="323" spans="1:14" x14ac:dyDescent="0.2">
      <c r="A323" t="s">
        <v>1839</v>
      </c>
      <c r="B323" t="s">
        <v>274</v>
      </c>
      <c r="C323" t="s">
        <v>2108</v>
      </c>
      <c r="N323" t="s">
        <v>1749</v>
      </c>
    </row>
    <row r="324" spans="1:14" x14ac:dyDescent="0.2">
      <c r="A324" t="s">
        <v>1790</v>
      </c>
      <c r="B324" t="s">
        <v>2109</v>
      </c>
    </row>
    <row r="326" spans="1:14" x14ac:dyDescent="0.2">
      <c r="A326" t="s">
        <v>1839</v>
      </c>
      <c r="B326" t="s">
        <v>275</v>
      </c>
      <c r="C326" t="s">
        <v>2110</v>
      </c>
      <c r="D326" t="s">
        <v>2111</v>
      </c>
      <c r="N326" t="s">
        <v>1749</v>
      </c>
    </row>
    <row r="327" spans="1:14" x14ac:dyDescent="0.2">
      <c r="A327" t="s">
        <v>2112</v>
      </c>
      <c r="B327" t="s">
        <v>276</v>
      </c>
      <c r="C327" t="s">
        <v>2113</v>
      </c>
      <c r="G327" t="s">
        <v>2114</v>
      </c>
      <c r="N327" t="s">
        <v>1749</v>
      </c>
    </row>
    <row r="328" spans="1:14" x14ac:dyDescent="0.2">
      <c r="A328" t="s">
        <v>1753</v>
      </c>
      <c r="B328" t="s">
        <v>293</v>
      </c>
      <c r="C328" t="s">
        <v>2000</v>
      </c>
      <c r="G328" t="s">
        <v>2115</v>
      </c>
      <c r="N328" t="s">
        <v>1749</v>
      </c>
    </row>
    <row r="329" spans="1:14" x14ac:dyDescent="0.2">
      <c r="A329" t="s">
        <v>2017</v>
      </c>
      <c r="B329" t="s">
        <v>294</v>
      </c>
      <c r="C329" t="s">
        <v>2116</v>
      </c>
      <c r="E329" t="s">
        <v>1801</v>
      </c>
      <c r="G329" t="s">
        <v>2114</v>
      </c>
      <c r="N329" t="s">
        <v>1749</v>
      </c>
    </row>
    <row r="330" spans="1:14" x14ac:dyDescent="0.2">
      <c r="A330" t="s">
        <v>1782</v>
      </c>
      <c r="B330" t="s">
        <v>304</v>
      </c>
      <c r="C330" t="s">
        <v>2117</v>
      </c>
      <c r="N330" t="s">
        <v>1749</v>
      </c>
    </row>
    <row r="331" spans="1:14" x14ac:dyDescent="0.2">
      <c r="A331" t="s">
        <v>1765</v>
      </c>
      <c r="B331" t="s">
        <v>305</v>
      </c>
      <c r="C331" t="s">
        <v>2118</v>
      </c>
      <c r="G331" t="s">
        <v>2119</v>
      </c>
      <c r="I331" t="s">
        <v>1752</v>
      </c>
    </row>
    <row r="332" spans="1:14" x14ac:dyDescent="0.2">
      <c r="A332" t="s">
        <v>1767</v>
      </c>
      <c r="B332" t="s">
        <v>306</v>
      </c>
      <c r="C332" t="s">
        <v>2120</v>
      </c>
      <c r="G332" t="s">
        <v>2119</v>
      </c>
      <c r="H332" t="s">
        <v>2121</v>
      </c>
      <c r="I332" t="s">
        <v>1752</v>
      </c>
      <c r="N332" t="s">
        <v>1749</v>
      </c>
    </row>
    <row r="333" spans="1:14" x14ac:dyDescent="0.2">
      <c r="A333" t="s">
        <v>1839</v>
      </c>
      <c r="B333" t="s">
        <v>307</v>
      </c>
      <c r="C333" t="s">
        <v>2122</v>
      </c>
      <c r="N333" t="s">
        <v>1749</v>
      </c>
    </row>
    <row r="334" spans="1:14" x14ac:dyDescent="0.2">
      <c r="A334" t="s">
        <v>1839</v>
      </c>
      <c r="B334" t="s">
        <v>308</v>
      </c>
      <c r="C334" t="s">
        <v>2123</v>
      </c>
      <c r="N334" t="s">
        <v>1749</v>
      </c>
    </row>
    <row r="335" spans="1:14" x14ac:dyDescent="0.2">
      <c r="A335" t="s">
        <v>1790</v>
      </c>
      <c r="B335" t="s">
        <v>2015</v>
      </c>
      <c r="C335" t="s">
        <v>493</v>
      </c>
      <c r="G335" t="s">
        <v>2016</v>
      </c>
    </row>
    <row r="337" spans="1:3" x14ac:dyDescent="0.2">
      <c r="A337" t="s">
        <v>2124</v>
      </c>
      <c r="B337" t="s">
        <v>309</v>
      </c>
      <c r="C337" t="s">
        <v>2125</v>
      </c>
    </row>
    <row r="338" spans="1:3" x14ac:dyDescent="0.2">
      <c r="A338" t="s">
        <v>1753</v>
      </c>
      <c r="B338" t="s">
        <v>314</v>
      </c>
      <c r="C338" t="s">
        <v>2126</v>
      </c>
    </row>
    <row r="339" spans="1:3" x14ac:dyDescent="0.2">
      <c r="A339" t="s">
        <v>1790</v>
      </c>
      <c r="B339" t="s">
        <v>1791</v>
      </c>
    </row>
    <row r="340" spans="1:3" x14ac:dyDescent="0.2">
      <c r="A340" t="s">
        <v>1784</v>
      </c>
      <c r="B340" t="s">
        <v>315</v>
      </c>
      <c r="C340" t="s">
        <v>2127</v>
      </c>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294"/>
  <sheetViews>
    <sheetView workbookViewId="0">
      <selection activeCell="A2" sqref="A2"/>
    </sheetView>
  </sheetViews>
  <sheetFormatPr baseColWidth="10" defaultColWidth="11.1640625" defaultRowHeight="16" x14ac:dyDescent="0.2"/>
  <cols>
    <col min="1" max="1" width="18.1640625" customWidth="1"/>
    <col min="2" max="2" width="20" customWidth="1"/>
    <col min="3" max="3" width="30.83203125" customWidth="1"/>
    <col min="257" max="257" width="18.1640625" customWidth="1"/>
    <col min="258" max="258" width="20" customWidth="1"/>
    <col min="259" max="259" width="30.83203125" customWidth="1"/>
    <col min="513" max="513" width="18.1640625" customWidth="1"/>
    <col min="514" max="514" width="20" customWidth="1"/>
    <col min="515" max="515" width="30.83203125" customWidth="1"/>
    <col min="769" max="769" width="18.1640625" customWidth="1"/>
    <col min="770" max="770" width="20" customWidth="1"/>
    <col min="771" max="771" width="30.83203125" customWidth="1"/>
    <col min="1025" max="1025" width="18.1640625" customWidth="1"/>
    <col min="1026" max="1026" width="20" customWidth="1"/>
    <col min="1027" max="1027" width="30.83203125" customWidth="1"/>
    <col min="1281" max="1281" width="18.1640625" customWidth="1"/>
    <col min="1282" max="1282" width="20" customWidth="1"/>
    <col min="1283" max="1283" width="30.83203125" customWidth="1"/>
    <col min="1537" max="1537" width="18.1640625" customWidth="1"/>
    <col min="1538" max="1538" width="20" customWidth="1"/>
    <col min="1539" max="1539" width="30.83203125" customWidth="1"/>
    <col min="1793" max="1793" width="18.1640625" customWidth="1"/>
    <col min="1794" max="1794" width="20" customWidth="1"/>
    <col min="1795" max="1795" width="30.83203125" customWidth="1"/>
    <col min="2049" max="2049" width="18.1640625" customWidth="1"/>
    <col min="2050" max="2050" width="20" customWidth="1"/>
    <col min="2051" max="2051" width="30.83203125" customWidth="1"/>
    <col min="2305" max="2305" width="18.1640625" customWidth="1"/>
    <col min="2306" max="2306" width="20" customWidth="1"/>
    <col min="2307" max="2307" width="30.83203125" customWidth="1"/>
    <col min="2561" max="2561" width="18.1640625" customWidth="1"/>
    <col min="2562" max="2562" width="20" customWidth="1"/>
    <col min="2563" max="2563" width="30.83203125" customWidth="1"/>
    <col min="2817" max="2817" width="18.1640625" customWidth="1"/>
    <col min="2818" max="2818" width="20" customWidth="1"/>
    <col min="2819" max="2819" width="30.83203125" customWidth="1"/>
    <col min="3073" max="3073" width="18.1640625" customWidth="1"/>
    <col min="3074" max="3074" width="20" customWidth="1"/>
    <col min="3075" max="3075" width="30.83203125" customWidth="1"/>
    <col min="3329" max="3329" width="18.1640625" customWidth="1"/>
    <col min="3330" max="3330" width="20" customWidth="1"/>
    <col min="3331" max="3331" width="30.83203125" customWidth="1"/>
    <col min="3585" max="3585" width="18.1640625" customWidth="1"/>
    <col min="3586" max="3586" width="20" customWidth="1"/>
    <col min="3587" max="3587" width="30.83203125" customWidth="1"/>
    <col min="3841" max="3841" width="18.1640625" customWidth="1"/>
    <col min="3842" max="3842" width="20" customWidth="1"/>
    <col min="3843" max="3843" width="30.83203125" customWidth="1"/>
    <col min="4097" max="4097" width="18.1640625" customWidth="1"/>
    <col min="4098" max="4098" width="20" customWidth="1"/>
    <col min="4099" max="4099" width="30.83203125" customWidth="1"/>
    <col min="4353" max="4353" width="18.1640625" customWidth="1"/>
    <col min="4354" max="4354" width="20" customWidth="1"/>
    <col min="4355" max="4355" width="30.83203125" customWidth="1"/>
    <col min="4609" max="4609" width="18.1640625" customWidth="1"/>
    <col min="4610" max="4610" width="20" customWidth="1"/>
    <col min="4611" max="4611" width="30.83203125" customWidth="1"/>
    <col min="4865" max="4865" width="18.1640625" customWidth="1"/>
    <col min="4866" max="4866" width="20" customWidth="1"/>
    <col min="4867" max="4867" width="30.83203125" customWidth="1"/>
    <col min="5121" max="5121" width="18.1640625" customWidth="1"/>
    <col min="5122" max="5122" width="20" customWidth="1"/>
    <col min="5123" max="5123" width="30.83203125" customWidth="1"/>
    <col min="5377" max="5377" width="18.1640625" customWidth="1"/>
    <col min="5378" max="5378" width="20" customWidth="1"/>
    <col min="5379" max="5379" width="30.83203125" customWidth="1"/>
    <col min="5633" max="5633" width="18.1640625" customWidth="1"/>
    <col min="5634" max="5634" width="20" customWidth="1"/>
    <col min="5635" max="5635" width="30.83203125" customWidth="1"/>
    <col min="5889" max="5889" width="18.1640625" customWidth="1"/>
    <col min="5890" max="5890" width="20" customWidth="1"/>
    <col min="5891" max="5891" width="30.83203125" customWidth="1"/>
    <col min="6145" max="6145" width="18.1640625" customWidth="1"/>
    <col min="6146" max="6146" width="20" customWidth="1"/>
    <col min="6147" max="6147" width="30.83203125" customWidth="1"/>
    <col min="6401" max="6401" width="18.1640625" customWidth="1"/>
    <col min="6402" max="6402" width="20" customWidth="1"/>
    <col min="6403" max="6403" width="30.83203125" customWidth="1"/>
    <col min="6657" max="6657" width="18.1640625" customWidth="1"/>
    <col min="6658" max="6658" width="20" customWidth="1"/>
    <col min="6659" max="6659" width="30.83203125" customWidth="1"/>
    <col min="6913" max="6913" width="18.1640625" customWidth="1"/>
    <col min="6914" max="6914" width="20" customWidth="1"/>
    <col min="6915" max="6915" width="30.83203125" customWidth="1"/>
    <col min="7169" max="7169" width="18.1640625" customWidth="1"/>
    <col min="7170" max="7170" width="20" customWidth="1"/>
    <col min="7171" max="7171" width="30.83203125" customWidth="1"/>
    <col min="7425" max="7425" width="18.1640625" customWidth="1"/>
    <col min="7426" max="7426" width="20" customWidth="1"/>
    <col min="7427" max="7427" width="30.83203125" customWidth="1"/>
    <col min="7681" max="7681" width="18.1640625" customWidth="1"/>
    <col min="7682" max="7682" width="20" customWidth="1"/>
    <col min="7683" max="7683" width="30.83203125" customWidth="1"/>
    <col min="7937" max="7937" width="18.1640625" customWidth="1"/>
    <col min="7938" max="7938" width="20" customWidth="1"/>
    <col min="7939" max="7939" width="30.83203125" customWidth="1"/>
    <col min="8193" max="8193" width="18.1640625" customWidth="1"/>
    <col min="8194" max="8194" width="20" customWidth="1"/>
    <col min="8195" max="8195" width="30.83203125" customWidth="1"/>
    <col min="8449" max="8449" width="18.1640625" customWidth="1"/>
    <col min="8450" max="8450" width="20" customWidth="1"/>
    <col min="8451" max="8451" width="30.83203125" customWidth="1"/>
    <col min="8705" max="8705" width="18.1640625" customWidth="1"/>
    <col min="8706" max="8706" width="20" customWidth="1"/>
    <col min="8707" max="8707" width="30.83203125" customWidth="1"/>
    <col min="8961" max="8961" width="18.1640625" customWidth="1"/>
    <col min="8962" max="8962" width="20" customWidth="1"/>
    <col min="8963" max="8963" width="30.83203125" customWidth="1"/>
    <col min="9217" max="9217" width="18.1640625" customWidth="1"/>
    <col min="9218" max="9218" width="20" customWidth="1"/>
    <col min="9219" max="9219" width="30.83203125" customWidth="1"/>
    <col min="9473" max="9473" width="18.1640625" customWidth="1"/>
    <col min="9474" max="9474" width="20" customWidth="1"/>
    <col min="9475" max="9475" width="30.83203125" customWidth="1"/>
    <col min="9729" max="9729" width="18.1640625" customWidth="1"/>
    <col min="9730" max="9730" width="20" customWidth="1"/>
    <col min="9731" max="9731" width="30.83203125" customWidth="1"/>
    <col min="9985" max="9985" width="18.1640625" customWidth="1"/>
    <col min="9986" max="9986" width="20" customWidth="1"/>
    <col min="9987" max="9987" width="30.83203125" customWidth="1"/>
    <col min="10241" max="10241" width="18.1640625" customWidth="1"/>
    <col min="10242" max="10242" width="20" customWidth="1"/>
    <col min="10243" max="10243" width="30.83203125" customWidth="1"/>
    <col min="10497" max="10497" width="18.1640625" customWidth="1"/>
    <col min="10498" max="10498" width="20" customWidth="1"/>
    <col min="10499" max="10499" width="30.83203125" customWidth="1"/>
    <col min="10753" max="10753" width="18.1640625" customWidth="1"/>
    <col min="10754" max="10754" width="20" customWidth="1"/>
    <col min="10755" max="10755" width="30.83203125" customWidth="1"/>
    <col min="11009" max="11009" width="18.1640625" customWidth="1"/>
    <col min="11010" max="11010" width="20" customWidth="1"/>
    <col min="11011" max="11011" width="30.83203125" customWidth="1"/>
    <col min="11265" max="11265" width="18.1640625" customWidth="1"/>
    <col min="11266" max="11266" width="20" customWidth="1"/>
    <col min="11267" max="11267" width="30.83203125" customWidth="1"/>
    <col min="11521" max="11521" width="18.1640625" customWidth="1"/>
    <col min="11522" max="11522" width="20" customWidth="1"/>
    <col min="11523" max="11523" width="30.83203125" customWidth="1"/>
    <col min="11777" max="11777" width="18.1640625" customWidth="1"/>
    <col min="11778" max="11778" width="20" customWidth="1"/>
    <col min="11779" max="11779" width="30.83203125" customWidth="1"/>
    <col min="12033" max="12033" width="18.1640625" customWidth="1"/>
    <col min="12034" max="12034" width="20" customWidth="1"/>
    <col min="12035" max="12035" width="30.83203125" customWidth="1"/>
    <col min="12289" max="12289" width="18.1640625" customWidth="1"/>
    <col min="12290" max="12290" width="20" customWidth="1"/>
    <col min="12291" max="12291" width="30.83203125" customWidth="1"/>
    <col min="12545" max="12545" width="18.1640625" customWidth="1"/>
    <col min="12546" max="12546" width="20" customWidth="1"/>
    <col min="12547" max="12547" width="30.83203125" customWidth="1"/>
    <col min="12801" max="12801" width="18.1640625" customWidth="1"/>
    <col min="12802" max="12802" width="20" customWidth="1"/>
    <col min="12803" max="12803" width="30.83203125" customWidth="1"/>
    <col min="13057" max="13057" width="18.1640625" customWidth="1"/>
    <col min="13058" max="13058" width="20" customWidth="1"/>
    <col min="13059" max="13059" width="30.83203125" customWidth="1"/>
    <col min="13313" max="13313" width="18.1640625" customWidth="1"/>
    <col min="13314" max="13314" width="20" customWidth="1"/>
    <col min="13315" max="13315" width="30.83203125" customWidth="1"/>
    <col min="13569" max="13569" width="18.1640625" customWidth="1"/>
    <col min="13570" max="13570" width="20" customWidth="1"/>
    <col min="13571" max="13571" width="30.83203125" customWidth="1"/>
    <col min="13825" max="13825" width="18.1640625" customWidth="1"/>
    <col min="13826" max="13826" width="20" customWidth="1"/>
    <col min="13827" max="13827" width="30.83203125" customWidth="1"/>
    <col min="14081" max="14081" width="18.1640625" customWidth="1"/>
    <col min="14082" max="14082" width="20" customWidth="1"/>
    <col min="14083" max="14083" width="30.83203125" customWidth="1"/>
    <col min="14337" max="14337" width="18.1640625" customWidth="1"/>
    <col min="14338" max="14338" width="20" customWidth="1"/>
    <col min="14339" max="14339" width="30.83203125" customWidth="1"/>
    <col min="14593" max="14593" width="18.1640625" customWidth="1"/>
    <col min="14594" max="14594" width="20" customWidth="1"/>
    <col min="14595" max="14595" width="30.83203125" customWidth="1"/>
    <col min="14849" max="14849" width="18.1640625" customWidth="1"/>
    <col min="14850" max="14850" width="20" customWidth="1"/>
    <col min="14851" max="14851" width="30.83203125" customWidth="1"/>
    <col min="15105" max="15105" width="18.1640625" customWidth="1"/>
    <col min="15106" max="15106" width="20" customWidth="1"/>
    <col min="15107" max="15107" width="30.83203125" customWidth="1"/>
    <col min="15361" max="15361" width="18.1640625" customWidth="1"/>
    <col min="15362" max="15362" width="20" customWidth="1"/>
    <col min="15363" max="15363" width="30.83203125" customWidth="1"/>
    <col min="15617" max="15617" width="18.1640625" customWidth="1"/>
    <col min="15618" max="15618" width="20" customWidth="1"/>
    <col min="15619" max="15619" width="30.83203125" customWidth="1"/>
    <col min="15873" max="15873" width="18.1640625" customWidth="1"/>
    <col min="15874" max="15874" width="20" customWidth="1"/>
    <col min="15875" max="15875" width="30.83203125" customWidth="1"/>
    <col min="16129" max="16129" width="18.1640625" customWidth="1"/>
    <col min="16130" max="16130" width="20" customWidth="1"/>
    <col min="16131" max="16131" width="30.83203125" customWidth="1"/>
  </cols>
  <sheetData>
    <row r="1" spans="1:4" x14ac:dyDescent="0.2">
      <c r="A1" t="s">
        <v>2128</v>
      </c>
      <c r="B1" t="s">
        <v>1728</v>
      </c>
      <c r="C1" t="s">
        <v>1729</v>
      </c>
      <c r="D1" t="s">
        <v>2129</v>
      </c>
    </row>
    <row r="2" spans="1:4" x14ac:dyDescent="0.2">
      <c r="A2" t="s">
        <v>2130</v>
      </c>
      <c r="B2" t="s">
        <v>1219</v>
      </c>
      <c r="C2" t="s">
        <v>2131</v>
      </c>
    </row>
    <row r="3" spans="1:4" x14ac:dyDescent="0.2">
      <c r="A3" t="s">
        <v>2130</v>
      </c>
      <c r="B3" t="s">
        <v>947</v>
      </c>
      <c r="C3" t="s">
        <v>946</v>
      </c>
    </row>
    <row r="4" spans="1:4" x14ac:dyDescent="0.2">
      <c r="A4" t="s">
        <v>2130</v>
      </c>
      <c r="B4" t="s">
        <v>1195</v>
      </c>
      <c r="C4" t="s">
        <v>1194</v>
      </c>
    </row>
    <row r="5" spans="1:4" x14ac:dyDescent="0.2">
      <c r="A5" t="s">
        <v>2130</v>
      </c>
      <c r="B5" t="s">
        <v>761</v>
      </c>
      <c r="C5" t="s">
        <v>760</v>
      </c>
    </row>
    <row r="6" spans="1:4" x14ac:dyDescent="0.2">
      <c r="A6" t="s">
        <v>2130</v>
      </c>
      <c r="B6" t="s">
        <v>326</v>
      </c>
      <c r="C6" t="s">
        <v>325</v>
      </c>
    </row>
    <row r="7" spans="1:4" x14ac:dyDescent="0.2">
      <c r="A7" t="s">
        <v>2130</v>
      </c>
      <c r="B7" t="s">
        <v>1123</v>
      </c>
      <c r="C7" t="s">
        <v>1122</v>
      </c>
    </row>
    <row r="8" spans="1:4" x14ac:dyDescent="0.2">
      <c r="A8" t="s">
        <v>2130</v>
      </c>
      <c r="B8" t="s">
        <v>1514</v>
      </c>
      <c r="C8" t="s">
        <v>1513</v>
      </c>
    </row>
    <row r="9" spans="1:4" x14ac:dyDescent="0.2">
      <c r="A9" t="s">
        <v>2130</v>
      </c>
      <c r="B9" t="s">
        <v>619</v>
      </c>
      <c r="C9" t="s">
        <v>618</v>
      </c>
    </row>
    <row r="10" spans="1:4" x14ac:dyDescent="0.2">
      <c r="A10" t="s">
        <v>2130</v>
      </c>
      <c r="B10" t="s">
        <v>1369</v>
      </c>
      <c r="C10" t="s">
        <v>1368</v>
      </c>
    </row>
    <row r="11" spans="1:4" x14ac:dyDescent="0.2">
      <c r="A11" t="s">
        <v>2130</v>
      </c>
      <c r="B11" t="s">
        <v>2132</v>
      </c>
      <c r="C11" t="s">
        <v>2133</v>
      </c>
    </row>
    <row r="12" spans="1:4" x14ac:dyDescent="0.2">
      <c r="A12" t="s">
        <v>2130</v>
      </c>
      <c r="B12" t="s">
        <v>1009</v>
      </c>
      <c r="C12" t="s">
        <v>1008</v>
      </c>
    </row>
    <row r="13" spans="1:4" x14ac:dyDescent="0.2">
      <c r="A13" t="s">
        <v>2130</v>
      </c>
      <c r="B13" t="s">
        <v>1029</v>
      </c>
      <c r="C13" t="s">
        <v>1028</v>
      </c>
    </row>
    <row r="14" spans="1:4" x14ac:dyDescent="0.2">
      <c r="A14" t="s">
        <v>2130</v>
      </c>
      <c r="B14" t="s">
        <v>333</v>
      </c>
      <c r="C14" t="s">
        <v>332</v>
      </c>
    </row>
    <row r="16" spans="1:4" x14ac:dyDescent="0.2">
      <c r="A16" t="s">
        <v>2134</v>
      </c>
      <c r="B16" t="s">
        <v>2135</v>
      </c>
      <c r="C16" t="s">
        <v>1124</v>
      </c>
      <c r="D16" t="s">
        <v>1219</v>
      </c>
    </row>
    <row r="17" spans="1:4" x14ac:dyDescent="0.2">
      <c r="A17" t="s">
        <v>2134</v>
      </c>
      <c r="B17" t="s">
        <v>2136</v>
      </c>
      <c r="C17" t="s">
        <v>1196</v>
      </c>
      <c r="D17" t="s">
        <v>1219</v>
      </c>
    </row>
    <row r="18" spans="1:4" x14ac:dyDescent="0.2">
      <c r="A18" t="s">
        <v>2134</v>
      </c>
      <c r="B18" t="s">
        <v>2137</v>
      </c>
      <c r="C18" t="s">
        <v>1236</v>
      </c>
      <c r="D18" t="s">
        <v>1219</v>
      </c>
    </row>
    <row r="19" spans="1:4" x14ac:dyDescent="0.2">
      <c r="A19" t="s">
        <v>2134</v>
      </c>
      <c r="B19" t="s">
        <v>2138</v>
      </c>
      <c r="C19" t="s">
        <v>1299</v>
      </c>
      <c r="D19" t="s">
        <v>1219</v>
      </c>
    </row>
    <row r="20" spans="1:4" x14ac:dyDescent="0.2">
      <c r="A20" t="s">
        <v>2134</v>
      </c>
      <c r="B20" t="s">
        <v>2139</v>
      </c>
      <c r="C20" t="s">
        <v>1552</v>
      </c>
      <c r="D20" t="s">
        <v>1219</v>
      </c>
    </row>
    <row r="21" spans="1:4" x14ac:dyDescent="0.2">
      <c r="A21" t="s">
        <v>2134</v>
      </c>
      <c r="B21" t="s">
        <v>2140</v>
      </c>
      <c r="C21" t="s">
        <v>2141</v>
      </c>
      <c r="D21" t="s">
        <v>1219</v>
      </c>
    </row>
    <row r="22" spans="1:4" x14ac:dyDescent="0.2">
      <c r="A22" t="s">
        <v>2134</v>
      </c>
      <c r="B22" t="s">
        <v>2142</v>
      </c>
      <c r="C22" t="s">
        <v>2143</v>
      </c>
      <c r="D22" t="s">
        <v>1219</v>
      </c>
    </row>
    <row r="23" spans="1:4" x14ac:dyDescent="0.2">
      <c r="A23" t="s">
        <v>2134</v>
      </c>
      <c r="B23" t="s">
        <v>2144</v>
      </c>
      <c r="C23" t="s">
        <v>2145</v>
      </c>
      <c r="D23" t="s">
        <v>1219</v>
      </c>
    </row>
    <row r="24" spans="1:4" x14ac:dyDescent="0.2">
      <c r="A24" t="s">
        <v>2134</v>
      </c>
      <c r="B24" t="s">
        <v>2146</v>
      </c>
      <c r="C24" t="s">
        <v>2147</v>
      </c>
      <c r="D24" t="s">
        <v>1195</v>
      </c>
    </row>
    <row r="25" spans="1:4" x14ac:dyDescent="0.2">
      <c r="A25" t="s">
        <v>2134</v>
      </c>
      <c r="B25" t="s">
        <v>2148</v>
      </c>
      <c r="C25" t="s">
        <v>1196</v>
      </c>
      <c r="D25" t="s">
        <v>1195</v>
      </c>
    </row>
    <row r="26" spans="1:4" x14ac:dyDescent="0.2">
      <c r="A26" t="s">
        <v>2134</v>
      </c>
      <c r="B26" t="s">
        <v>2149</v>
      </c>
      <c r="C26" t="s">
        <v>1236</v>
      </c>
      <c r="D26" t="s">
        <v>1195</v>
      </c>
    </row>
    <row r="27" spans="1:4" x14ac:dyDescent="0.2">
      <c r="A27" t="s">
        <v>2134</v>
      </c>
      <c r="B27" t="s">
        <v>2150</v>
      </c>
      <c r="C27" t="s">
        <v>2151</v>
      </c>
      <c r="D27" t="s">
        <v>1369</v>
      </c>
    </row>
    <row r="28" spans="1:4" x14ac:dyDescent="0.2">
      <c r="A28" t="s">
        <v>2134</v>
      </c>
      <c r="B28" t="s">
        <v>2152</v>
      </c>
      <c r="C28" t="s">
        <v>1370</v>
      </c>
      <c r="D28" t="s">
        <v>1369</v>
      </c>
    </row>
    <row r="29" spans="1:4" x14ac:dyDescent="0.2">
      <c r="A29" t="s">
        <v>2134</v>
      </c>
      <c r="B29" t="s">
        <v>2153</v>
      </c>
      <c r="C29" t="s">
        <v>2154</v>
      </c>
      <c r="D29" t="s">
        <v>1369</v>
      </c>
    </row>
    <row r="30" spans="1:4" x14ac:dyDescent="0.2">
      <c r="A30" t="s">
        <v>2134</v>
      </c>
      <c r="B30" t="s">
        <v>2155</v>
      </c>
      <c r="C30" t="s">
        <v>2156</v>
      </c>
      <c r="D30" t="s">
        <v>1369</v>
      </c>
    </row>
    <row r="31" spans="1:4" x14ac:dyDescent="0.2">
      <c r="A31" t="s">
        <v>2134</v>
      </c>
      <c r="B31" t="s">
        <v>2157</v>
      </c>
      <c r="C31" t="s">
        <v>1124</v>
      </c>
      <c r="D31" t="s">
        <v>2132</v>
      </c>
    </row>
    <row r="32" spans="1:4" x14ac:dyDescent="0.2">
      <c r="A32" t="s">
        <v>2134</v>
      </c>
      <c r="B32" t="s">
        <v>2158</v>
      </c>
      <c r="C32" t="s">
        <v>1196</v>
      </c>
      <c r="D32" t="s">
        <v>2132</v>
      </c>
    </row>
    <row r="33" spans="1:4" x14ac:dyDescent="0.2">
      <c r="A33" t="s">
        <v>2134</v>
      </c>
      <c r="B33" t="s">
        <v>2159</v>
      </c>
      <c r="C33" t="s">
        <v>1236</v>
      </c>
      <c r="D33" t="s">
        <v>2132</v>
      </c>
    </row>
    <row r="34" spans="1:4" x14ac:dyDescent="0.2">
      <c r="A34" t="s">
        <v>2134</v>
      </c>
      <c r="B34" t="s">
        <v>2160</v>
      </c>
      <c r="C34" t="s">
        <v>1124</v>
      </c>
      <c r="D34" t="s">
        <v>1123</v>
      </c>
    </row>
    <row r="35" spans="1:4" x14ac:dyDescent="0.2">
      <c r="A35" t="s">
        <v>2134</v>
      </c>
      <c r="B35" t="s">
        <v>2161</v>
      </c>
      <c r="C35" t="s">
        <v>1196</v>
      </c>
      <c r="D35" t="s">
        <v>1123</v>
      </c>
    </row>
    <row r="36" spans="1:4" x14ac:dyDescent="0.2">
      <c r="A36" t="s">
        <v>2134</v>
      </c>
      <c r="B36" t="s">
        <v>2162</v>
      </c>
      <c r="C36" t="s">
        <v>1236</v>
      </c>
      <c r="D36" t="s">
        <v>1123</v>
      </c>
    </row>
    <row r="37" spans="1:4" x14ac:dyDescent="0.2">
      <c r="A37" t="s">
        <v>2134</v>
      </c>
      <c r="B37" t="s">
        <v>2163</v>
      </c>
      <c r="C37" t="s">
        <v>2164</v>
      </c>
      <c r="D37" t="s">
        <v>1029</v>
      </c>
    </row>
    <row r="38" spans="1:4" x14ac:dyDescent="0.2">
      <c r="A38" t="s">
        <v>2134</v>
      </c>
      <c r="B38" t="s">
        <v>2165</v>
      </c>
      <c r="C38" t="s">
        <v>1030</v>
      </c>
      <c r="D38" t="s">
        <v>1029</v>
      </c>
    </row>
    <row r="39" spans="1:4" x14ac:dyDescent="0.2">
      <c r="A39" t="s">
        <v>2134</v>
      </c>
      <c r="B39" t="s">
        <v>2166</v>
      </c>
      <c r="C39" t="s">
        <v>1043</v>
      </c>
      <c r="D39" t="s">
        <v>1029</v>
      </c>
    </row>
    <row r="40" spans="1:4" x14ac:dyDescent="0.2">
      <c r="A40" t="s">
        <v>2134</v>
      </c>
      <c r="B40" t="s">
        <v>2167</v>
      </c>
      <c r="C40" t="s">
        <v>762</v>
      </c>
      <c r="D40" t="s">
        <v>761</v>
      </c>
    </row>
    <row r="41" spans="1:4" x14ac:dyDescent="0.2">
      <c r="A41" t="s">
        <v>2134</v>
      </c>
      <c r="B41" t="s">
        <v>2168</v>
      </c>
      <c r="C41" t="s">
        <v>918</v>
      </c>
      <c r="D41" t="s">
        <v>761</v>
      </c>
    </row>
    <row r="42" spans="1:4" x14ac:dyDescent="0.2">
      <c r="A42" t="s">
        <v>2134</v>
      </c>
      <c r="B42" t="s">
        <v>2169</v>
      </c>
      <c r="C42" t="s">
        <v>878</v>
      </c>
      <c r="D42" t="s">
        <v>761</v>
      </c>
    </row>
    <row r="43" spans="1:4" x14ac:dyDescent="0.2">
      <c r="A43" t="s">
        <v>2134</v>
      </c>
      <c r="B43" t="s">
        <v>2170</v>
      </c>
      <c r="C43" t="s">
        <v>832</v>
      </c>
      <c r="D43" t="s">
        <v>761</v>
      </c>
    </row>
    <row r="44" spans="1:4" x14ac:dyDescent="0.2">
      <c r="A44" t="s">
        <v>2134</v>
      </c>
      <c r="B44" t="s">
        <v>2171</v>
      </c>
      <c r="C44" t="s">
        <v>808</v>
      </c>
      <c r="D44" t="s">
        <v>761</v>
      </c>
    </row>
    <row r="45" spans="1:4" x14ac:dyDescent="0.2">
      <c r="A45" t="s">
        <v>2134</v>
      </c>
      <c r="B45" t="s">
        <v>2172</v>
      </c>
      <c r="C45" t="s">
        <v>899</v>
      </c>
      <c r="D45" t="s">
        <v>761</v>
      </c>
    </row>
    <row r="46" spans="1:4" x14ac:dyDescent="0.2">
      <c r="A46" t="s">
        <v>2134</v>
      </c>
      <c r="B46" t="s">
        <v>2173</v>
      </c>
      <c r="C46" t="s">
        <v>662</v>
      </c>
      <c r="D46" t="s">
        <v>619</v>
      </c>
    </row>
    <row r="47" spans="1:4" x14ac:dyDescent="0.2">
      <c r="A47" t="s">
        <v>2134</v>
      </c>
      <c r="B47" t="s">
        <v>2174</v>
      </c>
      <c r="C47" t="s">
        <v>620</v>
      </c>
      <c r="D47" t="s">
        <v>619</v>
      </c>
    </row>
    <row r="48" spans="1:4" x14ac:dyDescent="0.2">
      <c r="A48" t="s">
        <v>2134</v>
      </c>
      <c r="B48" t="s">
        <v>2175</v>
      </c>
      <c r="C48" t="s">
        <v>717</v>
      </c>
      <c r="D48" t="s">
        <v>619</v>
      </c>
    </row>
    <row r="49" spans="1:4" x14ac:dyDescent="0.2">
      <c r="A49" t="s">
        <v>2134</v>
      </c>
      <c r="B49" t="s">
        <v>2176</v>
      </c>
      <c r="C49" t="s">
        <v>702</v>
      </c>
      <c r="D49" t="s">
        <v>619</v>
      </c>
    </row>
    <row r="50" spans="1:4" x14ac:dyDescent="0.2">
      <c r="A50" t="s">
        <v>2134</v>
      </c>
      <c r="B50" t="s">
        <v>2177</v>
      </c>
      <c r="C50" t="s">
        <v>1515</v>
      </c>
      <c r="D50" t="s">
        <v>1514</v>
      </c>
    </row>
    <row r="51" spans="1:4" x14ac:dyDescent="0.2">
      <c r="A51" t="s">
        <v>2134</v>
      </c>
      <c r="B51" t="s">
        <v>2178</v>
      </c>
      <c r="C51" t="s">
        <v>2179</v>
      </c>
      <c r="D51" t="s">
        <v>1514</v>
      </c>
    </row>
    <row r="52" spans="1:4" x14ac:dyDescent="0.2">
      <c r="A52" t="s">
        <v>2134</v>
      </c>
      <c r="B52" t="s">
        <v>2180</v>
      </c>
      <c r="C52" t="s">
        <v>2181</v>
      </c>
      <c r="D52" t="s">
        <v>1514</v>
      </c>
    </row>
    <row r="53" spans="1:4" x14ac:dyDescent="0.2">
      <c r="A53" t="s">
        <v>2134</v>
      </c>
      <c r="B53" t="s">
        <v>2182</v>
      </c>
      <c r="C53" t="s">
        <v>327</v>
      </c>
      <c r="D53" t="s">
        <v>326</v>
      </c>
    </row>
    <row r="54" spans="1:4" x14ac:dyDescent="0.2">
      <c r="A54" t="s">
        <v>2134</v>
      </c>
      <c r="B54" t="s">
        <v>2183</v>
      </c>
      <c r="C54">
        <v>746</v>
      </c>
      <c r="D54" t="s">
        <v>326</v>
      </c>
    </row>
    <row r="55" spans="1:4" x14ac:dyDescent="0.2">
      <c r="A55" t="s">
        <v>2134</v>
      </c>
      <c r="B55" t="s">
        <v>2184</v>
      </c>
      <c r="C55" t="s">
        <v>2185</v>
      </c>
      <c r="D55" t="s">
        <v>947</v>
      </c>
    </row>
    <row r="56" spans="1:4" x14ac:dyDescent="0.2">
      <c r="A56" t="s">
        <v>2134</v>
      </c>
      <c r="B56" t="s">
        <v>2186</v>
      </c>
      <c r="C56" t="s">
        <v>948</v>
      </c>
      <c r="D56" t="s">
        <v>947</v>
      </c>
    </row>
    <row r="57" spans="1:4" x14ac:dyDescent="0.2">
      <c r="A57" t="s">
        <v>2134</v>
      </c>
      <c r="B57" t="s">
        <v>2187</v>
      </c>
      <c r="C57">
        <v>2727</v>
      </c>
      <c r="D57" t="s">
        <v>1009</v>
      </c>
    </row>
    <row r="60" spans="1:4" x14ac:dyDescent="0.2">
      <c r="A60" t="s">
        <v>2188</v>
      </c>
      <c r="B60" t="s">
        <v>2189</v>
      </c>
      <c r="C60" t="s">
        <v>1704</v>
      </c>
    </row>
    <row r="61" spans="1:4" x14ac:dyDescent="0.2">
      <c r="A61" t="s">
        <v>2188</v>
      </c>
      <c r="B61" t="s">
        <v>2190</v>
      </c>
      <c r="C61" t="s">
        <v>1705</v>
      </c>
    </row>
    <row r="62" spans="1:4" x14ac:dyDescent="0.2">
      <c r="A62" t="s">
        <v>2188</v>
      </c>
      <c r="B62" t="s">
        <v>2191</v>
      </c>
      <c r="C62" t="s">
        <v>545</v>
      </c>
    </row>
    <row r="64" spans="1:4" x14ac:dyDescent="0.2">
      <c r="A64" t="s">
        <v>23</v>
      </c>
      <c r="B64" t="s">
        <v>2192</v>
      </c>
      <c r="C64" t="s">
        <v>2193</v>
      </c>
      <c r="D64" t="s">
        <v>2194</v>
      </c>
    </row>
    <row r="65" spans="1:4" x14ac:dyDescent="0.2">
      <c r="A65" t="s">
        <v>23</v>
      </c>
      <c r="B65" t="s">
        <v>2195</v>
      </c>
      <c r="C65" t="s">
        <v>2196</v>
      </c>
      <c r="D65" t="s">
        <v>2197</v>
      </c>
    </row>
    <row r="66" spans="1:4" x14ac:dyDescent="0.2">
      <c r="A66" t="s">
        <v>23</v>
      </c>
      <c r="B66" t="s">
        <v>954</v>
      </c>
      <c r="C66" t="s">
        <v>953</v>
      </c>
      <c r="D66" t="s">
        <v>951</v>
      </c>
    </row>
    <row r="67" spans="1:4" x14ac:dyDescent="0.2">
      <c r="A67" t="s">
        <v>23</v>
      </c>
      <c r="B67" t="s">
        <v>2198</v>
      </c>
      <c r="C67" t="s">
        <v>2199</v>
      </c>
      <c r="D67" t="s">
        <v>2200</v>
      </c>
    </row>
    <row r="68" spans="1:4" x14ac:dyDescent="0.2">
      <c r="A68" t="s">
        <v>23</v>
      </c>
      <c r="B68" t="s">
        <v>2201</v>
      </c>
      <c r="C68" t="s">
        <v>2202</v>
      </c>
      <c r="D68" t="s">
        <v>2203</v>
      </c>
    </row>
    <row r="69" spans="1:4" x14ac:dyDescent="0.2">
      <c r="A69" t="s">
        <v>23</v>
      </c>
      <c r="B69" t="s">
        <v>439</v>
      </c>
      <c r="C69" t="s">
        <v>438</v>
      </c>
      <c r="D69" t="s">
        <v>330</v>
      </c>
    </row>
    <row r="70" spans="1:4" x14ac:dyDescent="0.2">
      <c r="A70" t="s">
        <v>23</v>
      </c>
      <c r="B70" t="s">
        <v>2204</v>
      </c>
      <c r="C70" t="s">
        <v>2205</v>
      </c>
      <c r="D70" t="s">
        <v>330</v>
      </c>
    </row>
    <row r="71" spans="1:4" x14ac:dyDescent="0.2">
      <c r="A71" t="s">
        <v>23</v>
      </c>
      <c r="B71" t="s">
        <v>2206</v>
      </c>
      <c r="C71" t="s">
        <v>2207</v>
      </c>
      <c r="D71" t="s">
        <v>330</v>
      </c>
    </row>
    <row r="72" spans="1:4" x14ac:dyDescent="0.2">
      <c r="A72" t="s">
        <v>23</v>
      </c>
      <c r="B72" t="s">
        <v>754</v>
      </c>
      <c r="C72" t="s">
        <v>753</v>
      </c>
      <c r="D72" t="s">
        <v>330</v>
      </c>
    </row>
    <row r="73" spans="1:4" x14ac:dyDescent="0.2">
      <c r="A73" t="s">
        <v>23</v>
      </c>
      <c r="B73" t="s">
        <v>2208</v>
      </c>
      <c r="C73" t="s">
        <v>2209</v>
      </c>
      <c r="D73" t="s">
        <v>330</v>
      </c>
    </row>
    <row r="74" spans="1:4" x14ac:dyDescent="0.2">
      <c r="A74" t="s">
        <v>23</v>
      </c>
      <c r="B74" t="s">
        <v>2210</v>
      </c>
      <c r="C74" t="s">
        <v>2211</v>
      </c>
      <c r="D74" t="s">
        <v>2212</v>
      </c>
    </row>
    <row r="75" spans="1:4" x14ac:dyDescent="0.2">
      <c r="A75" t="s">
        <v>23</v>
      </c>
      <c r="B75" t="s">
        <v>1032</v>
      </c>
      <c r="C75" t="s">
        <v>1034</v>
      </c>
      <c r="D75" t="s">
        <v>1033</v>
      </c>
    </row>
    <row r="76" spans="1:4" x14ac:dyDescent="0.2">
      <c r="A76" t="s">
        <v>23</v>
      </c>
      <c r="B76" t="s">
        <v>1240</v>
      </c>
      <c r="C76" t="s">
        <v>1239</v>
      </c>
      <c r="D76" t="s">
        <v>1237</v>
      </c>
    </row>
    <row r="77" spans="1:4" x14ac:dyDescent="0.2">
      <c r="A77" t="s">
        <v>23</v>
      </c>
      <c r="B77" t="s">
        <v>1225</v>
      </c>
      <c r="C77" t="s">
        <v>1224</v>
      </c>
      <c r="D77" t="s">
        <v>1222</v>
      </c>
    </row>
    <row r="78" spans="1:4" x14ac:dyDescent="0.2">
      <c r="A78" t="s">
        <v>23</v>
      </c>
      <c r="B78" t="s">
        <v>775</v>
      </c>
      <c r="C78" t="s">
        <v>2213</v>
      </c>
      <c r="D78" t="s">
        <v>764</v>
      </c>
    </row>
    <row r="79" spans="1:4" x14ac:dyDescent="0.2">
      <c r="A79" t="s">
        <v>23</v>
      </c>
      <c r="B79" t="s">
        <v>1519</v>
      </c>
      <c r="C79" t="s">
        <v>2214</v>
      </c>
      <c r="D79" t="s">
        <v>1516</v>
      </c>
    </row>
    <row r="80" spans="1:4" x14ac:dyDescent="0.2">
      <c r="A80" t="s">
        <v>23</v>
      </c>
      <c r="B80" t="s">
        <v>1047</v>
      </c>
      <c r="C80" t="s">
        <v>1046</v>
      </c>
      <c r="D80" t="s">
        <v>1044</v>
      </c>
    </row>
    <row r="81" spans="1:4" x14ac:dyDescent="0.2">
      <c r="A81" t="s">
        <v>23</v>
      </c>
      <c r="B81" t="s">
        <v>625</v>
      </c>
      <c r="C81" t="s">
        <v>624</v>
      </c>
      <c r="D81" t="s">
        <v>622</v>
      </c>
    </row>
    <row r="82" spans="1:4" x14ac:dyDescent="0.2">
      <c r="A82" t="s">
        <v>23</v>
      </c>
      <c r="B82" t="s">
        <v>2215</v>
      </c>
      <c r="C82" t="s">
        <v>2216</v>
      </c>
      <c r="D82" t="s">
        <v>2217</v>
      </c>
    </row>
    <row r="83" spans="1:4" x14ac:dyDescent="0.2">
      <c r="A83" t="s">
        <v>23</v>
      </c>
      <c r="B83" t="s">
        <v>1356</v>
      </c>
      <c r="C83" t="s">
        <v>1355</v>
      </c>
      <c r="D83" t="s">
        <v>1199</v>
      </c>
    </row>
    <row r="84" spans="1:4" x14ac:dyDescent="0.2">
      <c r="A84" t="s">
        <v>23</v>
      </c>
      <c r="B84" t="s">
        <v>1015</v>
      </c>
      <c r="C84" t="s">
        <v>1014</v>
      </c>
      <c r="D84" t="s">
        <v>1012</v>
      </c>
    </row>
    <row r="85" spans="1:4" x14ac:dyDescent="0.2">
      <c r="A85" t="s">
        <v>23</v>
      </c>
      <c r="B85" t="s">
        <v>2218</v>
      </c>
      <c r="C85" t="s">
        <v>1162</v>
      </c>
      <c r="D85" t="s">
        <v>1126</v>
      </c>
    </row>
    <row r="86" spans="1:4" x14ac:dyDescent="0.2">
      <c r="A86" t="s">
        <v>23</v>
      </c>
      <c r="B86" t="s">
        <v>333</v>
      </c>
      <c r="C86" t="s">
        <v>332</v>
      </c>
      <c r="D86" t="s">
        <v>1516</v>
      </c>
    </row>
    <row r="87" spans="1:4" x14ac:dyDescent="0.2">
      <c r="A87" t="s">
        <v>23</v>
      </c>
      <c r="B87" t="s">
        <v>333</v>
      </c>
      <c r="C87" t="s">
        <v>332</v>
      </c>
      <c r="D87" t="s">
        <v>2219</v>
      </c>
    </row>
    <row r="88" spans="1:4" x14ac:dyDescent="0.2">
      <c r="A88" t="s">
        <v>23</v>
      </c>
      <c r="B88" t="s">
        <v>333</v>
      </c>
      <c r="C88" t="s">
        <v>332</v>
      </c>
      <c r="D88" t="s">
        <v>1012</v>
      </c>
    </row>
    <row r="89" spans="1:4" x14ac:dyDescent="0.2">
      <c r="A89" t="s">
        <v>23</v>
      </c>
      <c r="B89" t="s">
        <v>333</v>
      </c>
      <c r="C89" t="s">
        <v>332</v>
      </c>
      <c r="D89" t="s">
        <v>2220</v>
      </c>
    </row>
    <row r="90" spans="1:4" x14ac:dyDescent="0.2">
      <c r="A90" t="s">
        <v>23</v>
      </c>
      <c r="B90" t="s">
        <v>333</v>
      </c>
      <c r="C90" t="s">
        <v>332</v>
      </c>
      <c r="D90" t="s">
        <v>2221</v>
      </c>
    </row>
    <row r="91" spans="1:4" x14ac:dyDescent="0.2">
      <c r="A91" t="s">
        <v>23</v>
      </c>
      <c r="B91" t="s">
        <v>333</v>
      </c>
      <c r="C91" t="s">
        <v>332</v>
      </c>
      <c r="D91" t="s">
        <v>2222</v>
      </c>
    </row>
    <row r="92" spans="1:4" x14ac:dyDescent="0.2">
      <c r="A92" t="s">
        <v>23</v>
      </c>
      <c r="B92" t="s">
        <v>333</v>
      </c>
      <c r="C92" t="s">
        <v>332</v>
      </c>
      <c r="D92" t="s">
        <v>2223</v>
      </c>
    </row>
    <row r="93" spans="1:4" x14ac:dyDescent="0.2">
      <c r="A93" t="s">
        <v>23</v>
      </c>
      <c r="B93" t="s">
        <v>333</v>
      </c>
      <c r="C93" t="s">
        <v>332</v>
      </c>
      <c r="D93" t="s">
        <v>2224</v>
      </c>
    </row>
    <row r="94" spans="1:4" x14ac:dyDescent="0.2">
      <c r="A94" t="s">
        <v>23</v>
      </c>
      <c r="B94" t="s">
        <v>333</v>
      </c>
      <c r="C94" t="s">
        <v>332</v>
      </c>
      <c r="D94" t="s">
        <v>2225</v>
      </c>
    </row>
    <row r="95" spans="1:4" x14ac:dyDescent="0.2">
      <c r="A95" t="s">
        <v>23</v>
      </c>
      <c r="B95" t="s">
        <v>333</v>
      </c>
      <c r="C95" t="s">
        <v>332</v>
      </c>
      <c r="D95" t="s">
        <v>2226</v>
      </c>
    </row>
    <row r="96" spans="1:4" x14ac:dyDescent="0.2">
      <c r="A96" t="s">
        <v>23</v>
      </c>
      <c r="B96" t="s">
        <v>333</v>
      </c>
      <c r="C96" t="s">
        <v>332</v>
      </c>
      <c r="D96" t="s">
        <v>2227</v>
      </c>
    </row>
    <row r="97" spans="1:4" x14ac:dyDescent="0.2">
      <c r="A97" t="s">
        <v>23</v>
      </c>
      <c r="B97" t="s">
        <v>333</v>
      </c>
      <c r="C97" t="s">
        <v>332</v>
      </c>
      <c r="D97" t="s">
        <v>2228</v>
      </c>
    </row>
    <row r="98" spans="1:4" x14ac:dyDescent="0.2">
      <c r="A98" t="s">
        <v>23</v>
      </c>
      <c r="B98" t="s">
        <v>333</v>
      </c>
      <c r="C98" t="s">
        <v>332</v>
      </c>
      <c r="D98" t="s">
        <v>2229</v>
      </c>
    </row>
    <row r="99" spans="1:4" x14ac:dyDescent="0.2">
      <c r="A99" t="s">
        <v>23</v>
      </c>
      <c r="B99" t="s">
        <v>333</v>
      </c>
      <c r="C99" t="s">
        <v>332</v>
      </c>
      <c r="D99" t="s">
        <v>2230</v>
      </c>
    </row>
    <row r="100" spans="1:4" x14ac:dyDescent="0.2">
      <c r="A100" t="s">
        <v>23</v>
      </c>
      <c r="B100" t="s">
        <v>333</v>
      </c>
      <c r="C100" t="s">
        <v>332</v>
      </c>
      <c r="D100" t="s">
        <v>2231</v>
      </c>
    </row>
    <row r="101" spans="1:4" x14ac:dyDescent="0.2">
      <c r="A101" t="s">
        <v>23</v>
      </c>
      <c r="B101" t="s">
        <v>333</v>
      </c>
      <c r="C101" t="s">
        <v>332</v>
      </c>
      <c r="D101" t="s">
        <v>2212</v>
      </c>
    </row>
    <row r="102" spans="1:4" x14ac:dyDescent="0.2">
      <c r="A102" t="s">
        <v>23</v>
      </c>
      <c r="B102" t="s">
        <v>333</v>
      </c>
      <c r="C102" t="s">
        <v>332</v>
      </c>
      <c r="D102" t="s">
        <v>2232</v>
      </c>
    </row>
    <row r="103" spans="1:4" x14ac:dyDescent="0.2">
      <c r="A103" t="s">
        <v>23</v>
      </c>
      <c r="B103" t="s">
        <v>333</v>
      </c>
      <c r="C103" t="s">
        <v>332</v>
      </c>
      <c r="D103" t="s">
        <v>2233</v>
      </c>
    </row>
    <row r="104" spans="1:4" x14ac:dyDescent="0.2">
      <c r="A104" t="s">
        <v>23</v>
      </c>
      <c r="B104" t="s">
        <v>333</v>
      </c>
      <c r="C104" t="s">
        <v>332</v>
      </c>
      <c r="D104" t="s">
        <v>2234</v>
      </c>
    </row>
    <row r="105" spans="1:4" x14ac:dyDescent="0.2">
      <c r="A105" t="s">
        <v>23</v>
      </c>
      <c r="B105" t="s">
        <v>333</v>
      </c>
      <c r="C105" t="s">
        <v>332</v>
      </c>
      <c r="D105" t="s">
        <v>2235</v>
      </c>
    </row>
    <row r="106" spans="1:4" x14ac:dyDescent="0.2">
      <c r="A106" t="s">
        <v>23</v>
      </c>
      <c r="B106" t="s">
        <v>333</v>
      </c>
      <c r="C106" t="s">
        <v>332</v>
      </c>
      <c r="D106" t="s">
        <v>2236</v>
      </c>
    </row>
    <row r="107" spans="1:4" x14ac:dyDescent="0.2">
      <c r="A107" t="s">
        <v>23</v>
      </c>
      <c r="B107" t="s">
        <v>333</v>
      </c>
      <c r="C107" t="s">
        <v>332</v>
      </c>
      <c r="D107" t="s">
        <v>2237</v>
      </c>
    </row>
    <row r="108" spans="1:4" x14ac:dyDescent="0.2">
      <c r="A108" t="s">
        <v>23</v>
      </c>
      <c r="B108" t="s">
        <v>333</v>
      </c>
      <c r="C108" t="s">
        <v>332</v>
      </c>
      <c r="D108" t="s">
        <v>1033</v>
      </c>
    </row>
    <row r="109" spans="1:4" x14ac:dyDescent="0.2">
      <c r="A109" t="s">
        <v>23</v>
      </c>
      <c r="B109" t="s">
        <v>333</v>
      </c>
      <c r="C109" t="s">
        <v>332</v>
      </c>
      <c r="D109" t="s">
        <v>2203</v>
      </c>
    </row>
    <row r="110" spans="1:4" x14ac:dyDescent="0.2">
      <c r="A110" t="s">
        <v>23</v>
      </c>
      <c r="B110" t="s">
        <v>333</v>
      </c>
      <c r="C110" t="s">
        <v>332</v>
      </c>
      <c r="D110" t="s">
        <v>1237</v>
      </c>
    </row>
    <row r="111" spans="1:4" x14ac:dyDescent="0.2">
      <c r="A111" t="s">
        <v>23</v>
      </c>
      <c r="B111" t="s">
        <v>333</v>
      </c>
      <c r="C111" t="s">
        <v>332</v>
      </c>
      <c r="D111" t="s">
        <v>2238</v>
      </c>
    </row>
    <row r="112" spans="1:4" x14ac:dyDescent="0.2">
      <c r="A112" t="s">
        <v>23</v>
      </c>
      <c r="B112" t="s">
        <v>333</v>
      </c>
      <c r="C112" t="s">
        <v>332</v>
      </c>
      <c r="D112" t="s">
        <v>2239</v>
      </c>
    </row>
    <row r="113" spans="1:4" x14ac:dyDescent="0.2">
      <c r="A113" t="s">
        <v>23</v>
      </c>
      <c r="B113" t="s">
        <v>333</v>
      </c>
      <c r="C113" t="s">
        <v>332</v>
      </c>
      <c r="D113" t="s">
        <v>2240</v>
      </c>
    </row>
    <row r="114" spans="1:4" x14ac:dyDescent="0.2">
      <c r="A114" t="s">
        <v>23</v>
      </c>
      <c r="B114" t="s">
        <v>333</v>
      </c>
      <c r="C114" t="s">
        <v>332</v>
      </c>
      <c r="D114" t="s">
        <v>2241</v>
      </c>
    </row>
    <row r="115" spans="1:4" x14ac:dyDescent="0.2">
      <c r="A115" t="s">
        <v>23</v>
      </c>
      <c r="B115" t="s">
        <v>333</v>
      </c>
      <c r="C115" t="s">
        <v>332</v>
      </c>
      <c r="D115" t="s">
        <v>2242</v>
      </c>
    </row>
    <row r="116" spans="1:4" x14ac:dyDescent="0.2">
      <c r="A116" t="s">
        <v>23</v>
      </c>
      <c r="B116" t="s">
        <v>333</v>
      </c>
      <c r="C116" t="s">
        <v>332</v>
      </c>
      <c r="D116" t="s">
        <v>2243</v>
      </c>
    </row>
    <row r="117" spans="1:4" x14ac:dyDescent="0.2">
      <c r="A117" t="s">
        <v>23</v>
      </c>
      <c r="B117" t="s">
        <v>333</v>
      </c>
      <c r="C117" t="s">
        <v>332</v>
      </c>
      <c r="D117" t="s">
        <v>2244</v>
      </c>
    </row>
    <row r="118" spans="1:4" x14ac:dyDescent="0.2">
      <c r="A118" t="s">
        <v>23</v>
      </c>
      <c r="B118" t="s">
        <v>333</v>
      </c>
      <c r="C118" t="s">
        <v>332</v>
      </c>
      <c r="D118" t="s">
        <v>2245</v>
      </c>
    </row>
    <row r="119" spans="1:4" x14ac:dyDescent="0.2">
      <c r="A119" t="s">
        <v>23</v>
      </c>
      <c r="B119" t="s">
        <v>333</v>
      </c>
      <c r="C119" t="s">
        <v>332</v>
      </c>
      <c r="D119" t="s">
        <v>2246</v>
      </c>
    </row>
    <row r="120" spans="1:4" x14ac:dyDescent="0.2">
      <c r="A120" t="s">
        <v>23</v>
      </c>
      <c r="B120" t="s">
        <v>333</v>
      </c>
      <c r="C120" t="s">
        <v>332</v>
      </c>
      <c r="D120" t="s">
        <v>2247</v>
      </c>
    </row>
    <row r="121" spans="1:4" x14ac:dyDescent="0.2">
      <c r="A121" t="s">
        <v>23</v>
      </c>
      <c r="B121" t="s">
        <v>333</v>
      </c>
      <c r="C121" t="s">
        <v>332</v>
      </c>
      <c r="D121" t="s">
        <v>2248</v>
      </c>
    </row>
    <row r="122" spans="1:4" x14ac:dyDescent="0.2">
      <c r="A122" t="s">
        <v>23</v>
      </c>
      <c r="B122" t="s">
        <v>333</v>
      </c>
      <c r="C122" t="s">
        <v>332</v>
      </c>
      <c r="D122" t="s">
        <v>2249</v>
      </c>
    </row>
    <row r="123" spans="1:4" x14ac:dyDescent="0.2">
      <c r="A123" t="s">
        <v>23</v>
      </c>
      <c r="B123" t="s">
        <v>333</v>
      </c>
      <c r="C123" t="s">
        <v>332</v>
      </c>
      <c r="D123" t="s">
        <v>1044</v>
      </c>
    </row>
    <row r="124" spans="1:4" x14ac:dyDescent="0.2">
      <c r="A124" t="s">
        <v>23</v>
      </c>
      <c r="B124" t="s">
        <v>333</v>
      </c>
      <c r="C124" t="s">
        <v>332</v>
      </c>
      <c r="D124" t="s">
        <v>2250</v>
      </c>
    </row>
    <row r="125" spans="1:4" x14ac:dyDescent="0.2">
      <c r="A125" t="s">
        <v>23</v>
      </c>
      <c r="B125" t="s">
        <v>333</v>
      </c>
      <c r="C125" t="s">
        <v>332</v>
      </c>
      <c r="D125" t="s">
        <v>1199</v>
      </c>
    </row>
    <row r="126" spans="1:4" x14ac:dyDescent="0.2">
      <c r="A126" t="s">
        <v>23</v>
      </c>
      <c r="B126" t="s">
        <v>333</v>
      </c>
      <c r="C126" t="s">
        <v>332</v>
      </c>
      <c r="D126" t="s">
        <v>2251</v>
      </c>
    </row>
    <row r="127" spans="1:4" x14ac:dyDescent="0.2">
      <c r="A127" t="s">
        <v>23</v>
      </c>
      <c r="B127" t="s">
        <v>333</v>
      </c>
      <c r="C127" t="s">
        <v>332</v>
      </c>
      <c r="D127" t="s">
        <v>2252</v>
      </c>
    </row>
    <row r="128" spans="1:4" x14ac:dyDescent="0.2">
      <c r="A128" t="s">
        <v>23</v>
      </c>
      <c r="B128" t="s">
        <v>333</v>
      </c>
      <c r="C128" t="s">
        <v>332</v>
      </c>
      <c r="D128" t="s">
        <v>2253</v>
      </c>
    </row>
    <row r="129" spans="1:4" x14ac:dyDescent="0.2">
      <c r="A129" t="s">
        <v>23</v>
      </c>
      <c r="B129" t="s">
        <v>333</v>
      </c>
      <c r="C129" t="s">
        <v>332</v>
      </c>
      <c r="D129" t="s">
        <v>2254</v>
      </c>
    </row>
    <row r="130" spans="1:4" x14ac:dyDescent="0.2">
      <c r="A130" t="s">
        <v>23</v>
      </c>
      <c r="B130" t="s">
        <v>333</v>
      </c>
      <c r="C130" t="s">
        <v>332</v>
      </c>
      <c r="D130" t="s">
        <v>2255</v>
      </c>
    </row>
    <row r="131" spans="1:4" x14ac:dyDescent="0.2">
      <c r="A131" t="s">
        <v>23</v>
      </c>
      <c r="B131" t="s">
        <v>333</v>
      </c>
      <c r="C131" t="s">
        <v>332</v>
      </c>
      <c r="D131" t="s">
        <v>2256</v>
      </c>
    </row>
    <row r="132" spans="1:4" x14ac:dyDescent="0.2">
      <c r="A132" t="s">
        <v>23</v>
      </c>
      <c r="B132" t="s">
        <v>333</v>
      </c>
      <c r="C132" t="s">
        <v>332</v>
      </c>
      <c r="D132" t="s">
        <v>1126</v>
      </c>
    </row>
    <row r="133" spans="1:4" x14ac:dyDescent="0.2">
      <c r="A133" t="s">
        <v>23</v>
      </c>
      <c r="B133" t="s">
        <v>333</v>
      </c>
      <c r="C133" t="s">
        <v>332</v>
      </c>
      <c r="D133" t="s">
        <v>2257</v>
      </c>
    </row>
    <row r="134" spans="1:4" x14ac:dyDescent="0.2">
      <c r="A134" t="s">
        <v>23</v>
      </c>
      <c r="B134" t="s">
        <v>333</v>
      </c>
      <c r="C134" t="s">
        <v>332</v>
      </c>
      <c r="D134" t="s">
        <v>1222</v>
      </c>
    </row>
    <row r="135" spans="1:4" x14ac:dyDescent="0.2">
      <c r="A135" t="s">
        <v>23</v>
      </c>
      <c r="B135" t="s">
        <v>333</v>
      </c>
      <c r="C135" t="s">
        <v>332</v>
      </c>
      <c r="D135" t="s">
        <v>2258</v>
      </c>
    </row>
    <row r="136" spans="1:4" x14ac:dyDescent="0.2">
      <c r="A136" t="s">
        <v>23</v>
      </c>
      <c r="B136" t="s">
        <v>333</v>
      </c>
      <c r="C136" t="s">
        <v>332</v>
      </c>
      <c r="D136" t="s">
        <v>2259</v>
      </c>
    </row>
    <row r="137" spans="1:4" x14ac:dyDescent="0.2">
      <c r="A137" t="s">
        <v>23</v>
      </c>
      <c r="B137" t="s">
        <v>333</v>
      </c>
      <c r="C137" t="s">
        <v>332</v>
      </c>
      <c r="D137" t="s">
        <v>2260</v>
      </c>
    </row>
    <row r="138" spans="1:4" x14ac:dyDescent="0.2">
      <c r="A138" t="s">
        <v>23</v>
      </c>
      <c r="B138" t="s">
        <v>333</v>
      </c>
      <c r="C138" t="s">
        <v>332</v>
      </c>
      <c r="D138" t="s">
        <v>2217</v>
      </c>
    </row>
    <row r="139" spans="1:4" x14ac:dyDescent="0.2">
      <c r="A139" t="s">
        <v>23</v>
      </c>
      <c r="B139" t="s">
        <v>333</v>
      </c>
      <c r="C139" t="s">
        <v>332</v>
      </c>
      <c r="D139" t="s">
        <v>2261</v>
      </c>
    </row>
    <row r="140" spans="1:4" x14ac:dyDescent="0.2">
      <c r="A140" t="s">
        <v>23</v>
      </c>
      <c r="B140" t="s">
        <v>333</v>
      </c>
      <c r="C140" t="s">
        <v>332</v>
      </c>
      <c r="D140" t="s">
        <v>2262</v>
      </c>
    </row>
    <row r="141" spans="1:4" x14ac:dyDescent="0.2">
      <c r="A141" t="s">
        <v>23</v>
      </c>
      <c r="B141" t="s">
        <v>333</v>
      </c>
      <c r="C141" t="s">
        <v>332</v>
      </c>
      <c r="D141" t="s">
        <v>2263</v>
      </c>
    </row>
    <row r="142" spans="1:4" x14ac:dyDescent="0.2">
      <c r="A142" t="s">
        <v>23</v>
      </c>
      <c r="B142" t="s">
        <v>333</v>
      </c>
      <c r="C142" t="s">
        <v>332</v>
      </c>
      <c r="D142" t="s">
        <v>2264</v>
      </c>
    </row>
    <row r="143" spans="1:4" x14ac:dyDescent="0.2">
      <c r="A143" t="s">
        <v>23</v>
      </c>
      <c r="B143" t="s">
        <v>333</v>
      </c>
      <c r="C143" t="s">
        <v>332</v>
      </c>
      <c r="D143" t="s">
        <v>2265</v>
      </c>
    </row>
    <row r="144" spans="1:4" x14ac:dyDescent="0.2">
      <c r="A144" t="s">
        <v>23</v>
      </c>
      <c r="B144" t="s">
        <v>333</v>
      </c>
      <c r="C144" t="s">
        <v>332</v>
      </c>
      <c r="D144" t="s">
        <v>2266</v>
      </c>
    </row>
    <row r="145" spans="1:4" x14ac:dyDescent="0.2">
      <c r="A145" t="s">
        <v>23</v>
      </c>
      <c r="B145" t="s">
        <v>333</v>
      </c>
      <c r="C145" t="s">
        <v>332</v>
      </c>
      <c r="D145" t="s">
        <v>2267</v>
      </c>
    </row>
    <row r="146" spans="1:4" x14ac:dyDescent="0.2">
      <c r="A146" t="s">
        <v>23</v>
      </c>
      <c r="B146" t="s">
        <v>333</v>
      </c>
      <c r="C146" t="s">
        <v>332</v>
      </c>
      <c r="D146" t="s">
        <v>2268</v>
      </c>
    </row>
    <row r="147" spans="1:4" x14ac:dyDescent="0.2">
      <c r="A147" t="s">
        <v>23</v>
      </c>
      <c r="B147" t="s">
        <v>333</v>
      </c>
      <c r="C147" t="s">
        <v>332</v>
      </c>
      <c r="D147" t="s">
        <v>764</v>
      </c>
    </row>
    <row r="148" spans="1:4" x14ac:dyDescent="0.2">
      <c r="A148" t="s">
        <v>23</v>
      </c>
      <c r="B148" t="s">
        <v>333</v>
      </c>
      <c r="C148" t="s">
        <v>332</v>
      </c>
      <c r="D148" t="s">
        <v>2269</v>
      </c>
    </row>
    <row r="149" spans="1:4" x14ac:dyDescent="0.2">
      <c r="A149" t="s">
        <v>23</v>
      </c>
      <c r="B149" t="s">
        <v>333</v>
      </c>
      <c r="C149" t="s">
        <v>332</v>
      </c>
      <c r="D149" t="s">
        <v>2270</v>
      </c>
    </row>
    <row r="150" spans="1:4" x14ac:dyDescent="0.2">
      <c r="A150" t="s">
        <v>23</v>
      </c>
      <c r="B150" t="s">
        <v>333</v>
      </c>
      <c r="C150" t="s">
        <v>332</v>
      </c>
      <c r="D150" t="s">
        <v>2271</v>
      </c>
    </row>
    <row r="151" spans="1:4" x14ac:dyDescent="0.2">
      <c r="A151" t="s">
        <v>23</v>
      </c>
      <c r="B151" t="s">
        <v>333</v>
      </c>
      <c r="C151" t="s">
        <v>332</v>
      </c>
      <c r="D151" t="s">
        <v>2272</v>
      </c>
    </row>
    <row r="152" spans="1:4" x14ac:dyDescent="0.2">
      <c r="A152" t="s">
        <v>23</v>
      </c>
      <c r="B152" t="s">
        <v>333</v>
      </c>
      <c r="C152" t="s">
        <v>332</v>
      </c>
      <c r="D152" t="s">
        <v>2273</v>
      </c>
    </row>
    <row r="153" spans="1:4" x14ac:dyDescent="0.2">
      <c r="A153" t="s">
        <v>23</v>
      </c>
      <c r="B153" t="s">
        <v>333</v>
      </c>
      <c r="C153" t="s">
        <v>332</v>
      </c>
      <c r="D153" t="s">
        <v>2274</v>
      </c>
    </row>
    <row r="154" spans="1:4" x14ac:dyDescent="0.2">
      <c r="A154" t="s">
        <v>23</v>
      </c>
      <c r="B154" t="s">
        <v>333</v>
      </c>
      <c r="C154" t="s">
        <v>332</v>
      </c>
      <c r="D154" t="s">
        <v>2275</v>
      </c>
    </row>
    <row r="155" spans="1:4" x14ac:dyDescent="0.2">
      <c r="A155" t="s">
        <v>23</v>
      </c>
      <c r="B155" t="s">
        <v>333</v>
      </c>
      <c r="C155" t="s">
        <v>332</v>
      </c>
      <c r="D155" t="s">
        <v>2276</v>
      </c>
    </row>
    <row r="156" spans="1:4" x14ac:dyDescent="0.2">
      <c r="A156" t="s">
        <v>23</v>
      </c>
      <c r="B156" t="s">
        <v>333</v>
      </c>
      <c r="C156" t="s">
        <v>332</v>
      </c>
      <c r="D156" t="s">
        <v>2277</v>
      </c>
    </row>
    <row r="157" spans="1:4" x14ac:dyDescent="0.2">
      <c r="A157" t="s">
        <v>23</v>
      </c>
      <c r="B157" t="s">
        <v>333</v>
      </c>
      <c r="C157" t="s">
        <v>332</v>
      </c>
      <c r="D157" t="s">
        <v>2278</v>
      </c>
    </row>
    <row r="158" spans="1:4" x14ac:dyDescent="0.2">
      <c r="A158" t="s">
        <v>23</v>
      </c>
      <c r="B158" t="s">
        <v>333</v>
      </c>
      <c r="C158" t="s">
        <v>332</v>
      </c>
      <c r="D158" t="s">
        <v>2279</v>
      </c>
    </row>
    <row r="159" spans="1:4" x14ac:dyDescent="0.2">
      <c r="A159" t="s">
        <v>23</v>
      </c>
      <c r="B159" t="s">
        <v>333</v>
      </c>
      <c r="C159" t="s">
        <v>332</v>
      </c>
      <c r="D159" t="s">
        <v>2280</v>
      </c>
    </row>
    <row r="160" spans="1:4" x14ac:dyDescent="0.2">
      <c r="A160" t="s">
        <v>23</v>
      </c>
      <c r="B160" t="s">
        <v>333</v>
      </c>
      <c r="C160" t="s">
        <v>332</v>
      </c>
      <c r="D160" t="s">
        <v>951</v>
      </c>
    </row>
    <row r="161" spans="1:4" x14ac:dyDescent="0.2">
      <c r="A161" t="s">
        <v>23</v>
      </c>
      <c r="B161" t="s">
        <v>333</v>
      </c>
      <c r="C161" t="s">
        <v>332</v>
      </c>
      <c r="D161" t="s">
        <v>330</v>
      </c>
    </row>
    <row r="162" spans="1:4" x14ac:dyDescent="0.2">
      <c r="A162" t="s">
        <v>23</v>
      </c>
      <c r="B162" t="s">
        <v>333</v>
      </c>
      <c r="C162" t="s">
        <v>332</v>
      </c>
      <c r="D162" t="s">
        <v>2281</v>
      </c>
    </row>
    <row r="163" spans="1:4" x14ac:dyDescent="0.2">
      <c r="A163" t="s">
        <v>23</v>
      </c>
      <c r="B163" t="s">
        <v>333</v>
      </c>
      <c r="C163" t="s">
        <v>332</v>
      </c>
      <c r="D163" t="s">
        <v>2282</v>
      </c>
    </row>
    <row r="164" spans="1:4" x14ac:dyDescent="0.2">
      <c r="A164" t="s">
        <v>23</v>
      </c>
      <c r="B164" t="s">
        <v>333</v>
      </c>
      <c r="C164" t="s">
        <v>332</v>
      </c>
      <c r="D164" t="s">
        <v>2283</v>
      </c>
    </row>
    <row r="165" spans="1:4" x14ac:dyDescent="0.2">
      <c r="A165" t="s">
        <v>23</v>
      </c>
      <c r="B165" t="s">
        <v>333</v>
      </c>
      <c r="C165" t="s">
        <v>332</v>
      </c>
      <c r="D165" t="s">
        <v>2284</v>
      </c>
    </row>
    <row r="166" spans="1:4" x14ac:dyDescent="0.2">
      <c r="A166" t="s">
        <v>23</v>
      </c>
      <c r="B166" t="s">
        <v>333</v>
      </c>
      <c r="C166" t="s">
        <v>332</v>
      </c>
      <c r="D166" t="s">
        <v>2285</v>
      </c>
    </row>
    <row r="167" spans="1:4" x14ac:dyDescent="0.2">
      <c r="A167" t="s">
        <v>23</v>
      </c>
      <c r="B167" t="s">
        <v>333</v>
      </c>
      <c r="C167" t="s">
        <v>332</v>
      </c>
      <c r="D167" t="s">
        <v>2286</v>
      </c>
    </row>
    <row r="168" spans="1:4" x14ac:dyDescent="0.2">
      <c r="A168" t="s">
        <v>23</v>
      </c>
      <c r="B168" t="s">
        <v>333</v>
      </c>
      <c r="C168" t="s">
        <v>332</v>
      </c>
      <c r="D168" t="s">
        <v>2287</v>
      </c>
    </row>
    <row r="169" spans="1:4" x14ac:dyDescent="0.2">
      <c r="A169" t="s">
        <v>23</v>
      </c>
      <c r="B169" t="s">
        <v>333</v>
      </c>
      <c r="C169" t="s">
        <v>332</v>
      </c>
      <c r="D169" t="s">
        <v>2288</v>
      </c>
    </row>
    <row r="170" spans="1:4" x14ac:dyDescent="0.2">
      <c r="A170" t="s">
        <v>23</v>
      </c>
      <c r="B170" t="s">
        <v>333</v>
      </c>
      <c r="C170" t="s">
        <v>332</v>
      </c>
      <c r="D170" t="s">
        <v>2289</v>
      </c>
    </row>
    <row r="171" spans="1:4" x14ac:dyDescent="0.2">
      <c r="A171" t="s">
        <v>23</v>
      </c>
      <c r="B171" t="s">
        <v>333</v>
      </c>
      <c r="C171" t="s">
        <v>332</v>
      </c>
      <c r="D171" t="s">
        <v>2290</v>
      </c>
    </row>
    <row r="172" spans="1:4" x14ac:dyDescent="0.2">
      <c r="A172" t="s">
        <v>23</v>
      </c>
      <c r="B172" t="s">
        <v>333</v>
      </c>
      <c r="C172" t="s">
        <v>332</v>
      </c>
      <c r="D172" t="s">
        <v>2291</v>
      </c>
    </row>
    <row r="173" spans="1:4" x14ac:dyDescent="0.2">
      <c r="A173" t="s">
        <v>23</v>
      </c>
      <c r="B173" t="s">
        <v>333</v>
      </c>
      <c r="C173" t="s">
        <v>332</v>
      </c>
      <c r="D173" t="s">
        <v>2292</v>
      </c>
    </row>
    <row r="174" spans="1:4" x14ac:dyDescent="0.2">
      <c r="A174" t="s">
        <v>23</v>
      </c>
      <c r="B174" t="s">
        <v>333</v>
      </c>
      <c r="C174" t="s">
        <v>332</v>
      </c>
      <c r="D174" t="s">
        <v>2293</v>
      </c>
    </row>
    <row r="175" spans="1:4" x14ac:dyDescent="0.2">
      <c r="A175" t="s">
        <v>23</v>
      </c>
      <c r="B175" t="s">
        <v>333</v>
      </c>
      <c r="C175" t="s">
        <v>332</v>
      </c>
      <c r="D175" t="s">
        <v>2294</v>
      </c>
    </row>
    <row r="176" spans="1:4" x14ac:dyDescent="0.2">
      <c r="A176" t="s">
        <v>23</v>
      </c>
      <c r="B176" t="s">
        <v>333</v>
      </c>
      <c r="C176" t="s">
        <v>332</v>
      </c>
      <c r="D176" t="s">
        <v>1373</v>
      </c>
    </row>
    <row r="177" spans="1:4" x14ac:dyDescent="0.2">
      <c r="A177" t="s">
        <v>23</v>
      </c>
      <c r="B177" t="s">
        <v>333</v>
      </c>
      <c r="C177" t="s">
        <v>332</v>
      </c>
      <c r="D177" t="s">
        <v>2295</v>
      </c>
    </row>
    <row r="178" spans="1:4" x14ac:dyDescent="0.2">
      <c r="A178" t="s">
        <v>23</v>
      </c>
      <c r="B178" t="s">
        <v>333</v>
      </c>
      <c r="C178" t="s">
        <v>332</v>
      </c>
      <c r="D178" t="s">
        <v>2296</v>
      </c>
    </row>
    <row r="179" spans="1:4" x14ac:dyDescent="0.2">
      <c r="A179" t="s">
        <v>23</v>
      </c>
      <c r="B179" t="s">
        <v>333</v>
      </c>
      <c r="C179" t="s">
        <v>332</v>
      </c>
      <c r="D179" t="s">
        <v>2297</v>
      </c>
    </row>
    <row r="180" spans="1:4" x14ac:dyDescent="0.2">
      <c r="A180" t="s">
        <v>23</v>
      </c>
      <c r="B180" t="s">
        <v>333</v>
      </c>
      <c r="C180" t="s">
        <v>332</v>
      </c>
      <c r="D180" t="s">
        <v>2298</v>
      </c>
    </row>
    <row r="181" spans="1:4" x14ac:dyDescent="0.2">
      <c r="A181" t="s">
        <v>23</v>
      </c>
      <c r="B181" t="s">
        <v>333</v>
      </c>
      <c r="C181" t="s">
        <v>332</v>
      </c>
      <c r="D181" t="s">
        <v>2299</v>
      </c>
    </row>
    <row r="182" spans="1:4" x14ac:dyDescent="0.2">
      <c r="A182" t="s">
        <v>23</v>
      </c>
      <c r="B182" t="s">
        <v>333</v>
      </c>
      <c r="C182" t="s">
        <v>332</v>
      </c>
      <c r="D182" t="s">
        <v>2300</v>
      </c>
    </row>
    <row r="183" spans="1:4" x14ac:dyDescent="0.2">
      <c r="A183" t="s">
        <v>23</v>
      </c>
      <c r="B183" t="s">
        <v>333</v>
      </c>
      <c r="C183" t="s">
        <v>332</v>
      </c>
      <c r="D183" t="s">
        <v>2301</v>
      </c>
    </row>
    <row r="184" spans="1:4" x14ac:dyDescent="0.2">
      <c r="A184" t="s">
        <v>23</v>
      </c>
      <c r="B184" t="s">
        <v>333</v>
      </c>
      <c r="C184" t="s">
        <v>332</v>
      </c>
      <c r="D184" t="s">
        <v>2302</v>
      </c>
    </row>
    <row r="185" spans="1:4" x14ac:dyDescent="0.2">
      <c r="A185" t="s">
        <v>23</v>
      </c>
      <c r="B185" t="s">
        <v>333</v>
      </c>
      <c r="C185" t="s">
        <v>332</v>
      </c>
      <c r="D185" t="s">
        <v>2303</v>
      </c>
    </row>
    <row r="186" spans="1:4" x14ac:dyDescent="0.2">
      <c r="A186" t="s">
        <v>23</v>
      </c>
      <c r="B186" t="s">
        <v>333</v>
      </c>
      <c r="C186" t="s">
        <v>332</v>
      </c>
      <c r="D186" t="s">
        <v>2304</v>
      </c>
    </row>
    <row r="187" spans="1:4" x14ac:dyDescent="0.2">
      <c r="A187" t="s">
        <v>23</v>
      </c>
      <c r="B187" t="s">
        <v>333</v>
      </c>
      <c r="C187" t="s">
        <v>332</v>
      </c>
      <c r="D187" t="s">
        <v>2305</v>
      </c>
    </row>
    <row r="188" spans="1:4" x14ac:dyDescent="0.2">
      <c r="A188" t="s">
        <v>23</v>
      </c>
      <c r="B188" t="s">
        <v>333</v>
      </c>
      <c r="C188" t="s">
        <v>332</v>
      </c>
      <c r="D188" t="s">
        <v>2306</v>
      </c>
    </row>
    <row r="189" spans="1:4" x14ac:dyDescent="0.2">
      <c r="A189" t="s">
        <v>23</v>
      </c>
      <c r="B189" t="s">
        <v>333</v>
      </c>
      <c r="C189" t="s">
        <v>332</v>
      </c>
      <c r="D189" t="s">
        <v>2307</v>
      </c>
    </row>
    <row r="190" spans="1:4" x14ac:dyDescent="0.2">
      <c r="A190" t="s">
        <v>23</v>
      </c>
      <c r="B190" t="s">
        <v>333</v>
      </c>
      <c r="C190" t="s">
        <v>332</v>
      </c>
      <c r="D190" t="s">
        <v>2308</v>
      </c>
    </row>
    <row r="191" spans="1:4" x14ac:dyDescent="0.2">
      <c r="A191" t="s">
        <v>23</v>
      </c>
      <c r="B191" t="s">
        <v>333</v>
      </c>
      <c r="C191" t="s">
        <v>332</v>
      </c>
      <c r="D191" t="s">
        <v>2309</v>
      </c>
    </row>
    <row r="192" spans="1:4" x14ac:dyDescent="0.2">
      <c r="A192" t="s">
        <v>23</v>
      </c>
      <c r="B192" t="s">
        <v>333</v>
      </c>
      <c r="C192" t="s">
        <v>332</v>
      </c>
      <c r="D192" t="s">
        <v>2310</v>
      </c>
    </row>
    <row r="193" spans="1:4" x14ac:dyDescent="0.2">
      <c r="A193" t="s">
        <v>23</v>
      </c>
      <c r="B193" t="s">
        <v>333</v>
      </c>
      <c r="C193" t="s">
        <v>332</v>
      </c>
      <c r="D193" t="s">
        <v>2311</v>
      </c>
    </row>
    <row r="194" spans="1:4" x14ac:dyDescent="0.2">
      <c r="A194" t="s">
        <v>23</v>
      </c>
      <c r="B194" t="s">
        <v>333</v>
      </c>
      <c r="C194" t="s">
        <v>332</v>
      </c>
      <c r="D194" t="s">
        <v>622</v>
      </c>
    </row>
    <row r="195" spans="1:4" x14ac:dyDescent="0.2">
      <c r="A195" t="s">
        <v>23</v>
      </c>
      <c r="B195" t="s">
        <v>333</v>
      </c>
      <c r="C195" t="s">
        <v>332</v>
      </c>
      <c r="D195" t="s">
        <v>2312</v>
      </c>
    </row>
    <row r="196" spans="1:4" x14ac:dyDescent="0.2">
      <c r="A196" t="s">
        <v>23</v>
      </c>
      <c r="B196" t="s">
        <v>333</v>
      </c>
      <c r="C196" t="s">
        <v>332</v>
      </c>
      <c r="D196" t="s">
        <v>2200</v>
      </c>
    </row>
    <row r="197" spans="1:4" x14ac:dyDescent="0.2">
      <c r="A197" t="s">
        <v>23</v>
      </c>
      <c r="B197" t="s">
        <v>333</v>
      </c>
      <c r="C197" t="s">
        <v>332</v>
      </c>
      <c r="D197" t="s">
        <v>2313</v>
      </c>
    </row>
    <row r="198" spans="1:4" x14ac:dyDescent="0.2">
      <c r="A198" t="s">
        <v>23</v>
      </c>
      <c r="B198" t="s">
        <v>333</v>
      </c>
      <c r="C198" t="s">
        <v>332</v>
      </c>
      <c r="D198" t="s">
        <v>2314</v>
      </c>
    </row>
    <row r="199" spans="1:4" x14ac:dyDescent="0.2">
      <c r="A199" t="s">
        <v>23</v>
      </c>
      <c r="B199" t="s">
        <v>333</v>
      </c>
      <c r="C199" t="s">
        <v>332</v>
      </c>
      <c r="D199" t="s">
        <v>2315</v>
      </c>
    </row>
    <row r="200" spans="1:4" x14ac:dyDescent="0.2">
      <c r="A200" t="s">
        <v>23</v>
      </c>
      <c r="B200" t="s">
        <v>333</v>
      </c>
      <c r="C200" t="s">
        <v>332</v>
      </c>
      <c r="D200" t="s">
        <v>2316</v>
      </c>
    </row>
    <row r="201" spans="1:4" x14ac:dyDescent="0.2">
      <c r="A201" t="s">
        <v>23</v>
      </c>
      <c r="B201" t="s">
        <v>333</v>
      </c>
      <c r="C201" t="s">
        <v>332</v>
      </c>
      <c r="D201" t="s">
        <v>2317</v>
      </c>
    </row>
    <row r="202" spans="1:4" x14ac:dyDescent="0.2">
      <c r="A202" t="s">
        <v>23</v>
      </c>
      <c r="B202" t="s">
        <v>333</v>
      </c>
      <c r="C202" t="s">
        <v>332</v>
      </c>
      <c r="D202" t="s">
        <v>2318</v>
      </c>
    </row>
    <row r="203" spans="1:4" x14ac:dyDescent="0.2">
      <c r="A203" t="s">
        <v>23</v>
      </c>
      <c r="B203" t="s">
        <v>333</v>
      </c>
      <c r="C203" t="s">
        <v>332</v>
      </c>
      <c r="D203" t="s">
        <v>2194</v>
      </c>
    </row>
    <row r="204" spans="1:4" x14ac:dyDescent="0.2">
      <c r="A204" t="s">
        <v>23</v>
      </c>
      <c r="B204" t="s">
        <v>333</v>
      </c>
      <c r="C204" t="s">
        <v>332</v>
      </c>
      <c r="D204" t="s">
        <v>2319</v>
      </c>
    </row>
    <row r="205" spans="1:4" x14ac:dyDescent="0.2">
      <c r="A205" t="s">
        <v>23</v>
      </c>
      <c r="B205" t="s">
        <v>333</v>
      </c>
      <c r="C205" t="s">
        <v>332</v>
      </c>
      <c r="D205" t="s">
        <v>2320</v>
      </c>
    </row>
    <row r="206" spans="1:4" x14ac:dyDescent="0.2">
      <c r="A206" t="s">
        <v>23</v>
      </c>
      <c r="B206" t="s">
        <v>333</v>
      </c>
      <c r="C206" t="s">
        <v>332</v>
      </c>
      <c r="D206" t="s">
        <v>2321</v>
      </c>
    </row>
    <row r="207" spans="1:4" x14ac:dyDescent="0.2">
      <c r="A207" t="s">
        <v>23</v>
      </c>
      <c r="B207" t="s">
        <v>333</v>
      </c>
      <c r="C207" t="s">
        <v>332</v>
      </c>
      <c r="D207" t="s">
        <v>2322</v>
      </c>
    </row>
    <row r="208" spans="1:4" x14ac:dyDescent="0.2">
      <c r="A208" t="s">
        <v>23</v>
      </c>
      <c r="B208" t="s">
        <v>333</v>
      </c>
      <c r="C208" t="s">
        <v>332</v>
      </c>
      <c r="D208" t="s">
        <v>2323</v>
      </c>
    </row>
    <row r="209" spans="1:4" x14ac:dyDescent="0.2">
      <c r="A209" t="s">
        <v>23</v>
      </c>
      <c r="B209" t="s">
        <v>333</v>
      </c>
      <c r="C209" t="s">
        <v>332</v>
      </c>
      <c r="D209" t="s">
        <v>1484</v>
      </c>
    </row>
    <row r="210" spans="1:4" x14ac:dyDescent="0.2">
      <c r="A210" t="s">
        <v>23</v>
      </c>
      <c r="B210" t="s">
        <v>333</v>
      </c>
      <c r="C210" t="s">
        <v>332</v>
      </c>
      <c r="D210" t="s">
        <v>2324</v>
      </c>
    </row>
    <row r="211" spans="1:4" x14ac:dyDescent="0.2">
      <c r="A211" t="s">
        <v>23</v>
      </c>
      <c r="B211" t="s">
        <v>333</v>
      </c>
      <c r="C211" t="s">
        <v>332</v>
      </c>
      <c r="D211" t="s">
        <v>2325</v>
      </c>
    </row>
    <row r="212" spans="1:4" x14ac:dyDescent="0.2">
      <c r="A212" t="s">
        <v>23</v>
      </c>
      <c r="B212" t="s">
        <v>333</v>
      </c>
      <c r="C212" t="s">
        <v>332</v>
      </c>
      <c r="D212" t="s">
        <v>2326</v>
      </c>
    </row>
    <row r="213" spans="1:4" x14ac:dyDescent="0.2">
      <c r="A213" t="s">
        <v>23</v>
      </c>
      <c r="B213" t="s">
        <v>333</v>
      </c>
      <c r="C213" t="s">
        <v>332</v>
      </c>
      <c r="D213" t="s">
        <v>2327</v>
      </c>
    </row>
    <row r="214" spans="1:4" x14ac:dyDescent="0.2">
      <c r="A214" t="s">
        <v>23</v>
      </c>
      <c r="B214" t="s">
        <v>333</v>
      </c>
      <c r="C214" t="s">
        <v>332</v>
      </c>
      <c r="D214" t="s">
        <v>2328</v>
      </c>
    </row>
    <row r="215" spans="1:4" x14ac:dyDescent="0.2">
      <c r="A215" t="s">
        <v>23</v>
      </c>
      <c r="B215" t="s">
        <v>333</v>
      </c>
      <c r="C215" t="s">
        <v>332</v>
      </c>
      <c r="D215" t="s">
        <v>2329</v>
      </c>
    </row>
    <row r="216" spans="1:4" x14ac:dyDescent="0.2">
      <c r="A216" t="s">
        <v>23</v>
      </c>
      <c r="B216" t="s">
        <v>333</v>
      </c>
      <c r="C216" t="s">
        <v>332</v>
      </c>
      <c r="D216" t="s">
        <v>2330</v>
      </c>
    </row>
    <row r="217" spans="1:4" x14ac:dyDescent="0.2">
      <c r="A217" t="s">
        <v>23</v>
      </c>
      <c r="B217" t="s">
        <v>333</v>
      </c>
      <c r="C217" t="s">
        <v>332</v>
      </c>
      <c r="D217" t="s">
        <v>2331</v>
      </c>
    </row>
    <row r="218" spans="1:4" x14ac:dyDescent="0.2">
      <c r="A218" t="s">
        <v>23</v>
      </c>
      <c r="B218" t="s">
        <v>333</v>
      </c>
      <c r="C218" t="s">
        <v>332</v>
      </c>
      <c r="D218" t="s">
        <v>2332</v>
      </c>
    </row>
    <row r="219" spans="1:4" x14ac:dyDescent="0.2">
      <c r="A219" t="s">
        <v>23</v>
      </c>
      <c r="B219" t="s">
        <v>333</v>
      </c>
      <c r="C219" t="s">
        <v>332</v>
      </c>
      <c r="D219" t="s">
        <v>2333</v>
      </c>
    </row>
    <row r="220" spans="1:4" x14ac:dyDescent="0.2">
      <c r="A220" t="s">
        <v>23</v>
      </c>
      <c r="B220" t="s">
        <v>333</v>
      </c>
      <c r="C220" t="s">
        <v>332</v>
      </c>
      <c r="D220" t="s">
        <v>2334</v>
      </c>
    </row>
    <row r="221" spans="1:4" x14ac:dyDescent="0.2">
      <c r="A221" t="s">
        <v>23</v>
      </c>
      <c r="B221" t="s">
        <v>333</v>
      </c>
      <c r="C221" t="s">
        <v>332</v>
      </c>
      <c r="D221" t="s">
        <v>2335</v>
      </c>
    </row>
    <row r="222" spans="1:4" x14ac:dyDescent="0.2">
      <c r="A222" t="s">
        <v>23</v>
      </c>
      <c r="B222" t="s">
        <v>333</v>
      </c>
      <c r="C222" t="s">
        <v>332</v>
      </c>
      <c r="D222" t="s">
        <v>2336</v>
      </c>
    </row>
    <row r="223" spans="1:4" x14ac:dyDescent="0.2">
      <c r="A223" t="s">
        <v>23</v>
      </c>
      <c r="B223" t="s">
        <v>333</v>
      </c>
      <c r="C223" t="s">
        <v>332</v>
      </c>
      <c r="D223" t="s">
        <v>2337</v>
      </c>
    </row>
    <row r="224" spans="1:4" x14ac:dyDescent="0.2">
      <c r="A224" t="s">
        <v>23</v>
      </c>
      <c r="B224" t="s">
        <v>333</v>
      </c>
      <c r="C224" t="s">
        <v>332</v>
      </c>
      <c r="D224" t="s">
        <v>2197</v>
      </c>
    </row>
    <row r="225" spans="1:4" x14ac:dyDescent="0.2">
      <c r="A225" t="s">
        <v>23</v>
      </c>
      <c r="B225" t="s">
        <v>333</v>
      </c>
      <c r="C225" t="s">
        <v>332</v>
      </c>
      <c r="D225" t="s">
        <v>2338</v>
      </c>
    </row>
    <row r="227" spans="1:4" x14ac:dyDescent="0.2">
      <c r="A227" t="s">
        <v>2339</v>
      </c>
      <c r="B227" t="s">
        <v>338</v>
      </c>
      <c r="C227" t="s">
        <v>2340</v>
      </c>
    </row>
    <row r="228" spans="1:4" x14ac:dyDescent="0.2">
      <c r="A228" t="s">
        <v>2339</v>
      </c>
      <c r="B228" t="s">
        <v>494</v>
      </c>
      <c r="C228" t="s">
        <v>493</v>
      </c>
    </row>
    <row r="229" spans="1:4" x14ac:dyDescent="0.2">
      <c r="A229" t="s">
        <v>2339</v>
      </c>
      <c r="B229" t="s">
        <v>664</v>
      </c>
      <c r="C229" t="s">
        <v>663</v>
      </c>
    </row>
    <row r="230" spans="1:4" x14ac:dyDescent="0.2">
      <c r="A230" t="s">
        <v>2339</v>
      </c>
      <c r="B230" t="s">
        <v>670</v>
      </c>
      <c r="C230" t="s">
        <v>669</v>
      </c>
    </row>
    <row r="231" spans="1:4" x14ac:dyDescent="0.2">
      <c r="A231" t="s">
        <v>2339</v>
      </c>
      <c r="B231" t="s">
        <v>2341</v>
      </c>
      <c r="C231" t="s">
        <v>632</v>
      </c>
    </row>
    <row r="233" spans="1:4" x14ac:dyDescent="0.2">
      <c r="A233" t="s">
        <v>2342</v>
      </c>
      <c r="B233" t="s">
        <v>2343</v>
      </c>
      <c r="C233" t="s">
        <v>340</v>
      </c>
    </row>
    <row r="234" spans="1:4" x14ac:dyDescent="0.2">
      <c r="A234" t="s">
        <v>2342</v>
      </c>
      <c r="B234" t="s">
        <v>2344</v>
      </c>
      <c r="C234" t="s">
        <v>2345</v>
      </c>
    </row>
    <row r="235" spans="1:4" x14ac:dyDescent="0.2">
      <c r="A235" t="s">
        <v>2342</v>
      </c>
      <c r="B235" t="s">
        <v>2346</v>
      </c>
      <c r="C235" t="s">
        <v>2347</v>
      </c>
    </row>
    <row r="236" spans="1:4" x14ac:dyDescent="0.2">
      <c r="A236" t="s">
        <v>2342</v>
      </c>
      <c r="B236" t="s">
        <v>2348</v>
      </c>
      <c r="C236" t="s">
        <v>2349</v>
      </c>
    </row>
    <row r="237" spans="1:4" x14ac:dyDescent="0.2">
      <c r="A237" t="s">
        <v>2342</v>
      </c>
      <c r="B237" t="s">
        <v>2350</v>
      </c>
      <c r="C237" t="s">
        <v>2351</v>
      </c>
    </row>
    <row r="238" spans="1:4" x14ac:dyDescent="0.2">
      <c r="A238" t="s">
        <v>2342</v>
      </c>
      <c r="B238" t="s">
        <v>333</v>
      </c>
      <c r="C238" t="s">
        <v>403</v>
      </c>
    </row>
    <row r="239" spans="1:4" x14ac:dyDescent="0.2">
      <c r="A239" t="s">
        <v>2342</v>
      </c>
      <c r="B239" t="s">
        <v>2191</v>
      </c>
      <c r="C239" t="s">
        <v>642</v>
      </c>
    </row>
    <row r="241" spans="1:3" x14ac:dyDescent="0.2">
      <c r="A241" t="s">
        <v>2352</v>
      </c>
      <c r="B241" t="s">
        <v>2353</v>
      </c>
      <c r="C241" t="s">
        <v>341</v>
      </c>
    </row>
    <row r="242" spans="1:3" x14ac:dyDescent="0.2">
      <c r="A242" t="s">
        <v>2352</v>
      </c>
      <c r="B242" t="s">
        <v>2354</v>
      </c>
      <c r="C242" t="s">
        <v>440</v>
      </c>
    </row>
    <row r="243" spans="1:3" x14ac:dyDescent="0.2">
      <c r="A243" t="s">
        <v>2352</v>
      </c>
      <c r="B243" t="s">
        <v>2355</v>
      </c>
      <c r="C243" t="s">
        <v>675</v>
      </c>
    </row>
    <row r="244" spans="1:3" x14ac:dyDescent="0.2">
      <c r="A244" t="s">
        <v>2352</v>
      </c>
      <c r="B244" t="s">
        <v>2191</v>
      </c>
      <c r="C244" t="s">
        <v>642</v>
      </c>
    </row>
    <row r="246" spans="1:3" x14ac:dyDescent="0.2">
      <c r="A246" t="s">
        <v>2356</v>
      </c>
      <c r="B246">
        <v>30</v>
      </c>
      <c r="C246" t="s">
        <v>342</v>
      </c>
    </row>
    <row r="247" spans="1:3" x14ac:dyDescent="0.2">
      <c r="A247" t="s">
        <v>2356</v>
      </c>
      <c r="B247" t="s">
        <v>2357</v>
      </c>
      <c r="C247" t="s">
        <v>457</v>
      </c>
    </row>
    <row r="248" spans="1:3" x14ac:dyDescent="0.2">
      <c r="A248" t="s">
        <v>2356</v>
      </c>
      <c r="B248">
        <v>100</v>
      </c>
      <c r="C248" t="s">
        <v>441</v>
      </c>
    </row>
    <row r="249" spans="1:3" x14ac:dyDescent="0.2">
      <c r="A249" t="s">
        <v>2356</v>
      </c>
      <c r="B249" t="s">
        <v>2191</v>
      </c>
      <c r="C249" t="s">
        <v>642</v>
      </c>
    </row>
    <row r="251" spans="1:3" x14ac:dyDescent="0.2">
      <c r="A251" t="s">
        <v>2358</v>
      </c>
      <c r="B251" t="s">
        <v>2359</v>
      </c>
      <c r="C251" t="s">
        <v>528</v>
      </c>
    </row>
    <row r="252" spans="1:3" x14ac:dyDescent="0.2">
      <c r="A252" t="s">
        <v>2358</v>
      </c>
      <c r="B252" t="s">
        <v>2360</v>
      </c>
      <c r="C252" t="s">
        <v>2361</v>
      </c>
    </row>
    <row r="253" spans="1:3" x14ac:dyDescent="0.2">
      <c r="A253" t="s">
        <v>2358</v>
      </c>
      <c r="B253" t="s">
        <v>2362</v>
      </c>
      <c r="C253" t="s">
        <v>2363</v>
      </c>
    </row>
    <row r="254" spans="1:3" x14ac:dyDescent="0.2">
      <c r="A254" t="s">
        <v>2358</v>
      </c>
      <c r="B254" t="s">
        <v>2364</v>
      </c>
      <c r="C254" t="s">
        <v>1454</v>
      </c>
    </row>
    <row r="255" spans="1:3" x14ac:dyDescent="0.2">
      <c r="A255" t="s">
        <v>2358</v>
      </c>
      <c r="B255" t="s">
        <v>2365</v>
      </c>
      <c r="C255" t="s">
        <v>522</v>
      </c>
    </row>
    <row r="256" spans="1:3" x14ac:dyDescent="0.2">
      <c r="A256" t="s">
        <v>2358</v>
      </c>
      <c r="B256" t="s">
        <v>2366</v>
      </c>
      <c r="C256" t="s">
        <v>919</v>
      </c>
    </row>
    <row r="257" spans="1:3" x14ac:dyDescent="0.2">
      <c r="A257" t="s">
        <v>2358</v>
      </c>
      <c r="B257" t="s">
        <v>2367</v>
      </c>
      <c r="C257" t="s">
        <v>417</v>
      </c>
    </row>
    <row r="258" spans="1:3" x14ac:dyDescent="0.2">
      <c r="A258" t="s">
        <v>2358</v>
      </c>
      <c r="B258" t="s">
        <v>2341</v>
      </c>
      <c r="C258" t="s">
        <v>632</v>
      </c>
    </row>
    <row r="260" spans="1:3" x14ac:dyDescent="0.2">
      <c r="A260" t="s">
        <v>2368</v>
      </c>
      <c r="B260" t="s">
        <v>2359</v>
      </c>
      <c r="C260" t="s">
        <v>2369</v>
      </c>
    </row>
    <row r="261" spans="1:3" x14ac:dyDescent="0.2">
      <c r="A261" t="s">
        <v>2368</v>
      </c>
      <c r="B261" t="s">
        <v>2360</v>
      </c>
      <c r="C261" t="s">
        <v>2370</v>
      </c>
    </row>
    <row r="262" spans="1:3" x14ac:dyDescent="0.2">
      <c r="A262" t="s">
        <v>2368</v>
      </c>
      <c r="B262" t="s">
        <v>2362</v>
      </c>
      <c r="C262" t="s">
        <v>2371</v>
      </c>
    </row>
    <row r="263" spans="1:3" x14ac:dyDescent="0.2">
      <c r="A263" t="s">
        <v>2368</v>
      </c>
      <c r="B263" t="s">
        <v>2364</v>
      </c>
      <c r="C263" t="s">
        <v>2372</v>
      </c>
    </row>
    <row r="264" spans="1:3" x14ac:dyDescent="0.2">
      <c r="A264" t="s">
        <v>2368</v>
      </c>
      <c r="B264" t="s">
        <v>2365</v>
      </c>
      <c r="C264" t="s">
        <v>2373</v>
      </c>
    </row>
    <row r="265" spans="1:3" x14ac:dyDescent="0.2">
      <c r="A265" t="s">
        <v>2368</v>
      </c>
      <c r="B265" t="s">
        <v>2366</v>
      </c>
      <c r="C265" t="s">
        <v>2374</v>
      </c>
    </row>
    <row r="266" spans="1:3" x14ac:dyDescent="0.2">
      <c r="A266" t="s">
        <v>2368</v>
      </c>
      <c r="B266" t="s">
        <v>2367</v>
      </c>
      <c r="C266" t="s">
        <v>2375</v>
      </c>
    </row>
    <row r="268" spans="1:3" x14ac:dyDescent="0.2">
      <c r="A268" t="s">
        <v>2376</v>
      </c>
      <c r="B268" t="s">
        <v>627</v>
      </c>
      <c r="C268" t="s">
        <v>2377</v>
      </c>
    </row>
    <row r="269" spans="1:3" x14ac:dyDescent="0.2">
      <c r="A269" t="s">
        <v>2376</v>
      </c>
      <c r="B269" t="s">
        <v>2378</v>
      </c>
      <c r="C269" t="s">
        <v>347</v>
      </c>
    </row>
    <row r="271" spans="1:3" x14ac:dyDescent="0.2">
      <c r="A271" t="s">
        <v>2379</v>
      </c>
      <c r="B271" t="s">
        <v>627</v>
      </c>
      <c r="C271" t="s">
        <v>2380</v>
      </c>
    </row>
    <row r="272" spans="1:3" x14ac:dyDescent="0.2">
      <c r="A272" t="s">
        <v>2379</v>
      </c>
      <c r="B272" t="s">
        <v>2381</v>
      </c>
      <c r="C272" t="s">
        <v>2382</v>
      </c>
    </row>
    <row r="273" spans="1:3" x14ac:dyDescent="0.2">
      <c r="A273" t="s">
        <v>2379</v>
      </c>
      <c r="B273" t="s">
        <v>397</v>
      </c>
      <c r="C273" t="s">
        <v>396</v>
      </c>
    </row>
    <row r="274" spans="1:3" x14ac:dyDescent="0.2">
      <c r="A274" t="s">
        <v>2379</v>
      </c>
      <c r="B274" t="s">
        <v>2383</v>
      </c>
      <c r="C274" t="s">
        <v>2384</v>
      </c>
    </row>
    <row r="275" spans="1:3" x14ac:dyDescent="0.2">
      <c r="A275" t="s">
        <v>2379</v>
      </c>
      <c r="B275" t="s">
        <v>333</v>
      </c>
      <c r="C275" t="s">
        <v>332</v>
      </c>
    </row>
    <row r="277" spans="1:3" x14ac:dyDescent="0.2">
      <c r="A277" t="s">
        <v>2385</v>
      </c>
      <c r="B277" t="s">
        <v>679</v>
      </c>
      <c r="C277" t="s">
        <v>678</v>
      </c>
    </row>
    <row r="278" spans="1:3" x14ac:dyDescent="0.2">
      <c r="A278" t="s">
        <v>2385</v>
      </c>
      <c r="B278" t="s">
        <v>381</v>
      </c>
      <c r="C278" t="s">
        <v>380</v>
      </c>
    </row>
    <row r="279" spans="1:3" x14ac:dyDescent="0.2">
      <c r="A279" t="s">
        <v>2385</v>
      </c>
      <c r="B279" t="s">
        <v>690</v>
      </c>
      <c r="C279" t="s">
        <v>689</v>
      </c>
    </row>
    <row r="280" spans="1:3" x14ac:dyDescent="0.2">
      <c r="A280" t="s">
        <v>2385</v>
      </c>
      <c r="B280" t="s">
        <v>652</v>
      </c>
      <c r="C280" t="s">
        <v>651</v>
      </c>
    </row>
    <row r="281" spans="1:3" x14ac:dyDescent="0.2">
      <c r="A281" t="s">
        <v>2385</v>
      </c>
      <c r="B281" t="s">
        <v>333</v>
      </c>
      <c r="C281" t="s">
        <v>332</v>
      </c>
    </row>
    <row r="283" spans="1:3" x14ac:dyDescent="0.2">
      <c r="A283" t="s">
        <v>2386</v>
      </c>
      <c r="B283" t="s">
        <v>2387</v>
      </c>
      <c r="C283" t="s">
        <v>2388</v>
      </c>
    </row>
    <row r="284" spans="1:3" x14ac:dyDescent="0.2">
      <c r="A284" t="s">
        <v>2386</v>
      </c>
      <c r="C284" t="s">
        <v>2389</v>
      </c>
    </row>
    <row r="285" spans="1:3" x14ac:dyDescent="0.2">
      <c r="A285" t="s">
        <v>2386</v>
      </c>
      <c r="C285" t="s">
        <v>2390</v>
      </c>
    </row>
    <row r="286" spans="1:3" x14ac:dyDescent="0.2">
      <c r="A286" t="s">
        <v>2386</v>
      </c>
      <c r="C286" t="s">
        <v>2391</v>
      </c>
    </row>
    <row r="290" spans="1:3" x14ac:dyDescent="0.2">
      <c r="A290" t="s">
        <v>2392</v>
      </c>
      <c r="B290" t="s">
        <v>2018</v>
      </c>
      <c r="C290" t="s">
        <v>373</v>
      </c>
    </row>
    <row r="291" spans="1:3" x14ac:dyDescent="0.2">
      <c r="A291" t="s">
        <v>2392</v>
      </c>
      <c r="B291" t="s">
        <v>2028</v>
      </c>
      <c r="C291" t="s">
        <v>2393</v>
      </c>
    </row>
    <row r="292" spans="1:3" x14ac:dyDescent="0.2">
      <c r="A292" t="s">
        <v>2392</v>
      </c>
      <c r="B292" t="s">
        <v>2038</v>
      </c>
      <c r="C292" t="s">
        <v>2394</v>
      </c>
    </row>
    <row r="293" spans="1:3" x14ac:dyDescent="0.2">
      <c r="A293" t="s">
        <v>2392</v>
      </c>
      <c r="B293" t="s">
        <v>2048</v>
      </c>
      <c r="C293" t="s">
        <v>2395</v>
      </c>
    </row>
    <row r="294" spans="1:3" x14ac:dyDescent="0.2">
      <c r="A294" t="s">
        <v>2392</v>
      </c>
      <c r="B294" t="s">
        <v>2058</v>
      </c>
      <c r="C294" t="s">
        <v>1531</v>
      </c>
    </row>
    <row r="295" spans="1:3" x14ac:dyDescent="0.2">
      <c r="A295" t="s">
        <v>2392</v>
      </c>
      <c r="B295" t="s">
        <v>2396</v>
      </c>
      <c r="C295" t="s">
        <v>1077</v>
      </c>
    </row>
    <row r="296" spans="1:3" x14ac:dyDescent="0.2">
      <c r="A296" t="s">
        <v>2392</v>
      </c>
      <c r="B296" t="s">
        <v>2084</v>
      </c>
      <c r="C296" t="s">
        <v>2397</v>
      </c>
    </row>
    <row r="297" spans="1:3" x14ac:dyDescent="0.2">
      <c r="A297" t="s">
        <v>2392</v>
      </c>
      <c r="B297" t="s">
        <v>2100</v>
      </c>
      <c r="C297" t="s">
        <v>2398</v>
      </c>
    </row>
    <row r="298" spans="1:3" x14ac:dyDescent="0.2">
      <c r="A298" t="s">
        <v>2392</v>
      </c>
      <c r="B298" t="s">
        <v>2341</v>
      </c>
      <c r="C298" t="s">
        <v>632</v>
      </c>
    </row>
    <row r="301" spans="1:3" x14ac:dyDescent="0.2">
      <c r="A301" t="s">
        <v>2399</v>
      </c>
      <c r="B301" t="s">
        <v>2400</v>
      </c>
      <c r="C301" t="s">
        <v>353</v>
      </c>
    </row>
    <row r="302" spans="1:3" x14ac:dyDescent="0.2">
      <c r="A302" t="s">
        <v>2399</v>
      </c>
      <c r="B302" t="s">
        <v>2401</v>
      </c>
      <c r="C302" t="s">
        <v>2402</v>
      </c>
    </row>
    <row r="303" spans="1:3" x14ac:dyDescent="0.2">
      <c r="A303" t="s">
        <v>2399</v>
      </c>
      <c r="B303" t="s">
        <v>2403</v>
      </c>
      <c r="C303" t="s">
        <v>2404</v>
      </c>
    </row>
    <row r="304" spans="1:3" x14ac:dyDescent="0.2">
      <c r="A304" t="s">
        <v>2399</v>
      </c>
      <c r="B304" t="s">
        <v>2405</v>
      </c>
      <c r="C304" t="s">
        <v>2406</v>
      </c>
    </row>
    <row r="305" spans="1:3" x14ac:dyDescent="0.2">
      <c r="A305" t="s">
        <v>2399</v>
      </c>
      <c r="B305" t="s">
        <v>2407</v>
      </c>
      <c r="C305" t="s">
        <v>2408</v>
      </c>
    </row>
    <row r="306" spans="1:3" x14ac:dyDescent="0.2">
      <c r="A306" t="s">
        <v>2399</v>
      </c>
      <c r="B306" t="s">
        <v>2409</v>
      </c>
      <c r="C306" t="s">
        <v>2410</v>
      </c>
    </row>
    <row r="307" spans="1:3" x14ac:dyDescent="0.2">
      <c r="A307" t="s">
        <v>2399</v>
      </c>
      <c r="B307" t="s">
        <v>2411</v>
      </c>
      <c r="C307" t="s">
        <v>2412</v>
      </c>
    </row>
    <row r="308" spans="1:3" x14ac:dyDescent="0.2">
      <c r="A308" t="s">
        <v>2399</v>
      </c>
      <c r="B308" t="s">
        <v>2413</v>
      </c>
      <c r="C308" t="s">
        <v>2414</v>
      </c>
    </row>
    <row r="309" spans="1:3" x14ac:dyDescent="0.2">
      <c r="A309" t="s">
        <v>2399</v>
      </c>
      <c r="B309" t="s">
        <v>2415</v>
      </c>
      <c r="C309" t="s">
        <v>2416</v>
      </c>
    </row>
    <row r="310" spans="1:3" x14ac:dyDescent="0.2">
      <c r="A310" t="s">
        <v>2399</v>
      </c>
      <c r="B310" t="s">
        <v>2417</v>
      </c>
      <c r="C310" t="s">
        <v>2418</v>
      </c>
    </row>
    <row r="311" spans="1:3" x14ac:dyDescent="0.2">
      <c r="A311" t="s">
        <v>2399</v>
      </c>
      <c r="B311" t="s">
        <v>2419</v>
      </c>
      <c r="C311" t="s">
        <v>802</v>
      </c>
    </row>
    <row r="312" spans="1:3" x14ac:dyDescent="0.2">
      <c r="A312" t="s">
        <v>2399</v>
      </c>
      <c r="B312" t="s">
        <v>2420</v>
      </c>
      <c r="C312" t="s">
        <v>2421</v>
      </c>
    </row>
    <row r="313" spans="1:3" x14ac:dyDescent="0.2">
      <c r="A313" t="s">
        <v>2399</v>
      </c>
      <c r="B313" t="s">
        <v>2422</v>
      </c>
      <c r="C313" t="s">
        <v>1137</v>
      </c>
    </row>
    <row r="314" spans="1:3" x14ac:dyDescent="0.2">
      <c r="A314" t="s">
        <v>2399</v>
      </c>
      <c r="B314" t="s">
        <v>2423</v>
      </c>
      <c r="C314" t="s">
        <v>2424</v>
      </c>
    </row>
    <row r="315" spans="1:3" x14ac:dyDescent="0.2">
      <c r="A315" t="s">
        <v>2399</v>
      </c>
      <c r="B315" t="s">
        <v>2425</v>
      </c>
      <c r="C315" t="s">
        <v>2426</v>
      </c>
    </row>
    <row r="316" spans="1:3" x14ac:dyDescent="0.2">
      <c r="A316" t="s">
        <v>2399</v>
      </c>
      <c r="B316" t="s">
        <v>333</v>
      </c>
      <c r="C316" t="s">
        <v>403</v>
      </c>
    </row>
    <row r="317" spans="1:3" x14ac:dyDescent="0.2">
      <c r="A317" t="s">
        <v>2399</v>
      </c>
      <c r="B317" t="s">
        <v>2191</v>
      </c>
      <c r="C317" t="s">
        <v>545</v>
      </c>
    </row>
    <row r="319" spans="1:3" x14ac:dyDescent="0.2">
      <c r="A319" t="s">
        <v>2427</v>
      </c>
      <c r="B319" t="s">
        <v>2400</v>
      </c>
      <c r="C319" t="s">
        <v>353</v>
      </c>
    </row>
    <row r="320" spans="1:3" x14ac:dyDescent="0.2">
      <c r="A320" t="s">
        <v>2427</v>
      </c>
      <c r="B320" t="s">
        <v>2401</v>
      </c>
      <c r="C320" t="s">
        <v>2402</v>
      </c>
    </row>
    <row r="321" spans="1:3" x14ac:dyDescent="0.2">
      <c r="A321" t="s">
        <v>2427</v>
      </c>
      <c r="B321" t="s">
        <v>2403</v>
      </c>
      <c r="C321" t="s">
        <v>2404</v>
      </c>
    </row>
    <row r="322" spans="1:3" x14ac:dyDescent="0.2">
      <c r="A322" t="s">
        <v>2427</v>
      </c>
      <c r="B322" t="s">
        <v>2405</v>
      </c>
      <c r="C322" t="s">
        <v>2406</v>
      </c>
    </row>
    <row r="323" spans="1:3" x14ac:dyDescent="0.2">
      <c r="A323" t="s">
        <v>2427</v>
      </c>
      <c r="B323" t="s">
        <v>2407</v>
      </c>
      <c r="C323" t="s">
        <v>2408</v>
      </c>
    </row>
    <row r="324" spans="1:3" x14ac:dyDescent="0.2">
      <c r="A324" t="s">
        <v>2427</v>
      </c>
      <c r="B324" t="s">
        <v>2409</v>
      </c>
      <c r="C324" t="s">
        <v>2410</v>
      </c>
    </row>
    <row r="325" spans="1:3" x14ac:dyDescent="0.2">
      <c r="A325" t="s">
        <v>2427</v>
      </c>
      <c r="B325" t="s">
        <v>2411</v>
      </c>
      <c r="C325" t="s">
        <v>2412</v>
      </c>
    </row>
    <row r="326" spans="1:3" x14ac:dyDescent="0.2">
      <c r="A326" t="s">
        <v>2427</v>
      </c>
      <c r="B326" t="s">
        <v>2413</v>
      </c>
      <c r="C326" t="s">
        <v>2414</v>
      </c>
    </row>
    <row r="327" spans="1:3" x14ac:dyDescent="0.2">
      <c r="A327" t="s">
        <v>2427</v>
      </c>
      <c r="B327" t="s">
        <v>2415</v>
      </c>
      <c r="C327" t="s">
        <v>2416</v>
      </c>
    </row>
    <row r="328" spans="1:3" x14ac:dyDescent="0.2">
      <c r="A328" t="s">
        <v>2427</v>
      </c>
      <c r="B328" t="s">
        <v>2419</v>
      </c>
      <c r="C328" t="s">
        <v>802</v>
      </c>
    </row>
    <row r="329" spans="1:3" x14ac:dyDescent="0.2">
      <c r="A329" t="s">
        <v>2427</v>
      </c>
      <c r="B329" t="s">
        <v>2420</v>
      </c>
      <c r="C329" t="s">
        <v>2421</v>
      </c>
    </row>
    <row r="330" spans="1:3" x14ac:dyDescent="0.2">
      <c r="A330" t="s">
        <v>2427</v>
      </c>
      <c r="B330" t="s">
        <v>2422</v>
      </c>
      <c r="C330" t="s">
        <v>1137</v>
      </c>
    </row>
    <row r="331" spans="1:3" x14ac:dyDescent="0.2">
      <c r="A331" t="s">
        <v>2427</v>
      </c>
      <c r="B331" t="s">
        <v>2423</v>
      </c>
      <c r="C331" t="s">
        <v>2424</v>
      </c>
    </row>
    <row r="332" spans="1:3" x14ac:dyDescent="0.2">
      <c r="A332" t="s">
        <v>2427</v>
      </c>
      <c r="B332" t="s">
        <v>2425</v>
      </c>
      <c r="C332" t="s">
        <v>2426</v>
      </c>
    </row>
    <row r="333" spans="1:3" x14ac:dyDescent="0.2">
      <c r="A333" t="s">
        <v>2427</v>
      </c>
      <c r="B333" t="s">
        <v>333</v>
      </c>
      <c r="C333" t="s">
        <v>403</v>
      </c>
    </row>
    <row r="334" spans="1:3" x14ac:dyDescent="0.2">
      <c r="A334" t="s">
        <v>2427</v>
      </c>
      <c r="B334" t="s">
        <v>2191</v>
      </c>
      <c r="C334" t="s">
        <v>545</v>
      </c>
    </row>
    <row r="336" spans="1:3" x14ac:dyDescent="0.2">
      <c r="A336" t="s">
        <v>2428</v>
      </c>
      <c r="B336" t="s">
        <v>2429</v>
      </c>
      <c r="C336" t="s">
        <v>334</v>
      </c>
    </row>
    <row r="337" spans="1:3" x14ac:dyDescent="0.2">
      <c r="A337" t="s">
        <v>2428</v>
      </c>
      <c r="B337" t="s">
        <v>2353</v>
      </c>
      <c r="C337" t="s">
        <v>346</v>
      </c>
    </row>
    <row r="338" spans="1:3" x14ac:dyDescent="0.2">
      <c r="A338" t="s">
        <v>2428</v>
      </c>
      <c r="B338" t="s">
        <v>2191</v>
      </c>
      <c r="C338" t="s">
        <v>545</v>
      </c>
    </row>
    <row r="340" spans="1:3" x14ac:dyDescent="0.2">
      <c r="A340" t="s">
        <v>2430</v>
      </c>
      <c r="B340" t="s">
        <v>627</v>
      </c>
      <c r="C340" t="s">
        <v>2431</v>
      </c>
    </row>
    <row r="341" spans="1:3" x14ac:dyDescent="0.2">
      <c r="A341" t="s">
        <v>2430</v>
      </c>
      <c r="B341" t="s">
        <v>2432</v>
      </c>
      <c r="C341" t="s">
        <v>2433</v>
      </c>
    </row>
    <row r="342" spans="1:3" x14ac:dyDescent="0.2">
      <c r="A342" t="s">
        <v>2430</v>
      </c>
      <c r="B342" t="s">
        <v>690</v>
      </c>
      <c r="C342" t="s">
        <v>2434</v>
      </c>
    </row>
    <row r="343" spans="1:3" x14ac:dyDescent="0.2">
      <c r="A343" t="s">
        <v>2430</v>
      </c>
      <c r="B343" t="s">
        <v>2435</v>
      </c>
      <c r="C343" t="s">
        <v>2436</v>
      </c>
    </row>
    <row r="344" spans="1:3" x14ac:dyDescent="0.2">
      <c r="A344" t="s">
        <v>2430</v>
      </c>
      <c r="B344" t="s">
        <v>333</v>
      </c>
      <c r="C344" t="s">
        <v>332</v>
      </c>
    </row>
    <row r="346" spans="1:3" x14ac:dyDescent="0.2">
      <c r="A346" t="s">
        <v>2437</v>
      </c>
      <c r="B346" t="s">
        <v>2429</v>
      </c>
      <c r="C346" t="s">
        <v>334</v>
      </c>
    </row>
    <row r="347" spans="1:3" x14ac:dyDescent="0.2">
      <c r="A347" t="s">
        <v>2437</v>
      </c>
      <c r="B347" t="s">
        <v>2353</v>
      </c>
      <c r="C347" t="s">
        <v>346</v>
      </c>
    </row>
    <row r="351" spans="1:3" x14ac:dyDescent="0.2">
      <c r="A351" t="s">
        <v>2438</v>
      </c>
      <c r="B351" t="s">
        <v>2018</v>
      </c>
      <c r="C351" t="s">
        <v>2439</v>
      </c>
    </row>
    <row r="352" spans="1:3" x14ac:dyDescent="0.2">
      <c r="A352" t="s">
        <v>2438</v>
      </c>
      <c r="B352" t="s">
        <v>2028</v>
      </c>
      <c r="C352" t="s">
        <v>2440</v>
      </c>
    </row>
    <row r="353" spans="1:3" x14ac:dyDescent="0.2">
      <c r="A353" t="s">
        <v>2438</v>
      </c>
      <c r="B353" t="s">
        <v>2441</v>
      </c>
      <c r="C353" t="s">
        <v>2442</v>
      </c>
    </row>
    <row r="354" spans="1:3" x14ac:dyDescent="0.2">
      <c r="A354" t="s">
        <v>2438</v>
      </c>
      <c r="B354" t="s">
        <v>2341</v>
      </c>
      <c r="C354" t="s">
        <v>632</v>
      </c>
    </row>
    <row r="370" spans="1:3" x14ac:dyDescent="0.2">
      <c r="A370" t="s">
        <v>2443</v>
      </c>
      <c r="B370" t="s">
        <v>2353</v>
      </c>
      <c r="C370" t="s">
        <v>2444</v>
      </c>
    </row>
    <row r="371" spans="1:3" x14ac:dyDescent="0.2">
      <c r="A371" t="s">
        <v>2443</v>
      </c>
      <c r="B371" t="s">
        <v>2445</v>
      </c>
      <c r="C371" t="s">
        <v>2446</v>
      </c>
    </row>
    <row r="372" spans="1:3" x14ac:dyDescent="0.2">
      <c r="A372" t="s">
        <v>2443</v>
      </c>
      <c r="B372" t="s">
        <v>2447</v>
      </c>
      <c r="C372" t="s">
        <v>2448</v>
      </c>
    </row>
    <row r="373" spans="1:3" x14ac:dyDescent="0.2">
      <c r="A373" t="s">
        <v>2443</v>
      </c>
      <c r="B373" t="s">
        <v>2191</v>
      </c>
      <c r="C373" t="s">
        <v>545</v>
      </c>
    </row>
    <row r="375" spans="1:3" x14ac:dyDescent="0.2">
      <c r="A375" t="s">
        <v>2445</v>
      </c>
      <c r="B375" t="s">
        <v>2401</v>
      </c>
      <c r="C375" t="s">
        <v>2402</v>
      </c>
    </row>
    <row r="376" spans="1:3" x14ac:dyDescent="0.2">
      <c r="A376" t="s">
        <v>2445</v>
      </c>
      <c r="B376" t="s">
        <v>2403</v>
      </c>
      <c r="C376" t="s">
        <v>2404</v>
      </c>
    </row>
    <row r="377" spans="1:3" x14ac:dyDescent="0.2">
      <c r="A377" t="s">
        <v>2445</v>
      </c>
      <c r="B377" t="s">
        <v>2405</v>
      </c>
      <c r="C377" t="s">
        <v>2406</v>
      </c>
    </row>
    <row r="378" spans="1:3" x14ac:dyDescent="0.2">
      <c r="A378" t="s">
        <v>2445</v>
      </c>
      <c r="B378" t="s">
        <v>2409</v>
      </c>
      <c r="C378" t="s">
        <v>2410</v>
      </c>
    </row>
    <row r="379" spans="1:3" x14ac:dyDescent="0.2">
      <c r="A379" t="s">
        <v>2445</v>
      </c>
      <c r="B379" t="s">
        <v>2411</v>
      </c>
      <c r="C379" t="s">
        <v>2412</v>
      </c>
    </row>
    <row r="380" spans="1:3" x14ac:dyDescent="0.2">
      <c r="A380" t="s">
        <v>2445</v>
      </c>
      <c r="B380" t="s">
        <v>2413</v>
      </c>
      <c r="C380" t="s">
        <v>2414</v>
      </c>
    </row>
    <row r="381" spans="1:3" x14ac:dyDescent="0.2">
      <c r="A381" t="s">
        <v>2445</v>
      </c>
      <c r="B381" t="s">
        <v>2415</v>
      </c>
      <c r="C381" t="s">
        <v>2416</v>
      </c>
    </row>
    <row r="382" spans="1:3" x14ac:dyDescent="0.2">
      <c r="A382" t="s">
        <v>2445</v>
      </c>
      <c r="B382" t="s">
        <v>2417</v>
      </c>
      <c r="C382" t="s">
        <v>2418</v>
      </c>
    </row>
    <row r="383" spans="1:3" x14ac:dyDescent="0.2">
      <c r="A383" t="s">
        <v>2445</v>
      </c>
      <c r="B383" t="s">
        <v>2419</v>
      </c>
      <c r="C383" t="s">
        <v>802</v>
      </c>
    </row>
    <row r="384" spans="1:3" x14ac:dyDescent="0.2">
      <c r="A384" t="s">
        <v>2445</v>
      </c>
      <c r="B384" t="s">
        <v>2425</v>
      </c>
      <c r="C384" t="s">
        <v>2426</v>
      </c>
    </row>
    <row r="385" spans="1:3" x14ac:dyDescent="0.2">
      <c r="A385" t="s">
        <v>2445</v>
      </c>
      <c r="B385" t="s">
        <v>2420</v>
      </c>
      <c r="C385" t="s">
        <v>2421</v>
      </c>
    </row>
    <row r="386" spans="1:3" x14ac:dyDescent="0.2">
      <c r="A386" t="s">
        <v>2445</v>
      </c>
      <c r="B386" t="s">
        <v>2422</v>
      </c>
      <c r="C386" t="s">
        <v>1137</v>
      </c>
    </row>
    <row r="387" spans="1:3" x14ac:dyDescent="0.2">
      <c r="A387" t="s">
        <v>2445</v>
      </c>
      <c r="B387" t="s">
        <v>2423</v>
      </c>
      <c r="C387" t="s">
        <v>2424</v>
      </c>
    </row>
    <row r="388" spans="1:3" x14ac:dyDescent="0.2">
      <c r="A388" t="s">
        <v>2445</v>
      </c>
      <c r="B388" t="s">
        <v>333</v>
      </c>
      <c r="C388" t="s">
        <v>403</v>
      </c>
    </row>
    <row r="389" spans="1:3" x14ac:dyDescent="0.2">
      <c r="A389" t="s">
        <v>2445</v>
      </c>
      <c r="B389" t="s">
        <v>2191</v>
      </c>
      <c r="C389" t="s">
        <v>545</v>
      </c>
    </row>
    <row r="391" spans="1:3" x14ac:dyDescent="0.2">
      <c r="A391" t="s">
        <v>2447</v>
      </c>
      <c r="B391" t="s">
        <v>2449</v>
      </c>
      <c r="C391" t="s">
        <v>2450</v>
      </c>
    </row>
    <row r="392" spans="1:3" x14ac:dyDescent="0.2">
      <c r="A392" t="s">
        <v>2447</v>
      </c>
      <c r="B392" t="s">
        <v>2451</v>
      </c>
      <c r="C392" t="s">
        <v>2452</v>
      </c>
    </row>
    <row r="393" spans="1:3" x14ac:dyDescent="0.2">
      <c r="A393" t="s">
        <v>2447</v>
      </c>
      <c r="B393" t="s">
        <v>2453</v>
      </c>
      <c r="C393" t="s">
        <v>2454</v>
      </c>
    </row>
    <row r="394" spans="1:3" x14ac:dyDescent="0.2">
      <c r="A394" t="s">
        <v>2447</v>
      </c>
      <c r="B394" t="s">
        <v>2455</v>
      </c>
      <c r="C394" t="s">
        <v>2456</v>
      </c>
    </row>
    <row r="395" spans="1:3" x14ac:dyDescent="0.2">
      <c r="A395" t="s">
        <v>2447</v>
      </c>
      <c r="B395" t="s">
        <v>2420</v>
      </c>
      <c r="C395" t="s">
        <v>2457</v>
      </c>
    </row>
    <row r="396" spans="1:3" x14ac:dyDescent="0.2">
      <c r="A396" t="s">
        <v>2447</v>
      </c>
      <c r="B396" t="s">
        <v>2458</v>
      </c>
      <c r="C396" t="s">
        <v>2459</v>
      </c>
    </row>
    <row r="397" spans="1:3" x14ac:dyDescent="0.2">
      <c r="A397" t="s">
        <v>2447</v>
      </c>
      <c r="B397" t="s">
        <v>333</v>
      </c>
      <c r="C397" t="s">
        <v>403</v>
      </c>
    </row>
    <row r="398" spans="1:3" x14ac:dyDescent="0.2">
      <c r="A398" t="s">
        <v>2447</v>
      </c>
      <c r="B398" t="s">
        <v>2191</v>
      </c>
      <c r="C398" t="s">
        <v>545</v>
      </c>
    </row>
    <row r="423" spans="1:3" x14ac:dyDescent="0.2">
      <c r="A423" t="s">
        <v>2460</v>
      </c>
      <c r="B423" t="s">
        <v>2461</v>
      </c>
      <c r="C423" t="s">
        <v>384</v>
      </c>
    </row>
    <row r="424" spans="1:3" x14ac:dyDescent="0.2">
      <c r="A424" t="s">
        <v>2460</v>
      </c>
      <c r="B424" t="s">
        <v>2462</v>
      </c>
      <c r="C424" t="s">
        <v>355</v>
      </c>
    </row>
    <row r="425" spans="1:3" x14ac:dyDescent="0.2">
      <c r="A425" t="s">
        <v>2460</v>
      </c>
      <c r="B425" t="s">
        <v>2463</v>
      </c>
      <c r="C425" t="s">
        <v>1197</v>
      </c>
    </row>
    <row r="426" spans="1:3" x14ac:dyDescent="0.2">
      <c r="A426" t="s">
        <v>2460</v>
      </c>
      <c r="B426" t="s">
        <v>2464</v>
      </c>
      <c r="C426" t="s">
        <v>328</v>
      </c>
    </row>
    <row r="427" spans="1:3" x14ac:dyDescent="0.2">
      <c r="A427" t="s">
        <v>2460</v>
      </c>
      <c r="B427" t="s">
        <v>2465</v>
      </c>
      <c r="C427" t="s">
        <v>949</v>
      </c>
    </row>
    <row r="428" spans="1:3" x14ac:dyDescent="0.2">
      <c r="A428" t="s">
        <v>2460</v>
      </c>
      <c r="B428" t="s">
        <v>2466</v>
      </c>
      <c r="C428" t="s">
        <v>2467</v>
      </c>
    </row>
    <row r="429" spans="1:3" x14ac:dyDescent="0.2">
      <c r="A429" t="s">
        <v>2460</v>
      </c>
      <c r="B429" t="s">
        <v>2468</v>
      </c>
      <c r="C429" t="s">
        <v>1031</v>
      </c>
    </row>
    <row r="430" spans="1:3" x14ac:dyDescent="0.2">
      <c r="A430" t="s">
        <v>2460</v>
      </c>
      <c r="B430" t="s">
        <v>2469</v>
      </c>
      <c r="C430" t="s">
        <v>1371</v>
      </c>
    </row>
    <row r="431" spans="1:3" x14ac:dyDescent="0.2">
      <c r="A431" t="s">
        <v>2460</v>
      </c>
      <c r="B431" t="s">
        <v>2470</v>
      </c>
      <c r="C431" t="s">
        <v>1220</v>
      </c>
    </row>
    <row r="432" spans="1:3" x14ac:dyDescent="0.2">
      <c r="A432" t="s">
        <v>2460</v>
      </c>
      <c r="B432" t="s">
        <v>2471</v>
      </c>
      <c r="C432" t="s">
        <v>2472</v>
      </c>
    </row>
    <row r="434" spans="1:4" x14ac:dyDescent="0.2">
      <c r="A434" t="s">
        <v>17</v>
      </c>
      <c r="B434" t="s">
        <v>1516</v>
      </c>
      <c r="C434" t="s">
        <v>960</v>
      </c>
      <c r="D434" t="s">
        <v>2461</v>
      </c>
    </row>
    <row r="435" spans="1:4" x14ac:dyDescent="0.2">
      <c r="A435" t="s">
        <v>17</v>
      </c>
      <c r="B435" t="s">
        <v>2219</v>
      </c>
      <c r="C435" t="s">
        <v>1176</v>
      </c>
      <c r="D435" t="s">
        <v>2461</v>
      </c>
    </row>
    <row r="436" spans="1:4" x14ac:dyDescent="0.2">
      <c r="A436" t="s">
        <v>17</v>
      </c>
      <c r="B436" t="s">
        <v>1012</v>
      </c>
      <c r="C436" t="s">
        <v>1011</v>
      </c>
      <c r="D436" t="s">
        <v>2461</v>
      </c>
    </row>
    <row r="437" spans="1:4" x14ac:dyDescent="0.2">
      <c r="A437" t="s">
        <v>17</v>
      </c>
      <c r="B437" t="s">
        <v>2220</v>
      </c>
      <c r="C437" t="s">
        <v>2473</v>
      </c>
      <c r="D437" t="s">
        <v>2462</v>
      </c>
    </row>
    <row r="438" spans="1:4" x14ac:dyDescent="0.2">
      <c r="A438" t="s">
        <v>17</v>
      </c>
      <c r="B438" t="s">
        <v>2221</v>
      </c>
      <c r="C438" t="s">
        <v>1282</v>
      </c>
      <c r="D438" t="s">
        <v>2463</v>
      </c>
    </row>
    <row r="439" spans="1:4" x14ac:dyDescent="0.2">
      <c r="A439" t="s">
        <v>17</v>
      </c>
      <c r="B439" t="s">
        <v>2222</v>
      </c>
      <c r="C439" t="s">
        <v>755</v>
      </c>
      <c r="D439" t="s">
        <v>2461</v>
      </c>
    </row>
    <row r="440" spans="1:4" x14ac:dyDescent="0.2">
      <c r="A440" t="s">
        <v>17</v>
      </c>
      <c r="B440" t="s">
        <v>2223</v>
      </c>
      <c r="C440" t="s">
        <v>474</v>
      </c>
      <c r="D440" t="s">
        <v>2464</v>
      </c>
    </row>
    <row r="441" spans="1:4" x14ac:dyDescent="0.2">
      <c r="A441" t="s">
        <v>17</v>
      </c>
      <c r="B441" t="s">
        <v>2224</v>
      </c>
      <c r="C441" t="s">
        <v>2474</v>
      </c>
      <c r="D441" t="s">
        <v>2465</v>
      </c>
    </row>
    <row r="442" spans="1:4" x14ac:dyDescent="0.2">
      <c r="A442" t="s">
        <v>17</v>
      </c>
      <c r="B442" t="s">
        <v>2225</v>
      </c>
      <c r="C442" t="s">
        <v>2475</v>
      </c>
      <c r="D442" t="s">
        <v>2466</v>
      </c>
    </row>
    <row r="443" spans="1:4" x14ac:dyDescent="0.2">
      <c r="A443" t="s">
        <v>17</v>
      </c>
      <c r="B443" t="s">
        <v>2226</v>
      </c>
      <c r="C443" t="s">
        <v>2476</v>
      </c>
      <c r="D443" t="s">
        <v>2466</v>
      </c>
    </row>
    <row r="444" spans="1:4" x14ac:dyDescent="0.2">
      <c r="A444" t="s">
        <v>17</v>
      </c>
      <c r="B444" t="s">
        <v>2227</v>
      </c>
      <c r="C444" t="s">
        <v>2477</v>
      </c>
      <c r="D444" t="s">
        <v>2468</v>
      </c>
    </row>
    <row r="445" spans="1:4" x14ac:dyDescent="0.2">
      <c r="A445" t="s">
        <v>17</v>
      </c>
      <c r="B445" t="s">
        <v>2228</v>
      </c>
      <c r="C445" t="s">
        <v>2478</v>
      </c>
      <c r="D445" t="s">
        <v>2464</v>
      </c>
    </row>
    <row r="446" spans="1:4" x14ac:dyDescent="0.2">
      <c r="A446" t="s">
        <v>17</v>
      </c>
      <c r="B446" t="s">
        <v>2229</v>
      </c>
      <c r="C446" t="s">
        <v>2479</v>
      </c>
      <c r="D446" t="s">
        <v>2464</v>
      </c>
    </row>
    <row r="447" spans="1:4" x14ac:dyDescent="0.2">
      <c r="A447" t="s">
        <v>17</v>
      </c>
      <c r="B447" t="s">
        <v>2230</v>
      </c>
      <c r="C447" t="s">
        <v>2480</v>
      </c>
      <c r="D447" t="s">
        <v>2463</v>
      </c>
    </row>
    <row r="448" spans="1:4" x14ac:dyDescent="0.2">
      <c r="A448" t="s">
        <v>17</v>
      </c>
      <c r="B448" t="s">
        <v>2231</v>
      </c>
      <c r="C448" t="s">
        <v>2481</v>
      </c>
      <c r="D448" t="s">
        <v>2468</v>
      </c>
    </row>
    <row r="449" spans="1:4" x14ac:dyDescent="0.2">
      <c r="A449" t="s">
        <v>17</v>
      </c>
      <c r="B449" t="s">
        <v>2212</v>
      </c>
      <c r="C449" t="s">
        <v>1036</v>
      </c>
      <c r="D449" t="s">
        <v>2468</v>
      </c>
    </row>
    <row r="450" spans="1:4" x14ac:dyDescent="0.2">
      <c r="A450" t="s">
        <v>17</v>
      </c>
      <c r="B450" t="s">
        <v>2232</v>
      </c>
      <c r="C450" t="s">
        <v>2482</v>
      </c>
      <c r="D450" t="s">
        <v>2462</v>
      </c>
    </row>
    <row r="451" spans="1:4" x14ac:dyDescent="0.2">
      <c r="A451" t="s">
        <v>17</v>
      </c>
      <c r="B451" t="s">
        <v>2233</v>
      </c>
      <c r="C451" t="s">
        <v>2483</v>
      </c>
      <c r="D451" t="s">
        <v>2466</v>
      </c>
    </row>
    <row r="452" spans="1:4" x14ac:dyDescent="0.2">
      <c r="A452" t="s">
        <v>17</v>
      </c>
      <c r="B452" t="s">
        <v>2234</v>
      </c>
      <c r="C452" t="s">
        <v>2484</v>
      </c>
      <c r="D452" t="s">
        <v>2469</v>
      </c>
    </row>
    <row r="453" spans="1:4" x14ac:dyDescent="0.2">
      <c r="A453" t="s">
        <v>17</v>
      </c>
      <c r="B453" t="s">
        <v>2235</v>
      </c>
      <c r="C453" t="s">
        <v>2485</v>
      </c>
      <c r="D453" t="s">
        <v>2470</v>
      </c>
    </row>
    <row r="454" spans="1:4" x14ac:dyDescent="0.2">
      <c r="A454" t="s">
        <v>17</v>
      </c>
      <c r="B454" t="s">
        <v>2236</v>
      </c>
      <c r="C454" t="s">
        <v>2486</v>
      </c>
      <c r="D454" t="s">
        <v>2471</v>
      </c>
    </row>
    <row r="455" spans="1:4" x14ac:dyDescent="0.2">
      <c r="A455" t="s">
        <v>17</v>
      </c>
      <c r="B455" t="s">
        <v>2237</v>
      </c>
      <c r="C455" t="s">
        <v>1347</v>
      </c>
      <c r="D455" t="s">
        <v>2468</v>
      </c>
    </row>
    <row r="456" spans="1:4" x14ac:dyDescent="0.2">
      <c r="A456" t="s">
        <v>17</v>
      </c>
      <c r="B456" t="s">
        <v>1033</v>
      </c>
      <c r="C456" t="s">
        <v>1032</v>
      </c>
      <c r="D456" t="s">
        <v>2468</v>
      </c>
    </row>
    <row r="457" spans="1:4" x14ac:dyDescent="0.2">
      <c r="A457" t="s">
        <v>17</v>
      </c>
      <c r="B457" t="s">
        <v>2203</v>
      </c>
      <c r="C457" t="s">
        <v>2487</v>
      </c>
      <c r="D457" t="s">
        <v>2466</v>
      </c>
    </row>
    <row r="458" spans="1:4" x14ac:dyDescent="0.2">
      <c r="A458" t="s">
        <v>17</v>
      </c>
      <c r="B458" t="s">
        <v>1237</v>
      </c>
      <c r="C458" t="s">
        <v>1230</v>
      </c>
      <c r="D458" t="s">
        <v>2470</v>
      </c>
    </row>
    <row r="459" spans="1:4" x14ac:dyDescent="0.2">
      <c r="A459" t="s">
        <v>17</v>
      </c>
      <c r="B459" t="s">
        <v>2238</v>
      </c>
      <c r="C459" t="s">
        <v>2488</v>
      </c>
      <c r="D459" t="s">
        <v>2462</v>
      </c>
    </row>
    <row r="460" spans="1:4" x14ac:dyDescent="0.2">
      <c r="A460" t="s">
        <v>17</v>
      </c>
      <c r="B460" t="s">
        <v>2239</v>
      </c>
      <c r="C460" t="s">
        <v>2489</v>
      </c>
      <c r="D460" t="s">
        <v>2466</v>
      </c>
    </row>
    <row r="461" spans="1:4" x14ac:dyDescent="0.2">
      <c r="A461" t="s">
        <v>17</v>
      </c>
      <c r="B461" t="s">
        <v>2240</v>
      </c>
      <c r="C461" t="s">
        <v>2490</v>
      </c>
      <c r="D461" t="s">
        <v>2466</v>
      </c>
    </row>
    <row r="462" spans="1:4" x14ac:dyDescent="0.2">
      <c r="A462" t="s">
        <v>17</v>
      </c>
      <c r="B462" t="s">
        <v>2241</v>
      </c>
      <c r="C462" t="s">
        <v>2491</v>
      </c>
      <c r="D462" t="s">
        <v>2462</v>
      </c>
    </row>
    <row r="463" spans="1:4" x14ac:dyDescent="0.2">
      <c r="A463" t="s">
        <v>17</v>
      </c>
      <c r="B463" t="s">
        <v>2242</v>
      </c>
      <c r="C463" t="s">
        <v>356</v>
      </c>
      <c r="D463" t="s">
        <v>2462</v>
      </c>
    </row>
    <row r="464" spans="1:4" x14ac:dyDescent="0.2">
      <c r="A464" t="s">
        <v>17</v>
      </c>
      <c r="B464" t="s">
        <v>2243</v>
      </c>
      <c r="C464" t="s">
        <v>2492</v>
      </c>
      <c r="D464" t="s">
        <v>2471</v>
      </c>
    </row>
    <row r="465" spans="1:4" x14ac:dyDescent="0.2">
      <c r="A465" t="s">
        <v>17</v>
      </c>
      <c r="B465" t="s">
        <v>2244</v>
      </c>
      <c r="C465" t="s">
        <v>2493</v>
      </c>
      <c r="D465" t="s">
        <v>2468</v>
      </c>
    </row>
    <row r="466" spans="1:4" x14ac:dyDescent="0.2">
      <c r="A466" t="s">
        <v>17</v>
      </c>
      <c r="B466" t="s">
        <v>2245</v>
      </c>
      <c r="C466" t="s">
        <v>2494</v>
      </c>
      <c r="D466" t="s">
        <v>2468</v>
      </c>
    </row>
    <row r="467" spans="1:4" x14ac:dyDescent="0.2">
      <c r="A467" t="s">
        <v>17</v>
      </c>
      <c r="B467" t="s">
        <v>2246</v>
      </c>
      <c r="C467" t="s">
        <v>2495</v>
      </c>
      <c r="D467" t="s">
        <v>2463</v>
      </c>
    </row>
    <row r="468" spans="1:4" x14ac:dyDescent="0.2">
      <c r="A468" t="s">
        <v>17</v>
      </c>
      <c r="B468" t="s">
        <v>2247</v>
      </c>
      <c r="C468" t="s">
        <v>2496</v>
      </c>
      <c r="D468" t="s">
        <v>2469</v>
      </c>
    </row>
    <row r="469" spans="1:4" x14ac:dyDescent="0.2">
      <c r="A469" t="s">
        <v>17</v>
      </c>
      <c r="B469" t="s">
        <v>2248</v>
      </c>
      <c r="C469" t="s">
        <v>2497</v>
      </c>
      <c r="D469" t="s">
        <v>2461</v>
      </c>
    </row>
    <row r="470" spans="1:4" x14ac:dyDescent="0.2">
      <c r="A470" t="s">
        <v>17</v>
      </c>
      <c r="B470" t="s">
        <v>2249</v>
      </c>
      <c r="C470" t="s">
        <v>2498</v>
      </c>
      <c r="D470" t="s">
        <v>2461</v>
      </c>
    </row>
    <row r="471" spans="1:4" x14ac:dyDescent="0.2">
      <c r="A471" t="s">
        <v>17</v>
      </c>
      <c r="B471" t="s">
        <v>1044</v>
      </c>
      <c r="C471" t="s">
        <v>362</v>
      </c>
      <c r="D471" t="s">
        <v>2462</v>
      </c>
    </row>
    <row r="472" spans="1:4" x14ac:dyDescent="0.2">
      <c r="A472" t="s">
        <v>17</v>
      </c>
      <c r="B472" t="s">
        <v>2250</v>
      </c>
      <c r="C472" t="s">
        <v>2499</v>
      </c>
      <c r="D472" t="s">
        <v>2462</v>
      </c>
    </row>
    <row r="473" spans="1:4" x14ac:dyDescent="0.2">
      <c r="A473" t="s">
        <v>17</v>
      </c>
      <c r="B473" t="s">
        <v>1199</v>
      </c>
      <c r="C473" t="s">
        <v>1198</v>
      </c>
      <c r="D473" t="s">
        <v>2463</v>
      </c>
    </row>
    <row r="474" spans="1:4" x14ac:dyDescent="0.2">
      <c r="A474" t="s">
        <v>17</v>
      </c>
      <c r="B474" t="s">
        <v>2251</v>
      </c>
      <c r="C474" t="s">
        <v>2500</v>
      </c>
      <c r="D474" t="s">
        <v>2468</v>
      </c>
    </row>
    <row r="475" spans="1:4" x14ac:dyDescent="0.2">
      <c r="A475" t="s">
        <v>17</v>
      </c>
      <c r="B475" t="s">
        <v>2252</v>
      </c>
      <c r="C475" t="s">
        <v>2501</v>
      </c>
      <c r="D475" t="s">
        <v>2465</v>
      </c>
    </row>
    <row r="476" spans="1:4" x14ac:dyDescent="0.2">
      <c r="A476" t="s">
        <v>17</v>
      </c>
      <c r="B476" t="s">
        <v>2253</v>
      </c>
      <c r="C476" t="s">
        <v>2502</v>
      </c>
      <c r="D476" t="s">
        <v>2468</v>
      </c>
    </row>
    <row r="477" spans="1:4" x14ac:dyDescent="0.2">
      <c r="A477" t="s">
        <v>17</v>
      </c>
      <c r="B477" t="s">
        <v>2254</v>
      </c>
      <c r="C477" t="s">
        <v>2503</v>
      </c>
      <c r="D477" t="s">
        <v>2465</v>
      </c>
    </row>
    <row r="478" spans="1:4" x14ac:dyDescent="0.2">
      <c r="A478" t="s">
        <v>17</v>
      </c>
      <c r="B478" t="s">
        <v>2255</v>
      </c>
      <c r="C478" t="s">
        <v>2504</v>
      </c>
      <c r="D478" t="s">
        <v>2471</v>
      </c>
    </row>
    <row r="479" spans="1:4" x14ac:dyDescent="0.2">
      <c r="A479" t="s">
        <v>17</v>
      </c>
      <c r="B479" t="s">
        <v>2256</v>
      </c>
      <c r="C479" t="s">
        <v>2505</v>
      </c>
      <c r="D479" t="s">
        <v>2466</v>
      </c>
    </row>
    <row r="480" spans="1:4" x14ac:dyDescent="0.2">
      <c r="A480" t="s">
        <v>17</v>
      </c>
      <c r="B480" t="s">
        <v>1126</v>
      </c>
      <c r="C480" t="s">
        <v>1125</v>
      </c>
      <c r="D480" t="s">
        <v>2464</v>
      </c>
    </row>
    <row r="481" spans="1:4" x14ac:dyDescent="0.2">
      <c r="A481" t="s">
        <v>17</v>
      </c>
      <c r="B481" t="s">
        <v>2257</v>
      </c>
      <c r="C481" t="s">
        <v>2506</v>
      </c>
      <c r="D481" t="s">
        <v>2471</v>
      </c>
    </row>
    <row r="482" spans="1:4" x14ac:dyDescent="0.2">
      <c r="A482" t="s">
        <v>17</v>
      </c>
      <c r="B482" t="s">
        <v>1222</v>
      </c>
      <c r="C482" t="s">
        <v>1221</v>
      </c>
      <c r="D482" t="s">
        <v>2470</v>
      </c>
    </row>
    <row r="483" spans="1:4" x14ac:dyDescent="0.2">
      <c r="A483" t="s">
        <v>17</v>
      </c>
      <c r="B483" t="s">
        <v>2258</v>
      </c>
      <c r="C483" t="s">
        <v>2507</v>
      </c>
      <c r="D483" t="s">
        <v>2470</v>
      </c>
    </row>
    <row r="484" spans="1:4" x14ac:dyDescent="0.2">
      <c r="A484" t="s">
        <v>17</v>
      </c>
      <c r="B484" t="s">
        <v>2259</v>
      </c>
      <c r="C484" t="s">
        <v>2508</v>
      </c>
      <c r="D484" t="s">
        <v>2463</v>
      </c>
    </row>
    <row r="485" spans="1:4" x14ac:dyDescent="0.2">
      <c r="A485" t="s">
        <v>17</v>
      </c>
      <c r="B485" t="s">
        <v>2260</v>
      </c>
      <c r="C485" t="s">
        <v>2509</v>
      </c>
      <c r="D485" t="s">
        <v>2462</v>
      </c>
    </row>
    <row r="486" spans="1:4" x14ac:dyDescent="0.2">
      <c r="A486" t="s">
        <v>17</v>
      </c>
      <c r="B486" t="s">
        <v>2217</v>
      </c>
      <c r="C486" t="s">
        <v>2510</v>
      </c>
      <c r="D486" t="s">
        <v>2463</v>
      </c>
    </row>
    <row r="487" spans="1:4" x14ac:dyDescent="0.2">
      <c r="A487" t="s">
        <v>17</v>
      </c>
      <c r="B487" t="s">
        <v>2261</v>
      </c>
      <c r="C487" t="s">
        <v>2511</v>
      </c>
      <c r="D487" t="s">
        <v>2469</v>
      </c>
    </row>
    <row r="488" spans="1:4" x14ac:dyDescent="0.2">
      <c r="A488" t="s">
        <v>17</v>
      </c>
      <c r="B488" t="s">
        <v>2262</v>
      </c>
      <c r="C488" t="s">
        <v>2512</v>
      </c>
      <c r="D488" t="s">
        <v>2470</v>
      </c>
    </row>
    <row r="489" spans="1:4" x14ac:dyDescent="0.2">
      <c r="A489" t="s">
        <v>17</v>
      </c>
      <c r="B489" t="s">
        <v>2263</v>
      </c>
      <c r="C489" t="s">
        <v>2513</v>
      </c>
      <c r="D489" t="s">
        <v>2469</v>
      </c>
    </row>
    <row r="490" spans="1:4" x14ac:dyDescent="0.2">
      <c r="A490" t="s">
        <v>17</v>
      </c>
      <c r="B490" t="s">
        <v>2264</v>
      </c>
      <c r="C490" t="s">
        <v>2514</v>
      </c>
      <c r="D490" t="s">
        <v>2468</v>
      </c>
    </row>
    <row r="491" spans="1:4" x14ac:dyDescent="0.2">
      <c r="A491" t="s">
        <v>17</v>
      </c>
      <c r="B491" t="s">
        <v>2265</v>
      </c>
      <c r="C491" t="s">
        <v>2515</v>
      </c>
      <c r="D491" t="s">
        <v>2468</v>
      </c>
    </row>
    <row r="492" spans="1:4" x14ac:dyDescent="0.2">
      <c r="A492" t="s">
        <v>17</v>
      </c>
      <c r="B492" t="s">
        <v>2266</v>
      </c>
      <c r="C492" t="s">
        <v>2516</v>
      </c>
      <c r="D492" t="s">
        <v>2465</v>
      </c>
    </row>
    <row r="493" spans="1:4" x14ac:dyDescent="0.2">
      <c r="A493" t="s">
        <v>17</v>
      </c>
      <c r="B493" t="s">
        <v>2267</v>
      </c>
      <c r="C493" t="s">
        <v>2517</v>
      </c>
      <c r="D493" t="s">
        <v>2466</v>
      </c>
    </row>
    <row r="494" spans="1:4" x14ac:dyDescent="0.2">
      <c r="A494" t="s">
        <v>17</v>
      </c>
      <c r="B494" t="s">
        <v>2268</v>
      </c>
      <c r="C494" t="s">
        <v>2518</v>
      </c>
      <c r="D494" t="s">
        <v>2469</v>
      </c>
    </row>
    <row r="495" spans="1:4" x14ac:dyDescent="0.2">
      <c r="A495" t="s">
        <v>17</v>
      </c>
      <c r="B495" t="s">
        <v>764</v>
      </c>
      <c r="C495" t="s">
        <v>763</v>
      </c>
      <c r="D495" t="s">
        <v>2461</v>
      </c>
    </row>
    <row r="496" spans="1:4" x14ac:dyDescent="0.2">
      <c r="A496" t="s">
        <v>17</v>
      </c>
      <c r="B496" t="s">
        <v>2269</v>
      </c>
      <c r="C496" t="s">
        <v>2519</v>
      </c>
      <c r="D496" t="s">
        <v>2466</v>
      </c>
    </row>
    <row r="497" spans="1:4" x14ac:dyDescent="0.2">
      <c r="A497" t="s">
        <v>17</v>
      </c>
      <c r="B497" t="s">
        <v>2270</v>
      </c>
      <c r="C497" t="s">
        <v>2520</v>
      </c>
      <c r="D497" t="s">
        <v>2469</v>
      </c>
    </row>
    <row r="498" spans="1:4" x14ac:dyDescent="0.2">
      <c r="A498" t="s">
        <v>17</v>
      </c>
      <c r="B498" t="s">
        <v>2271</v>
      </c>
      <c r="C498" t="s">
        <v>2521</v>
      </c>
      <c r="D498" t="s">
        <v>2471</v>
      </c>
    </row>
    <row r="499" spans="1:4" x14ac:dyDescent="0.2">
      <c r="A499" t="s">
        <v>17</v>
      </c>
      <c r="B499" t="s">
        <v>2272</v>
      </c>
      <c r="C499" t="s">
        <v>2522</v>
      </c>
      <c r="D499" t="s">
        <v>2466</v>
      </c>
    </row>
    <row r="500" spans="1:4" x14ac:dyDescent="0.2">
      <c r="A500" t="s">
        <v>17</v>
      </c>
      <c r="B500" t="s">
        <v>2273</v>
      </c>
      <c r="C500" t="s">
        <v>2523</v>
      </c>
      <c r="D500" t="s">
        <v>2471</v>
      </c>
    </row>
    <row r="501" spans="1:4" x14ac:dyDescent="0.2">
      <c r="A501" t="s">
        <v>17</v>
      </c>
      <c r="B501" t="s">
        <v>2274</v>
      </c>
      <c r="C501" t="s">
        <v>2524</v>
      </c>
      <c r="D501" t="s">
        <v>2464</v>
      </c>
    </row>
    <row r="502" spans="1:4" x14ac:dyDescent="0.2">
      <c r="A502" t="s">
        <v>17</v>
      </c>
      <c r="B502" t="s">
        <v>2275</v>
      </c>
      <c r="C502" t="s">
        <v>2525</v>
      </c>
      <c r="D502" t="s">
        <v>2461</v>
      </c>
    </row>
    <row r="503" spans="1:4" x14ac:dyDescent="0.2">
      <c r="A503" t="s">
        <v>17</v>
      </c>
      <c r="B503" t="s">
        <v>2276</v>
      </c>
      <c r="C503" t="s">
        <v>2526</v>
      </c>
      <c r="D503" t="s">
        <v>2462</v>
      </c>
    </row>
    <row r="504" spans="1:4" x14ac:dyDescent="0.2">
      <c r="A504" t="s">
        <v>17</v>
      </c>
      <c r="B504" t="s">
        <v>2277</v>
      </c>
      <c r="C504" t="s">
        <v>2527</v>
      </c>
      <c r="D504" t="s">
        <v>2471</v>
      </c>
    </row>
    <row r="505" spans="1:4" x14ac:dyDescent="0.2">
      <c r="A505" t="s">
        <v>17</v>
      </c>
      <c r="B505" t="s">
        <v>2278</v>
      </c>
      <c r="C505" t="s">
        <v>2528</v>
      </c>
      <c r="D505" t="s">
        <v>2461</v>
      </c>
    </row>
    <row r="506" spans="1:4" x14ac:dyDescent="0.2">
      <c r="A506" t="s">
        <v>17</v>
      </c>
      <c r="B506" t="s">
        <v>2279</v>
      </c>
      <c r="C506" t="s">
        <v>2529</v>
      </c>
      <c r="D506" t="s">
        <v>2471</v>
      </c>
    </row>
    <row r="507" spans="1:4" x14ac:dyDescent="0.2">
      <c r="A507" t="s">
        <v>17</v>
      </c>
      <c r="B507" t="s">
        <v>2280</v>
      </c>
      <c r="C507" t="s">
        <v>2530</v>
      </c>
      <c r="D507" t="s">
        <v>2468</v>
      </c>
    </row>
    <row r="508" spans="1:4" x14ac:dyDescent="0.2">
      <c r="A508" t="s">
        <v>17</v>
      </c>
      <c r="B508" t="s">
        <v>951</v>
      </c>
      <c r="C508" t="s">
        <v>950</v>
      </c>
      <c r="D508" t="s">
        <v>2465</v>
      </c>
    </row>
    <row r="509" spans="1:4" x14ac:dyDescent="0.2">
      <c r="A509" t="s">
        <v>17</v>
      </c>
      <c r="B509" t="s">
        <v>330</v>
      </c>
      <c r="C509" t="s">
        <v>329</v>
      </c>
      <c r="D509" t="s">
        <v>2464</v>
      </c>
    </row>
    <row r="510" spans="1:4" x14ac:dyDescent="0.2">
      <c r="A510" t="s">
        <v>17</v>
      </c>
      <c r="B510" t="s">
        <v>2281</v>
      </c>
      <c r="C510" t="s">
        <v>2531</v>
      </c>
      <c r="D510" t="s">
        <v>2468</v>
      </c>
    </row>
    <row r="511" spans="1:4" x14ac:dyDescent="0.2">
      <c r="A511" t="s">
        <v>17</v>
      </c>
      <c r="B511" t="s">
        <v>2282</v>
      </c>
      <c r="C511" t="s">
        <v>2532</v>
      </c>
      <c r="D511" t="s">
        <v>2464</v>
      </c>
    </row>
    <row r="512" spans="1:4" x14ac:dyDescent="0.2">
      <c r="A512" t="s">
        <v>17</v>
      </c>
      <c r="B512" t="s">
        <v>2283</v>
      </c>
      <c r="C512" t="s">
        <v>2533</v>
      </c>
      <c r="D512" t="s">
        <v>2462</v>
      </c>
    </row>
    <row r="513" spans="1:4" x14ac:dyDescent="0.2">
      <c r="A513" t="s">
        <v>17</v>
      </c>
      <c r="B513" t="s">
        <v>2284</v>
      </c>
      <c r="C513" t="s">
        <v>2534</v>
      </c>
      <c r="D513" t="s">
        <v>2468</v>
      </c>
    </row>
    <row r="514" spans="1:4" x14ac:dyDescent="0.2">
      <c r="A514" t="s">
        <v>17</v>
      </c>
      <c r="B514" t="s">
        <v>2285</v>
      </c>
      <c r="C514" t="s">
        <v>2535</v>
      </c>
      <c r="D514" t="s">
        <v>2461</v>
      </c>
    </row>
    <row r="515" spans="1:4" x14ac:dyDescent="0.2">
      <c r="A515" t="s">
        <v>17</v>
      </c>
      <c r="B515" t="s">
        <v>2286</v>
      </c>
      <c r="C515" t="s">
        <v>2536</v>
      </c>
      <c r="D515" t="s">
        <v>2466</v>
      </c>
    </row>
    <row r="516" spans="1:4" x14ac:dyDescent="0.2">
      <c r="A516" t="s">
        <v>17</v>
      </c>
      <c r="B516" t="s">
        <v>2287</v>
      </c>
      <c r="C516" t="s">
        <v>2537</v>
      </c>
      <c r="D516" t="s">
        <v>2463</v>
      </c>
    </row>
    <row r="517" spans="1:4" x14ac:dyDescent="0.2">
      <c r="A517" t="s">
        <v>17</v>
      </c>
      <c r="B517" t="s">
        <v>2288</v>
      </c>
      <c r="C517" t="s">
        <v>2538</v>
      </c>
      <c r="D517" t="s">
        <v>2471</v>
      </c>
    </row>
    <row r="518" spans="1:4" x14ac:dyDescent="0.2">
      <c r="A518" t="s">
        <v>17</v>
      </c>
      <c r="B518" t="s">
        <v>2289</v>
      </c>
      <c r="C518" t="s">
        <v>2539</v>
      </c>
      <c r="D518" t="s">
        <v>2468</v>
      </c>
    </row>
    <row r="519" spans="1:4" x14ac:dyDescent="0.2">
      <c r="A519" t="s">
        <v>17</v>
      </c>
      <c r="B519" t="s">
        <v>2290</v>
      </c>
      <c r="C519" t="s">
        <v>2540</v>
      </c>
      <c r="D519" t="s">
        <v>2471</v>
      </c>
    </row>
    <row r="520" spans="1:4" x14ac:dyDescent="0.2">
      <c r="A520" t="s">
        <v>17</v>
      </c>
      <c r="B520" t="s">
        <v>2291</v>
      </c>
      <c r="C520" t="s">
        <v>2541</v>
      </c>
      <c r="D520" t="s">
        <v>2462</v>
      </c>
    </row>
    <row r="521" spans="1:4" x14ac:dyDescent="0.2">
      <c r="A521" t="s">
        <v>17</v>
      </c>
      <c r="B521" t="s">
        <v>2292</v>
      </c>
      <c r="C521" t="s">
        <v>2542</v>
      </c>
      <c r="D521" t="s">
        <v>2465</v>
      </c>
    </row>
    <row r="522" spans="1:4" x14ac:dyDescent="0.2">
      <c r="A522" t="s">
        <v>17</v>
      </c>
      <c r="B522" t="s">
        <v>2293</v>
      </c>
      <c r="C522" t="s">
        <v>2543</v>
      </c>
      <c r="D522" t="s">
        <v>2469</v>
      </c>
    </row>
    <row r="523" spans="1:4" x14ac:dyDescent="0.2">
      <c r="A523" t="s">
        <v>17</v>
      </c>
      <c r="B523" t="s">
        <v>2294</v>
      </c>
      <c r="C523" t="s">
        <v>2544</v>
      </c>
      <c r="D523" t="s">
        <v>2464</v>
      </c>
    </row>
    <row r="524" spans="1:4" x14ac:dyDescent="0.2">
      <c r="A524" t="s">
        <v>17</v>
      </c>
      <c r="B524" t="s">
        <v>1373</v>
      </c>
      <c r="C524" t="s">
        <v>1372</v>
      </c>
      <c r="D524" t="s">
        <v>2469</v>
      </c>
    </row>
    <row r="525" spans="1:4" x14ac:dyDescent="0.2">
      <c r="A525" t="s">
        <v>17</v>
      </c>
      <c r="B525" t="s">
        <v>2295</v>
      </c>
      <c r="C525" t="s">
        <v>1328</v>
      </c>
      <c r="D525" t="s">
        <v>2470</v>
      </c>
    </row>
    <row r="526" spans="1:4" x14ac:dyDescent="0.2">
      <c r="A526" t="s">
        <v>17</v>
      </c>
      <c r="B526" t="s">
        <v>2296</v>
      </c>
      <c r="C526" t="s">
        <v>2545</v>
      </c>
      <c r="D526" t="s">
        <v>2461</v>
      </c>
    </row>
    <row r="527" spans="1:4" x14ac:dyDescent="0.2">
      <c r="A527" t="s">
        <v>17</v>
      </c>
      <c r="B527" t="s">
        <v>2297</v>
      </c>
      <c r="C527" t="s">
        <v>2546</v>
      </c>
      <c r="D527" t="s">
        <v>2463</v>
      </c>
    </row>
    <row r="528" spans="1:4" x14ac:dyDescent="0.2">
      <c r="A528" t="s">
        <v>17</v>
      </c>
      <c r="B528" t="s">
        <v>2298</v>
      </c>
      <c r="C528" t="s">
        <v>2547</v>
      </c>
      <c r="D528" t="s">
        <v>2470</v>
      </c>
    </row>
    <row r="529" spans="1:4" x14ac:dyDescent="0.2">
      <c r="A529" t="s">
        <v>17</v>
      </c>
      <c r="B529" t="s">
        <v>2299</v>
      </c>
      <c r="C529" t="s">
        <v>2548</v>
      </c>
      <c r="D529" t="s">
        <v>2462</v>
      </c>
    </row>
    <row r="530" spans="1:4" x14ac:dyDescent="0.2">
      <c r="A530" t="s">
        <v>17</v>
      </c>
      <c r="B530" t="s">
        <v>2300</v>
      </c>
      <c r="C530" t="s">
        <v>2549</v>
      </c>
      <c r="D530" t="s">
        <v>2462</v>
      </c>
    </row>
    <row r="531" spans="1:4" x14ac:dyDescent="0.2">
      <c r="A531" t="s">
        <v>17</v>
      </c>
      <c r="B531" t="s">
        <v>2301</v>
      </c>
      <c r="C531" t="s">
        <v>2550</v>
      </c>
      <c r="D531" t="s">
        <v>2469</v>
      </c>
    </row>
    <row r="532" spans="1:4" x14ac:dyDescent="0.2">
      <c r="A532" t="s">
        <v>17</v>
      </c>
      <c r="B532" t="s">
        <v>2302</v>
      </c>
      <c r="C532" t="s">
        <v>2551</v>
      </c>
      <c r="D532" t="s">
        <v>2462</v>
      </c>
    </row>
    <row r="533" spans="1:4" x14ac:dyDescent="0.2">
      <c r="A533" t="s">
        <v>17</v>
      </c>
      <c r="B533" t="s">
        <v>2303</v>
      </c>
      <c r="C533" t="s">
        <v>2552</v>
      </c>
      <c r="D533" t="s">
        <v>2468</v>
      </c>
    </row>
    <row r="534" spans="1:4" x14ac:dyDescent="0.2">
      <c r="A534" t="s">
        <v>17</v>
      </c>
      <c r="B534" t="s">
        <v>2304</v>
      </c>
      <c r="C534" t="s">
        <v>2553</v>
      </c>
      <c r="D534" t="s">
        <v>2469</v>
      </c>
    </row>
    <row r="535" spans="1:4" x14ac:dyDescent="0.2">
      <c r="A535" t="s">
        <v>17</v>
      </c>
      <c r="B535" t="s">
        <v>2305</v>
      </c>
      <c r="C535" t="s">
        <v>2554</v>
      </c>
      <c r="D535" t="s">
        <v>2466</v>
      </c>
    </row>
    <row r="536" spans="1:4" x14ac:dyDescent="0.2">
      <c r="A536" t="s">
        <v>17</v>
      </c>
      <c r="B536" t="s">
        <v>2306</v>
      </c>
      <c r="C536" t="s">
        <v>2555</v>
      </c>
      <c r="D536" t="s">
        <v>2465</v>
      </c>
    </row>
    <row r="537" spans="1:4" x14ac:dyDescent="0.2">
      <c r="A537" t="s">
        <v>17</v>
      </c>
      <c r="B537" t="s">
        <v>2307</v>
      </c>
      <c r="C537" t="s">
        <v>2556</v>
      </c>
      <c r="D537" t="s">
        <v>2461</v>
      </c>
    </row>
    <row r="538" spans="1:4" x14ac:dyDescent="0.2">
      <c r="A538" t="s">
        <v>17</v>
      </c>
      <c r="B538" t="s">
        <v>2308</v>
      </c>
      <c r="C538" t="s">
        <v>2557</v>
      </c>
      <c r="D538" t="s">
        <v>2461</v>
      </c>
    </row>
    <row r="539" spans="1:4" x14ac:dyDescent="0.2">
      <c r="A539" t="s">
        <v>17</v>
      </c>
      <c r="B539" t="s">
        <v>2309</v>
      </c>
      <c r="C539" t="s">
        <v>2558</v>
      </c>
      <c r="D539" t="s">
        <v>2468</v>
      </c>
    </row>
    <row r="540" spans="1:4" x14ac:dyDescent="0.2">
      <c r="A540" t="s">
        <v>17</v>
      </c>
      <c r="B540" t="s">
        <v>2310</v>
      </c>
      <c r="C540" t="s">
        <v>2559</v>
      </c>
      <c r="D540" t="s">
        <v>2461</v>
      </c>
    </row>
    <row r="541" spans="1:4" x14ac:dyDescent="0.2">
      <c r="A541" t="s">
        <v>17</v>
      </c>
      <c r="B541" t="s">
        <v>2311</v>
      </c>
      <c r="C541" t="s">
        <v>2560</v>
      </c>
      <c r="D541" t="s">
        <v>2461</v>
      </c>
    </row>
    <row r="542" spans="1:4" x14ac:dyDescent="0.2">
      <c r="A542" t="s">
        <v>17</v>
      </c>
      <c r="B542" t="s">
        <v>622</v>
      </c>
      <c r="C542" t="s">
        <v>621</v>
      </c>
      <c r="D542" t="s">
        <v>2462</v>
      </c>
    </row>
    <row r="543" spans="1:4" x14ac:dyDescent="0.2">
      <c r="A543" t="s">
        <v>17</v>
      </c>
      <c r="B543" t="s">
        <v>2312</v>
      </c>
      <c r="C543" t="s">
        <v>2561</v>
      </c>
      <c r="D543" t="s">
        <v>2468</v>
      </c>
    </row>
    <row r="544" spans="1:4" x14ac:dyDescent="0.2">
      <c r="A544" t="s">
        <v>17</v>
      </c>
      <c r="B544" t="s">
        <v>2200</v>
      </c>
      <c r="C544" t="s">
        <v>2562</v>
      </c>
      <c r="D544" t="s">
        <v>2465</v>
      </c>
    </row>
    <row r="545" spans="1:4" x14ac:dyDescent="0.2">
      <c r="A545" t="s">
        <v>17</v>
      </c>
      <c r="B545" t="s">
        <v>2313</v>
      </c>
      <c r="C545" t="s">
        <v>2563</v>
      </c>
      <c r="D545" t="s">
        <v>2465</v>
      </c>
    </row>
    <row r="546" spans="1:4" x14ac:dyDescent="0.2">
      <c r="A546" t="s">
        <v>17</v>
      </c>
      <c r="B546" t="s">
        <v>2314</v>
      </c>
      <c r="C546" t="s">
        <v>2564</v>
      </c>
      <c r="D546" t="s">
        <v>2461</v>
      </c>
    </row>
    <row r="547" spans="1:4" x14ac:dyDescent="0.2">
      <c r="A547" t="s">
        <v>17</v>
      </c>
      <c r="B547" t="s">
        <v>2315</v>
      </c>
      <c r="C547" t="s">
        <v>2565</v>
      </c>
      <c r="D547" t="s">
        <v>2464</v>
      </c>
    </row>
    <row r="548" spans="1:4" x14ac:dyDescent="0.2">
      <c r="A548" t="s">
        <v>17</v>
      </c>
      <c r="B548" t="s">
        <v>2316</v>
      </c>
      <c r="C548" t="s">
        <v>2566</v>
      </c>
      <c r="D548" t="s">
        <v>2469</v>
      </c>
    </row>
    <row r="549" spans="1:4" x14ac:dyDescent="0.2">
      <c r="A549" t="s">
        <v>17</v>
      </c>
      <c r="B549" t="s">
        <v>2317</v>
      </c>
      <c r="C549" t="s">
        <v>2567</v>
      </c>
      <c r="D549" t="s">
        <v>2470</v>
      </c>
    </row>
    <row r="550" spans="1:4" x14ac:dyDescent="0.2">
      <c r="A550" t="s">
        <v>17</v>
      </c>
      <c r="B550" t="s">
        <v>2318</v>
      </c>
      <c r="C550" t="s">
        <v>2568</v>
      </c>
      <c r="D550" t="s">
        <v>2470</v>
      </c>
    </row>
    <row r="551" spans="1:4" x14ac:dyDescent="0.2">
      <c r="A551" t="s">
        <v>17</v>
      </c>
      <c r="B551" t="s">
        <v>2194</v>
      </c>
      <c r="C551" t="s">
        <v>1445</v>
      </c>
      <c r="D551" t="s">
        <v>2469</v>
      </c>
    </row>
    <row r="552" spans="1:4" x14ac:dyDescent="0.2">
      <c r="A552" t="s">
        <v>17</v>
      </c>
      <c r="B552" t="s">
        <v>2319</v>
      </c>
      <c r="C552" t="s">
        <v>2569</v>
      </c>
      <c r="D552" t="s">
        <v>2469</v>
      </c>
    </row>
    <row r="553" spans="1:4" x14ac:dyDescent="0.2">
      <c r="A553" t="s">
        <v>17</v>
      </c>
      <c r="B553" t="s">
        <v>2320</v>
      </c>
      <c r="C553" t="s">
        <v>2570</v>
      </c>
      <c r="D553" t="s">
        <v>2462</v>
      </c>
    </row>
    <row r="554" spans="1:4" x14ac:dyDescent="0.2">
      <c r="A554" t="s">
        <v>17</v>
      </c>
      <c r="B554" t="s">
        <v>2321</v>
      </c>
      <c r="C554" t="s">
        <v>2571</v>
      </c>
      <c r="D554" t="s">
        <v>2465</v>
      </c>
    </row>
    <row r="555" spans="1:4" x14ac:dyDescent="0.2">
      <c r="A555" t="s">
        <v>17</v>
      </c>
      <c r="B555" t="s">
        <v>2322</v>
      </c>
      <c r="C555" t="s">
        <v>2572</v>
      </c>
      <c r="D555" t="s">
        <v>2463</v>
      </c>
    </row>
    <row r="556" spans="1:4" x14ac:dyDescent="0.2">
      <c r="A556" t="s">
        <v>17</v>
      </c>
      <c r="B556" t="s">
        <v>2323</v>
      </c>
      <c r="C556" t="s">
        <v>2573</v>
      </c>
      <c r="D556" t="s">
        <v>2464</v>
      </c>
    </row>
    <row r="557" spans="1:4" x14ac:dyDescent="0.2">
      <c r="A557" t="s">
        <v>17</v>
      </c>
      <c r="B557" t="s">
        <v>1484</v>
      </c>
      <c r="C557" t="s">
        <v>1483</v>
      </c>
      <c r="D557" t="s">
        <v>2465</v>
      </c>
    </row>
    <row r="558" spans="1:4" x14ac:dyDescent="0.2">
      <c r="A558" t="s">
        <v>17</v>
      </c>
      <c r="B558" t="s">
        <v>2324</v>
      </c>
      <c r="C558" t="s">
        <v>2574</v>
      </c>
      <c r="D558" t="s">
        <v>2470</v>
      </c>
    </row>
    <row r="559" spans="1:4" x14ac:dyDescent="0.2">
      <c r="A559" t="s">
        <v>17</v>
      </c>
      <c r="B559" t="s">
        <v>2325</v>
      </c>
      <c r="C559" t="s">
        <v>2575</v>
      </c>
      <c r="D559" t="s">
        <v>2464</v>
      </c>
    </row>
    <row r="560" spans="1:4" x14ac:dyDescent="0.2">
      <c r="A560" t="s">
        <v>17</v>
      </c>
      <c r="B560" t="s">
        <v>2326</v>
      </c>
      <c r="C560" t="s">
        <v>2576</v>
      </c>
      <c r="D560" t="s">
        <v>2471</v>
      </c>
    </row>
    <row r="561" spans="1:4" x14ac:dyDescent="0.2">
      <c r="A561" t="s">
        <v>17</v>
      </c>
      <c r="B561" t="s">
        <v>2327</v>
      </c>
      <c r="C561" t="s">
        <v>2577</v>
      </c>
      <c r="D561" t="s">
        <v>2469</v>
      </c>
    </row>
    <row r="562" spans="1:4" x14ac:dyDescent="0.2">
      <c r="A562" t="s">
        <v>17</v>
      </c>
      <c r="B562" t="s">
        <v>2328</v>
      </c>
      <c r="C562" t="s">
        <v>2578</v>
      </c>
      <c r="D562" t="s">
        <v>2465</v>
      </c>
    </row>
    <row r="563" spans="1:4" x14ac:dyDescent="0.2">
      <c r="A563" t="s">
        <v>17</v>
      </c>
      <c r="B563" t="s">
        <v>2329</v>
      </c>
      <c r="C563" t="s">
        <v>2579</v>
      </c>
      <c r="D563" t="s">
        <v>2471</v>
      </c>
    </row>
    <row r="564" spans="1:4" x14ac:dyDescent="0.2">
      <c r="A564" t="s">
        <v>17</v>
      </c>
      <c r="B564" t="s">
        <v>2330</v>
      </c>
      <c r="C564" t="s">
        <v>2580</v>
      </c>
      <c r="D564" t="s">
        <v>2468</v>
      </c>
    </row>
    <row r="565" spans="1:4" x14ac:dyDescent="0.2">
      <c r="A565" t="s">
        <v>17</v>
      </c>
      <c r="B565" t="s">
        <v>2331</v>
      </c>
      <c r="C565" t="s">
        <v>779</v>
      </c>
      <c r="D565" t="s">
        <v>2461</v>
      </c>
    </row>
    <row r="566" spans="1:4" x14ac:dyDescent="0.2">
      <c r="A566" t="s">
        <v>17</v>
      </c>
      <c r="B566" t="s">
        <v>2332</v>
      </c>
      <c r="C566" t="s">
        <v>2581</v>
      </c>
      <c r="D566" t="s">
        <v>2462</v>
      </c>
    </row>
    <row r="567" spans="1:4" x14ac:dyDescent="0.2">
      <c r="A567" t="s">
        <v>17</v>
      </c>
      <c r="B567" t="s">
        <v>2333</v>
      </c>
      <c r="C567" t="s">
        <v>2582</v>
      </c>
      <c r="D567" t="s">
        <v>2461</v>
      </c>
    </row>
    <row r="568" spans="1:4" x14ac:dyDescent="0.2">
      <c r="A568" t="s">
        <v>17</v>
      </c>
      <c r="B568" t="s">
        <v>2334</v>
      </c>
      <c r="C568" t="s">
        <v>2583</v>
      </c>
      <c r="D568" t="s">
        <v>2463</v>
      </c>
    </row>
    <row r="569" spans="1:4" x14ac:dyDescent="0.2">
      <c r="A569" t="s">
        <v>17</v>
      </c>
      <c r="B569" t="s">
        <v>2335</v>
      </c>
      <c r="C569" t="s">
        <v>2584</v>
      </c>
      <c r="D569" t="s">
        <v>2471</v>
      </c>
    </row>
    <row r="570" spans="1:4" x14ac:dyDescent="0.2">
      <c r="A570" t="s">
        <v>17</v>
      </c>
      <c r="B570" t="s">
        <v>2336</v>
      </c>
      <c r="C570" t="s">
        <v>385</v>
      </c>
      <c r="D570" t="s">
        <v>2461</v>
      </c>
    </row>
    <row r="571" spans="1:4" x14ac:dyDescent="0.2">
      <c r="A571" t="s">
        <v>17</v>
      </c>
      <c r="B571" t="s">
        <v>2337</v>
      </c>
      <c r="C571" t="s">
        <v>2585</v>
      </c>
      <c r="D571" t="s">
        <v>2462</v>
      </c>
    </row>
    <row r="572" spans="1:4" x14ac:dyDescent="0.2">
      <c r="A572" t="s">
        <v>17</v>
      </c>
      <c r="B572" t="s">
        <v>2197</v>
      </c>
      <c r="C572" t="s">
        <v>2586</v>
      </c>
      <c r="D572" t="s">
        <v>2469</v>
      </c>
    </row>
    <row r="573" spans="1:4" x14ac:dyDescent="0.2">
      <c r="A573" t="s">
        <v>17</v>
      </c>
      <c r="B573" t="s">
        <v>2338</v>
      </c>
      <c r="C573" t="s">
        <v>741</v>
      </c>
      <c r="D573" t="s">
        <v>2461</v>
      </c>
    </row>
    <row r="574" spans="1:4" x14ac:dyDescent="0.2">
      <c r="A574" t="s">
        <v>17</v>
      </c>
      <c r="B574" t="s">
        <v>2191</v>
      </c>
      <c r="C574" t="s">
        <v>545</v>
      </c>
      <c r="D574" t="s">
        <v>2461</v>
      </c>
    </row>
    <row r="575" spans="1:4" x14ac:dyDescent="0.2">
      <c r="A575" t="s">
        <v>17</v>
      </c>
      <c r="B575" t="s">
        <v>2191</v>
      </c>
      <c r="C575" t="s">
        <v>545</v>
      </c>
      <c r="D575" t="s">
        <v>2462</v>
      </c>
    </row>
    <row r="576" spans="1:4" x14ac:dyDescent="0.2">
      <c r="A576" t="s">
        <v>17</v>
      </c>
      <c r="B576" t="s">
        <v>2191</v>
      </c>
      <c r="C576" t="s">
        <v>545</v>
      </c>
      <c r="D576" t="s">
        <v>2463</v>
      </c>
    </row>
    <row r="577" spans="1:4" x14ac:dyDescent="0.2">
      <c r="A577" t="s">
        <v>17</v>
      </c>
      <c r="B577" t="s">
        <v>2191</v>
      </c>
      <c r="C577" t="s">
        <v>545</v>
      </c>
      <c r="D577" t="s">
        <v>2464</v>
      </c>
    </row>
    <row r="578" spans="1:4" x14ac:dyDescent="0.2">
      <c r="A578" t="s">
        <v>17</v>
      </c>
      <c r="B578" t="s">
        <v>2191</v>
      </c>
      <c r="C578" t="s">
        <v>545</v>
      </c>
      <c r="D578" t="s">
        <v>2465</v>
      </c>
    </row>
    <row r="579" spans="1:4" x14ac:dyDescent="0.2">
      <c r="A579" t="s">
        <v>17</v>
      </c>
      <c r="B579" t="s">
        <v>2191</v>
      </c>
      <c r="C579" t="s">
        <v>545</v>
      </c>
      <c r="D579" t="s">
        <v>2466</v>
      </c>
    </row>
    <row r="580" spans="1:4" x14ac:dyDescent="0.2">
      <c r="A580" t="s">
        <v>17</v>
      </c>
      <c r="B580" t="s">
        <v>2191</v>
      </c>
      <c r="C580" t="s">
        <v>545</v>
      </c>
      <c r="D580" t="s">
        <v>2468</v>
      </c>
    </row>
    <row r="581" spans="1:4" x14ac:dyDescent="0.2">
      <c r="A581" t="s">
        <v>17</v>
      </c>
      <c r="B581" t="s">
        <v>2191</v>
      </c>
      <c r="C581" t="s">
        <v>545</v>
      </c>
      <c r="D581" t="s">
        <v>2469</v>
      </c>
    </row>
    <row r="582" spans="1:4" x14ac:dyDescent="0.2">
      <c r="A582" t="s">
        <v>17</v>
      </c>
      <c r="B582" t="s">
        <v>2191</v>
      </c>
      <c r="C582" t="s">
        <v>545</v>
      </c>
      <c r="D582" t="s">
        <v>2470</v>
      </c>
    </row>
    <row r="583" spans="1:4" x14ac:dyDescent="0.2">
      <c r="A583" t="s">
        <v>17</v>
      </c>
      <c r="B583" t="s">
        <v>2191</v>
      </c>
      <c r="C583" t="s">
        <v>545</v>
      </c>
      <c r="D583" t="s">
        <v>2471</v>
      </c>
    </row>
    <row r="585" spans="1:4" x14ac:dyDescent="0.2">
      <c r="A585" t="s">
        <v>2587</v>
      </c>
      <c r="B585" t="s">
        <v>2588</v>
      </c>
      <c r="C585" t="s">
        <v>2589</v>
      </c>
      <c r="D585" t="s">
        <v>1516</v>
      </c>
    </row>
    <row r="586" spans="1:4" x14ac:dyDescent="0.2">
      <c r="A586" t="s">
        <v>2587</v>
      </c>
      <c r="B586" t="s">
        <v>2590</v>
      </c>
      <c r="C586" t="s">
        <v>2591</v>
      </c>
      <c r="D586" t="s">
        <v>2219</v>
      </c>
    </row>
    <row r="587" spans="1:4" x14ac:dyDescent="0.2">
      <c r="A587" t="s">
        <v>2587</v>
      </c>
      <c r="B587" t="s">
        <v>2592</v>
      </c>
      <c r="C587" t="s">
        <v>2593</v>
      </c>
      <c r="D587" t="s">
        <v>1012</v>
      </c>
    </row>
    <row r="588" spans="1:4" x14ac:dyDescent="0.2">
      <c r="A588" t="s">
        <v>2587</v>
      </c>
      <c r="B588" t="s">
        <v>2594</v>
      </c>
      <c r="C588" t="s">
        <v>2595</v>
      </c>
      <c r="D588" t="s">
        <v>2220</v>
      </c>
    </row>
    <row r="589" spans="1:4" x14ac:dyDescent="0.2">
      <c r="A589" t="s">
        <v>2587</v>
      </c>
      <c r="B589" t="s">
        <v>2596</v>
      </c>
      <c r="C589" t="s">
        <v>2597</v>
      </c>
      <c r="D589" t="s">
        <v>2221</v>
      </c>
    </row>
    <row r="590" spans="1:4" x14ac:dyDescent="0.2">
      <c r="A590" t="s">
        <v>2587</v>
      </c>
      <c r="B590" t="s">
        <v>2598</v>
      </c>
      <c r="C590" t="s">
        <v>2599</v>
      </c>
      <c r="D590" t="s">
        <v>2222</v>
      </c>
    </row>
    <row r="591" spans="1:4" x14ac:dyDescent="0.2">
      <c r="A591" t="s">
        <v>2587</v>
      </c>
      <c r="B591" t="s">
        <v>2600</v>
      </c>
      <c r="C591" t="s">
        <v>2601</v>
      </c>
      <c r="D591" t="s">
        <v>1012</v>
      </c>
    </row>
    <row r="592" spans="1:4" x14ac:dyDescent="0.2">
      <c r="A592" t="s">
        <v>2587</v>
      </c>
      <c r="B592" t="s">
        <v>2602</v>
      </c>
      <c r="C592" t="s">
        <v>2603</v>
      </c>
      <c r="D592" t="s">
        <v>2221</v>
      </c>
    </row>
    <row r="593" spans="1:4" x14ac:dyDescent="0.2">
      <c r="A593" t="s">
        <v>2587</v>
      </c>
      <c r="B593" t="s">
        <v>2604</v>
      </c>
      <c r="C593" t="s">
        <v>2605</v>
      </c>
      <c r="D593" t="s">
        <v>2219</v>
      </c>
    </row>
    <row r="594" spans="1:4" x14ac:dyDescent="0.2">
      <c r="A594" t="s">
        <v>2587</v>
      </c>
      <c r="B594" t="s">
        <v>2606</v>
      </c>
      <c r="C594" t="s">
        <v>2607</v>
      </c>
      <c r="D594" t="s">
        <v>2222</v>
      </c>
    </row>
    <row r="595" spans="1:4" x14ac:dyDescent="0.2">
      <c r="A595" t="s">
        <v>2587</v>
      </c>
      <c r="B595" t="s">
        <v>2608</v>
      </c>
      <c r="C595" t="s">
        <v>2609</v>
      </c>
      <c r="D595" t="s">
        <v>1012</v>
      </c>
    </row>
    <row r="596" spans="1:4" x14ac:dyDescent="0.2">
      <c r="A596" t="s">
        <v>2587</v>
      </c>
      <c r="B596" t="s">
        <v>2610</v>
      </c>
      <c r="C596" t="s">
        <v>2611</v>
      </c>
      <c r="D596" t="s">
        <v>2219</v>
      </c>
    </row>
    <row r="597" spans="1:4" x14ac:dyDescent="0.2">
      <c r="A597" t="s">
        <v>2587</v>
      </c>
      <c r="B597" t="s">
        <v>2612</v>
      </c>
      <c r="C597" t="s">
        <v>2613</v>
      </c>
      <c r="D597" t="s">
        <v>2222</v>
      </c>
    </row>
    <row r="598" spans="1:4" x14ac:dyDescent="0.2">
      <c r="A598" t="s">
        <v>2587</v>
      </c>
      <c r="B598" t="s">
        <v>2614</v>
      </c>
      <c r="C598" t="s">
        <v>2615</v>
      </c>
      <c r="D598" t="s">
        <v>2222</v>
      </c>
    </row>
    <row r="599" spans="1:4" x14ac:dyDescent="0.2">
      <c r="A599" t="s">
        <v>2587</v>
      </c>
      <c r="B599" t="s">
        <v>2616</v>
      </c>
      <c r="C599" t="s">
        <v>2617</v>
      </c>
      <c r="D599" t="s">
        <v>1012</v>
      </c>
    </row>
    <row r="600" spans="1:4" x14ac:dyDescent="0.2">
      <c r="A600" t="s">
        <v>2587</v>
      </c>
      <c r="B600" t="s">
        <v>2618</v>
      </c>
      <c r="C600" t="s">
        <v>2619</v>
      </c>
      <c r="D600" t="s">
        <v>2223</v>
      </c>
    </row>
    <row r="601" spans="1:4" x14ac:dyDescent="0.2">
      <c r="A601" t="s">
        <v>2587</v>
      </c>
      <c r="B601" t="s">
        <v>2620</v>
      </c>
      <c r="C601" t="s">
        <v>2621</v>
      </c>
      <c r="D601" t="s">
        <v>2224</v>
      </c>
    </row>
    <row r="602" spans="1:4" x14ac:dyDescent="0.2">
      <c r="A602" t="s">
        <v>2587</v>
      </c>
      <c r="B602" t="s">
        <v>2622</v>
      </c>
      <c r="C602" t="s">
        <v>2623</v>
      </c>
      <c r="D602" t="s">
        <v>2225</v>
      </c>
    </row>
    <row r="603" spans="1:4" x14ac:dyDescent="0.2">
      <c r="A603" t="s">
        <v>2587</v>
      </c>
      <c r="B603" t="s">
        <v>2624</v>
      </c>
      <c r="C603" t="s">
        <v>2625</v>
      </c>
      <c r="D603" t="s">
        <v>2226</v>
      </c>
    </row>
    <row r="604" spans="1:4" x14ac:dyDescent="0.2">
      <c r="A604" t="s">
        <v>2587</v>
      </c>
      <c r="B604" t="s">
        <v>2626</v>
      </c>
      <c r="C604" t="s">
        <v>2627</v>
      </c>
      <c r="D604" t="s">
        <v>2227</v>
      </c>
    </row>
    <row r="605" spans="1:4" x14ac:dyDescent="0.2">
      <c r="A605" t="s">
        <v>2587</v>
      </c>
      <c r="B605" t="s">
        <v>2628</v>
      </c>
      <c r="C605" t="s">
        <v>2629</v>
      </c>
      <c r="D605" t="s">
        <v>2228</v>
      </c>
    </row>
    <row r="606" spans="1:4" x14ac:dyDescent="0.2">
      <c r="A606" t="s">
        <v>2587</v>
      </c>
      <c r="B606" t="s">
        <v>2630</v>
      </c>
      <c r="C606" t="s">
        <v>2631</v>
      </c>
      <c r="D606" t="s">
        <v>2229</v>
      </c>
    </row>
    <row r="607" spans="1:4" x14ac:dyDescent="0.2">
      <c r="A607" t="s">
        <v>2587</v>
      </c>
      <c r="B607" t="s">
        <v>2632</v>
      </c>
      <c r="C607" t="s">
        <v>2633</v>
      </c>
      <c r="D607" t="s">
        <v>2230</v>
      </c>
    </row>
    <row r="608" spans="1:4" x14ac:dyDescent="0.2">
      <c r="A608" t="s">
        <v>2587</v>
      </c>
      <c r="B608" t="s">
        <v>2634</v>
      </c>
      <c r="C608" t="s">
        <v>2635</v>
      </c>
      <c r="D608" t="s">
        <v>2231</v>
      </c>
    </row>
    <row r="609" spans="1:4" x14ac:dyDescent="0.2">
      <c r="A609" t="s">
        <v>2587</v>
      </c>
      <c r="B609" t="s">
        <v>2636</v>
      </c>
      <c r="C609" t="s">
        <v>2637</v>
      </c>
      <c r="D609" t="s">
        <v>2212</v>
      </c>
    </row>
    <row r="610" spans="1:4" x14ac:dyDescent="0.2">
      <c r="A610" t="s">
        <v>2587</v>
      </c>
      <c r="B610" t="s">
        <v>2638</v>
      </c>
      <c r="C610" t="s">
        <v>2639</v>
      </c>
      <c r="D610" t="s">
        <v>2232</v>
      </c>
    </row>
    <row r="611" spans="1:4" x14ac:dyDescent="0.2">
      <c r="A611" t="s">
        <v>2587</v>
      </c>
      <c r="B611" t="s">
        <v>2640</v>
      </c>
      <c r="C611" t="s">
        <v>2641</v>
      </c>
      <c r="D611" t="s">
        <v>2233</v>
      </c>
    </row>
    <row r="612" spans="1:4" x14ac:dyDescent="0.2">
      <c r="A612" t="s">
        <v>2587</v>
      </c>
      <c r="B612" t="s">
        <v>2642</v>
      </c>
      <c r="C612" t="s">
        <v>2643</v>
      </c>
      <c r="D612" t="s">
        <v>2221</v>
      </c>
    </row>
    <row r="613" spans="1:4" x14ac:dyDescent="0.2">
      <c r="A613" t="s">
        <v>2587</v>
      </c>
      <c r="B613" t="s">
        <v>2644</v>
      </c>
      <c r="C613" t="s">
        <v>2645</v>
      </c>
      <c r="D613" t="s">
        <v>2234</v>
      </c>
    </row>
    <row r="614" spans="1:4" x14ac:dyDescent="0.2">
      <c r="A614" t="s">
        <v>2587</v>
      </c>
      <c r="B614" t="s">
        <v>2646</v>
      </c>
      <c r="C614" t="s">
        <v>2647</v>
      </c>
      <c r="D614" t="s">
        <v>2235</v>
      </c>
    </row>
    <row r="615" spans="1:4" x14ac:dyDescent="0.2">
      <c r="A615" t="s">
        <v>2587</v>
      </c>
      <c r="B615" t="s">
        <v>2648</v>
      </c>
      <c r="C615" t="s">
        <v>2649</v>
      </c>
      <c r="D615" t="s">
        <v>2236</v>
      </c>
    </row>
    <row r="616" spans="1:4" x14ac:dyDescent="0.2">
      <c r="A616" t="s">
        <v>2587</v>
      </c>
      <c r="B616" t="s">
        <v>2650</v>
      </c>
      <c r="C616" t="s">
        <v>2651</v>
      </c>
      <c r="D616" t="s">
        <v>2237</v>
      </c>
    </row>
    <row r="617" spans="1:4" x14ac:dyDescent="0.2">
      <c r="A617" t="s">
        <v>2587</v>
      </c>
      <c r="B617" t="s">
        <v>2652</v>
      </c>
      <c r="C617" t="s">
        <v>2651</v>
      </c>
      <c r="D617" t="s">
        <v>1033</v>
      </c>
    </row>
    <row r="618" spans="1:4" x14ac:dyDescent="0.2">
      <c r="A618" t="s">
        <v>2587</v>
      </c>
      <c r="B618" t="s">
        <v>2653</v>
      </c>
      <c r="C618" t="s">
        <v>2654</v>
      </c>
      <c r="D618" t="s">
        <v>2203</v>
      </c>
    </row>
    <row r="619" spans="1:4" x14ac:dyDescent="0.2">
      <c r="A619" t="s">
        <v>2587</v>
      </c>
      <c r="B619" t="s">
        <v>2655</v>
      </c>
      <c r="C619" t="s">
        <v>2656</v>
      </c>
      <c r="D619" t="s">
        <v>1237</v>
      </c>
    </row>
    <row r="620" spans="1:4" x14ac:dyDescent="0.2">
      <c r="A620" t="s">
        <v>2587</v>
      </c>
      <c r="B620" t="s">
        <v>2657</v>
      </c>
      <c r="C620" t="s">
        <v>2658</v>
      </c>
      <c r="D620" t="s">
        <v>2238</v>
      </c>
    </row>
    <row r="621" spans="1:4" x14ac:dyDescent="0.2">
      <c r="A621" t="s">
        <v>2587</v>
      </c>
      <c r="B621" t="s">
        <v>2659</v>
      </c>
      <c r="C621" t="s">
        <v>2660</v>
      </c>
      <c r="D621" t="s">
        <v>2239</v>
      </c>
    </row>
    <row r="622" spans="1:4" x14ac:dyDescent="0.2">
      <c r="A622" t="s">
        <v>2587</v>
      </c>
      <c r="B622" t="s">
        <v>2661</v>
      </c>
      <c r="C622" t="s">
        <v>2662</v>
      </c>
      <c r="D622" t="s">
        <v>2240</v>
      </c>
    </row>
    <row r="623" spans="1:4" x14ac:dyDescent="0.2">
      <c r="A623" t="s">
        <v>2587</v>
      </c>
      <c r="B623" t="s">
        <v>2663</v>
      </c>
      <c r="C623" t="s">
        <v>2664</v>
      </c>
      <c r="D623" t="s">
        <v>2219</v>
      </c>
    </row>
    <row r="624" spans="1:4" x14ac:dyDescent="0.2">
      <c r="A624" t="s">
        <v>2587</v>
      </c>
      <c r="B624" t="s">
        <v>2665</v>
      </c>
      <c r="C624" t="s">
        <v>2666</v>
      </c>
      <c r="D624" t="s">
        <v>2241</v>
      </c>
    </row>
    <row r="625" spans="1:4" x14ac:dyDescent="0.2">
      <c r="A625" t="s">
        <v>2587</v>
      </c>
      <c r="B625" t="s">
        <v>2667</v>
      </c>
      <c r="C625" t="s">
        <v>2668</v>
      </c>
      <c r="D625" t="s">
        <v>2242</v>
      </c>
    </row>
    <row r="626" spans="1:4" x14ac:dyDescent="0.2">
      <c r="A626" t="s">
        <v>2587</v>
      </c>
      <c r="B626" t="s">
        <v>2669</v>
      </c>
      <c r="C626" t="s">
        <v>2670</v>
      </c>
      <c r="D626" t="s">
        <v>2243</v>
      </c>
    </row>
    <row r="627" spans="1:4" x14ac:dyDescent="0.2">
      <c r="A627" t="s">
        <v>2587</v>
      </c>
      <c r="B627" t="s">
        <v>2671</v>
      </c>
      <c r="C627" t="s">
        <v>2672</v>
      </c>
      <c r="D627" t="s">
        <v>2244</v>
      </c>
    </row>
    <row r="628" spans="1:4" x14ac:dyDescent="0.2">
      <c r="A628" t="s">
        <v>2587</v>
      </c>
      <c r="B628" t="s">
        <v>2673</v>
      </c>
      <c r="C628" t="s">
        <v>2674</v>
      </c>
      <c r="D628" t="s">
        <v>2245</v>
      </c>
    </row>
    <row r="629" spans="1:4" x14ac:dyDescent="0.2">
      <c r="A629" t="s">
        <v>2587</v>
      </c>
      <c r="B629" t="s">
        <v>2675</v>
      </c>
      <c r="C629" t="s">
        <v>2676</v>
      </c>
      <c r="D629" t="s">
        <v>2246</v>
      </c>
    </row>
    <row r="630" spans="1:4" x14ac:dyDescent="0.2">
      <c r="A630" t="s">
        <v>2587</v>
      </c>
      <c r="B630" t="s">
        <v>2677</v>
      </c>
      <c r="C630" t="s">
        <v>2678</v>
      </c>
      <c r="D630" t="s">
        <v>2247</v>
      </c>
    </row>
    <row r="631" spans="1:4" x14ac:dyDescent="0.2">
      <c r="A631" t="s">
        <v>2587</v>
      </c>
      <c r="B631" t="s">
        <v>2679</v>
      </c>
      <c r="C631" t="s">
        <v>2680</v>
      </c>
      <c r="D631" t="s">
        <v>2248</v>
      </c>
    </row>
    <row r="632" spans="1:4" x14ac:dyDescent="0.2">
      <c r="A632" t="s">
        <v>2587</v>
      </c>
      <c r="B632" t="s">
        <v>2681</v>
      </c>
      <c r="C632" t="s">
        <v>2680</v>
      </c>
      <c r="D632" t="s">
        <v>2249</v>
      </c>
    </row>
    <row r="633" spans="1:4" x14ac:dyDescent="0.2">
      <c r="A633" t="s">
        <v>2587</v>
      </c>
      <c r="B633" t="s">
        <v>2682</v>
      </c>
      <c r="C633" t="s">
        <v>2683</v>
      </c>
      <c r="D633" t="s">
        <v>1044</v>
      </c>
    </row>
    <row r="634" spans="1:4" x14ac:dyDescent="0.2">
      <c r="A634" t="s">
        <v>2587</v>
      </c>
      <c r="B634" t="s">
        <v>2684</v>
      </c>
      <c r="C634" t="s">
        <v>2685</v>
      </c>
      <c r="D634" t="s">
        <v>2250</v>
      </c>
    </row>
    <row r="635" spans="1:4" x14ac:dyDescent="0.2">
      <c r="A635" t="s">
        <v>2587</v>
      </c>
      <c r="B635" t="s">
        <v>2686</v>
      </c>
      <c r="C635" t="s">
        <v>2687</v>
      </c>
      <c r="D635" t="s">
        <v>1199</v>
      </c>
    </row>
    <row r="636" spans="1:4" x14ac:dyDescent="0.2">
      <c r="A636" t="s">
        <v>2587</v>
      </c>
      <c r="B636" t="s">
        <v>2688</v>
      </c>
      <c r="C636" t="s">
        <v>2689</v>
      </c>
      <c r="D636" t="s">
        <v>2251</v>
      </c>
    </row>
    <row r="637" spans="1:4" x14ac:dyDescent="0.2">
      <c r="A637" t="s">
        <v>2587</v>
      </c>
      <c r="B637" t="s">
        <v>2690</v>
      </c>
      <c r="C637" t="s">
        <v>2691</v>
      </c>
      <c r="D637" t="s">
        <v>2252</v>
      </c>
    </row>
    <row r="638" spans="1:4" x14ac:dyDescent="0.2">
      <c r="A638" t="s">
        <v>2587</v>
      </c>
      <c r="B638" t="s">
        <v>2692</v>
      </c>
      <c r="C638" t="s">
        <v>2693</v>
      </c>
      <c r="D638" t="s">
        <v>2253</v>
      </c>
    </row>
    <row r="639" spans="1:4" x14ac:dyDescent="0.2">
      <c r="A639" t="s">
        <v>2587</v>
      </c>
      <c r="B639" t="s">
        <v>2694</v>
      </c>
      <c r="C639" t="s">
        <v>2695</v>
      </c>
      <c r="D639" t="s">
        <v>2254</v>
      </c>
    </row>
    <row r="640" spans="1:4" x14ac:dyDescent="0.2">
      <c r="A640" t="s">
        <v>2587</v>
      </c>
      <c r="B640" t="s">
        <v>2696</v>
      </c>
      <c r="C640" t="s">
        <v>2697</v>
      </c>
      <c r="D640" t="s">
        <v>2255</v>
      </c>
    </row>
    <row r="641" spans="1:4" x14ac:dyDescent="0.2">
      <c r="A641" t="s">
        <v>2587</v>
      </c>
      <c r="B641" t="s">
        <v>2698</v>
      </c>
      <c r="C641" t="s">
        <v>2699</v>
      </c>
      <c r="D641" t="s">
        <v>2256</v>
      </c>
    </row>
    <row r="642" spans="1:4" x14ac:dyDescent="0.2">
      <c r="A642" t="s">
        <v>2587</v>
      </c>
      <c r="B642" t="s">
        <v>2700</v>
      </c>
      <c r="C642" t="s">
        <v>2701</v>
      </c>
      <c r="D642" t="s">
        <v>1126</v>
      </c>
    </row>
    <row r="643" spans="1:4" x14ac:dyDescent="0.2">
      <c r="A643" t="s">
        <v>2587</v>
      </c>
      <c r="B643" t="s">
        <v>2702</v>
      </c>
      <c r="C643" t="s">
        <v>2703</v>
      </c>
      <c r="D643" t="s">
        <v>2257</v>
      </c>
    </row>
    <row r="644" spans="1:4" x14ac:dyDescent="0.2">
      <c r="A644" t="s">
        <v>2587</v>
      </c>
      <c r="B644" t="s">
        <v>2704</v>
      </c>
      <c r="C644" t="s">
        <v>2705</v>
      </c>
      <c r="D644" t="s">
        <v>1222</v>
      </c>
    </row>
    <row r="645" spans="1:4" x14ac:dyDescent="0.2">
      <c r="A645" t="s">
        <v>2587</v>
      </c>
      <c r="B645" t="s">
        <v>2706</v>
      </c>
      <c r="C645" t="s">
        <v>2707</v>
      </c>
      <c r="D645" t="s">
        <v>2258</v>
      </c>
    </row>
    <row r="646" spans="1:4" x14ac:dyDescent="0.2">
      <c r="A646" t="s">
        <v>2587</v>
      </c>
      <c r="B646" t="s">
        <v>2708</v>
      </c>
      <c r="C646" t="s">
        <v>2709</v>
      </c>
      <c r="D646" t="s">
        <v>2259</v>
      </c>
    </row>
    <row r="647" spans="1:4" x14ac:dyDescent="0.2">
      <c r="A647" t="s">
        <v>2587</v>
      </c>
      <c r="B647" t="s">
        <v>2710</v>
      </c>
      <c r="C647" t="s">
        <v>2711</v>
      </c>
      <c r="D647" t="s">
        <v>2260</v>
      </c>
    </row>
    <row r="648" spans="1:4" x14ac:dyDescent="0.2">
      <c r="A648" t="s">
        <v>2587</v>
      </c>
      <c r="B648" t="s">
        <v>2712</v>
      </c>
      <c r="C648" t="s">
        <v>2713</v>
      </c>
      <c r="D648" t="s">
        <v>2217</v>
      </c>
    </row>
    <row r="649" spans="1:4" x14ac:dyDescent="0.2">
      <c r="A649" t="s">
        <v>2587</v>
      </c>
      <c r="B649" t="s">
        <v>2714</v>
      </c>
      <c r="C649" t="s">
        <v>2715</v>
      </c>
      <c r="D649" t="s">
        <v>2261</v>
      </c>
    </row>
    <row r="650" spans="1:4" x14ac:dyDescent="0.2">
      <c r="A650" t="s">
        <v>2587</v>
      </c>
      <c r="B650" t="s">
        <v>2716</v>
      </c>
      <c r="C650" t="s">
        <v>2717</v>
      </c>
      <c r="D650" t="s">
        <v>2262</v>
      </c>
    </row>
    <row r="651" spans="1:4" x14ac:dyDescent="0.2">
      <c r="A651" t="s">
        <v>2587</v>
      </c>
      <c r="B651" t="s">
        <v>2718</v>
      </c>
      <c r="C651" t="s">
        <v>2719</v>
      </c>
      <c r="D651" t="s">
        <v>2263</v>
      </c>
    </row>
    <row r="652" spans="1:4" x14ac:dyDescent="0.2">
      <c r="A652" t="s">
        <v>2587</v>
      </c>
      <c r="B652" t="s">
        <v>2720</v>
      </c>
      <c r="C652" t="s">
        <v>2721</v>
      </c>
      <c r="D652" t="s">
        <v>2264</v>
      </c>
    </row>
    <row r="653" spans="1:4" x14ac:dyDescent="0.2">
      <c r="A653" t="s">
        <v>2587</v>
      </c>
      <c r="B653" t="s">
        <v>2722</v>
      </c>
      <c r="C653" t="s">
        <v>2723</v>
      </c>
      <c r="D653" t="s">
        <v>2265</v>
      </c>
    </row>
    <row r="654" spans="1:4" x14ac:dyDescent="0.2">
      <c r="A654" t="s">
        <v>2587</v>
      </c>
      <c r="B654" t="s">
        <v>2724</v>
      </c>
      <c r="C654" t="s">
        <v>2725</v>
      </c>
      <c r="D654" t="s">
        <v>2266</v>
      </c>
    </row>
    <row r="655" spans="1:4" x14ac:dyDescent="0.2">
      <c r="A655" t="s">
        <v>2587</v>
      </c>
      <c r="B655" t="s">
        <v>2726</v>
      </c>
      <c r="C655" t="s">
        <v>2727</v>
      </c>
      <c r="D655" t="s">
        <v>2267</v>
      </c>
    </row>
    <row r="656" spans="1:4" x14ac:dyDescent="0.2">
      <c r="A656" t="s">
        <v>2587</v>
      </c>
      <c r="B656" t="s">
        <v>2728</v>
      </c>
      <c r="C656" t="s">
        <v>2729</v>
      </c>
      <c r="D656" t="s">
        <v>2268</v>
      </c>
    </row>
    <row r="657" spans="1:4" x14ac:dyDescent="0.2">
      <c r="A657" t="s">
        <v>2587</v>
      </c>
      <c r="B657" t="s">
        <v>2730</v>
      </c>
      <c r="C657" t="s">
        <v>2731</v>
      </c>
      <c r="D657" t="s">
        <v>764</v>
      </c>
    </row>
    <row r="658" spans="1:4" x14ac:dyDescent="0.2">
      <c r="A658" t="s">
        <v>2587</v>
      </c>
      <c r="B658" t="s">
        <v>2732</v>
      </c>
      <c r="C658" t="s">
        <v>2731</v>
      </c>
      <c r="D658" t="s">
        <v>1516</v>
      </c>
    </row>
    <row r="659" spans="1:4" x14ac:dyDescent="0.2">
      <c r="A659" t="s">
        <v>2587</v>
      </c>
      <c r="B659" t="s">
        <v>2733</v>
      </c>
      <c r="C659" t="s">
        <v>2734</v>
      </c>
      <c r="D659" t="s">
        <v>2269</v>
      </c>
    </row>
    <row r="660" spans="1:4" x14ac:dyDescent="0.2">
      <c r="A660" t="s">
        <v>2587</v>
      </c>
      <c r="B660" t="s">
        <v>2735</v>
      </c>
      <c r="C660" t="s">
        <v>2736</v>
      </c>
      <c r="D660" t="s">
        <v>1012</v>
      </c>
    </row>
    <row r="661" spans="1:4" x14ac:dyDescent="0.2">
      <c r="A661" t="s">
        <v>2587</v>
      </c>
      <c r="B661" t="s">
        <v>2737</v>
      </c>
      <c r="C661" t="s">
        <v>2738</v>
      </c>
      <c r="D661" t="s">
        <v>2270</v>
      </c>
    </row>
    <row r="662" spans="1:4" x14ac:dyDescent="0.2">
      <c r="A662" t="s">
        <v>2587</v>
      </c>
      <c r="B662" t="s">
        <v>2739</v>
      </c>
      <c r="C662" t="s">
        <v>2740</v>
      </c>
      <c r="D662" t="s">
        <v>2271</v>
      </c>
    </row>
    <row r="663" spans="1:4" x14ac:dyDescent="0.2">
      <c r="A663" t="s">
        <v>2587</v>
      </c>
      <c r="B663" t="s">
        <v>2741</v>
      </c>
      <c r="C663" t="s">
        <v>2742</v>
      </c>
      <c r="D663" t="s">
        <v>2272</v>
      </c>
    </row>
    <row r="664" spans="1:4" x14ac:dyDescent="0.2">
      <c r="A664" t="s">
        <v>2587</v>
      </c>
      <c r="B664" t="s">
        <v>2743</v>
      </c>
      <c r="C664" t="s">
        <v>2744</v>
      </c>
      <c r="D664" t="s">
        <v>2273</v>
      </c>
    </row>
    <row r="665" spans="1:4" x14ac:dyDescent="0.2">
      <c r="A665" t="s">
        <v>2587</v>
      </c>
      <c r="B665" t="s">
        <v>2745</v>
      </c>
      <c r="C665" t="s">
        <v>2746</v>
      </c>
      <c r="D665" t="s">
        <v>2274</v>
      </c>
    </row>
    <row r="666" spans="1:4" x14ac:dyDescent="0.2">
      <c r="A666" t="s">
        <v>2587</v>
      </c>
      <c r="B666" t="s">
        <v>2747</v>
      </c>
      <c r="C666" t="s">
        <v>2748</v>
      </c>
      <c r="D666" t="s">
        <v>2275</v>
      </c>
    </row>
    <row r="667" spans="1:4" x14ac:dyDescent="0.2">
      <c r="A667" t="s">
        <v>2587</v>
      </c>
      <c r="B667" t="s">
        <v>2749</v>
      </c>
      <c r="C667" t="s">
        <v>2750</v>
      </c>
      <c r="D667" t="s">
        <v>2276</v>
      </c>
    </row>
    <row r="668" spans="1:4" x14ac:dyDescent="0.2">
      <c r="A668" t="s">
        <v>2587</v>
      </c>
      <c r="B668" t="s">
        <v>2751</v>
      </c>
      <c r="C668" t="s">
        <v>2752</v>
      </c>
      <c r="D668" t="s">
        <v>2277</v>
      </c>
    </row>
    <row r="669" spans="1:4" x14ac:dyDescent="0.2">
      <c r="A669" t="s">
        <v>2587</v>
      </c>
      <c r="B669" t="s">
        <v>2753</v>
      </c>
      <c r="C669" t="s">
        <v>2754</v>
      </c>
      <c r="D669" t="s">
        <v>2278</v>
      </c>
    </row>
    <row r="670" spans="1:4" x14ac:dyDescent="0.2">
      <c r="A670" t="s">
        <v>2587</v>
      </c>
      <c r="B670" t="s">
        <v>2755</v>
      </c>
      <c r="C670" t="s">
        <v>2756</v>
      </c>
      <c r="D670" t="s">
        <v>2279</v>
      </c>
    </row>
    <row r="671" spans="1:4" x14ac:dyDescent="0.2">
      <c r="A671" t="s">
        <v>2587</v>
      </c>
      <c r="B671" t="s">
        <v>2757</v>
      </c>
      <c r="C671" t="s">
        <v>2758</v>
      </c>
      <c r="D671" t="s">
        <v>2280</v>
      </c>
    </row>
    <row r="672" spans="1:4" x14ac:dyDescent="0.2">
      <c r="A672" t="s">
        <v>2587</v>
      </c>
      <c r="B672" t="s">
        <v>2759</v>
      </c>
      <c r="C672" t="s">
        <v>2760</v>
      </c>
      <c r="D672" t="s">
        <v>951</v>
      </c>
    </row>
    <row r="673" spans="1:4" x14ac:dyDescent="0.2">
      <c r="A673" t="s">
        <v>2587</v>
      </c>
      <c r="B673" t="s">
        <v>2761</v>
      </c>
      <c r="C673" t="s">
        <v>2762</v>
      </c>
      <c r="D673" t="s">
        <v>330</v>
      </c>
    </row>
    <row r="674" spans="1:4" x14ac:dyDescent="0.2">
      <c r="A674" t="s">
        <v>2587</v>
      </c>
      <c r="B674" t="s">
        <v>2763</v>
      </c>
      <c r="C674" t="s">
        <v>2764</v>
      </c>
      <c r="D674" t="s">
        <v>2281</v>
      </c>
    </row>
    <row r="675" spans="1:4" x14ac:dyDescent="0.2">
      <c r="A675" t="s">
        <v>2587</v>
      </c>
      <c r="B675" t="s">
        <v>2765</v>
      </c>
      <c r="C675" t="s">
        <v>2766</v>
      </c>
      <c r="D675" t="s">
        <v>2282</v>
      </c>
    </row>
    <row r="676" spans="1:4" x14ac:dyDescent="0.2">
      <c r="A676" t="s">
        <v>2587</v>
      </c>
      <c r="B676" t="s">
        <v>2767</v>
      </c>
      <c r="C676" t="s">
        <v>2768</v>
      </c>
      <c r="D676" t="s">
        <v>2283</v>
      </c>
    </row>
    <row r="677" spans="1:4" x14ac:dyDescent="0.2">
      <c r="A677" t="s">
        <v>2587</v>
      </c>
      <c r="B677" t="s">
        <v>2769</v>
      </c>
      <c r="C677" t="s">
        <v>2770</v>
      </c>
      <c r="D677" t="s">
        <v>2284</v>
      </c>
    </row>
    <row r="678" spans="1:4" x14ac:dyDescent="0.2">
      <c r="A678" t="s">
        <v>2587</v>
      </c>
      <c r="B678" t="s">
        <v>2771</v>
      </c>
      <c r="C678" t="s">
        <v>2772</v>
      </c>
      <c r="D678" t="s">
        <v>2285</v>
      </c>
    </row>
    <row r="679" spans="1:4" x14ac:dyDescent="0.2">
      <c r="A679" t="s">
        <v>2587</v>
      </c>
      <c r="B679" t="s">
        <v>2773</v>
      </c>
      <c r="C679" t="s">
        <v>2774</v>
      </c>
      <c r="D679" t="s">
        <v>2286</v>
      </c>
    </row>
    <row r="680" spans="1:4" x14ac:dyDescent="0.2">
      <c r="A680" t="s">
        <v>2587</v>
      </c>
      <c r="B680" t="s">
        <v>2775</v>
      </c>
      <c r="C680" t="s">
        <v>2776</v>
      </c>
      <c r="D680" t="s">
        <v>2287</v>
      </c>
    </row>
    <row r="681" spans="1:4" x14ac:dyDescent="0.2">
      <c r="A681" t="s">
        <v>2587</v>
      </c>
      <c r="B681" t="s">
        <v>2777</v>
      </c>
      <c r="C681" t="s">
        <v>2778</v>
      </c>
      <c r="D681" t="s">
        <v>2288</v>
      </c>
    </row>
    <row r="682" spans="1:4" x14ac:dyDescent="0.2">
      <c r="A682" t="s">
        <v>2587</v>
      </c>
      <c r="B682" t="s">
        <v>2779</v>
      </c>
      <c r="C682" t="s">
        <v>2780</v>
      </c>
      <c r="D682" t="s">
        <v>2289</v>
      </c>
    </row>
    <row r="683" spans="1:4" x14ac:dyDescent="0.2">
      <c r="A683" t="s">
        <v>2587</v>
      </c>
      <c r="B683" t="s">
        <v>2781</v>
      </c>
      <c r="C683" t="s">
        <v>2782</v>
      </c>
      <c r="D683" t="s">
        <v>2290</v>
      </c>
    </row>
    <row r="684" spans="1:4" x14ac:dyDescent="0.2">
      <c r="A684" t="s">
        <v>2587</v>
      </c>
      <c r="B684" t="s">
        <v>2783</v>
      </c>
      <c r="C684" t="s">
        <v>2784</v>
      </c>
      <c r="D684" t="s">
        <v>2291</v>
      </c>
    </row>
    <row r="685" spans="1:4" x14ac:dyDescent="0.2">
      <c r="A685" t="s">
        <v>2587</v>
      </c>
      <c r="B685" t="s">
        <v>2785</v>
      </c>
      <c r="C685" t="s">
        <v>2786</v>
      </c>
      <c r="D685" t="s">
        <v>2292</v>
      </c>
    </row>
    <row r="686" spans="1:4" x14ac:dyDescent="0.2">
      <c r="A686" t="s">
        <v>2587</v>
      </c>
      <c r="B686" t="s">
        <v>2787</v>
      </c>
      <c r="C686" t="s">
        <v>2788</v>
      </c>
      <c r="D686" t="s">
        <v>2293</v>
      </c>
    </row>
    <row r="687" spans="1:4" x14ac:dyDescent="0.2">
      <c r="A687" t="s">
        <v>2587</v>
      </c>
      <c r="B687" t="s">
        <v>2789</v>
      </c>
      <c r="C687" t="s">
        <v>2790</v>
      </c>
      <c r="D687" t="s">
        <v>2294</v>
      </c>
    </row>
    <row r="688" spans="1:4" x14ac:dyDescent="0.2">
      <c r="A688" t="s">
        <v>2587</v>
      </c>
      <c r="B688" t="s">
        <v>2791</v>
      </c>
      <c r="C688" t="s">
        <v>2792</v>
      </c>
      <c r="D688" t="s">
        <v>1373</v>
      </c>
    </row>
    <row r="689" spans="1:4" x14ac:dyDescent="0.2">
      <c r="A689" t="s">
        <v>2587</v>
      </c>
      <c r="B689" t="s">
        <v>2793</v>
      </c>
      <c r="C689" t="s">
        <v>2794</v>
      </c>
      <c r="D689" t="s">
        <v>2295</v>
      </c>
    </row>
    <row r="690" spans="1:4" x14ac:dyDescent="0.2">
      <c r="A690" t="s">
        <v>2587</v>
      </c>
      <c r="B690" t="s">
        <v>2795</v>
      </c>
      <c r="C690" t="s">
        <v>2796</v>
      </c>
      <c r="D690" t="s">
        <v>2296</v>
      </c>
    </row>
    <row r="691" spans="1:4" x14ac:dyDescent="0.2">
      <c r="A691" t="s">
        <v>2587</v>
      </c>
      <c r="B691" t="s">
        <v>2797</v>
      </c>
      <c r="C691" t="s">
        <v>2798</v>
      </c>
      <c r="D691" t="s">
        <v>2297</v>
      </c>
    </row>
    <row r="692" spans="1:4" x14ac:dyDescent="0.2">
      <c r="A692" t="s">
        <v>2587</v>
      </c>
      <c r="B692" t="s">
        <v>2799</v>
      </c>
      <c r="C692" t="s">
        <v>2800</v>
      </c>
      <c r="D692" t="s">
        <v>2298</v>
      </c>
    </row>
    <row r="693" spans="1:4" x14ac:dyDescent="0.2">
      <c r="A693" t="s">
        <v>2587</v>
      </c>
      <c r="B693" t="s">
        <v>2801</v>
      </c>
      <c r="C693" t="s">
        <v>2802</v>
      </c>
      <c r="D693" t="s">
        <v>2299</v>
      </c>
    </row>
    <row r="694" spans="1:4" x14ac:dyDescent="0.2">
      <c r="A694" t="s">
        <v>2587</v>
      </c>
      <c r="B694" t="s">
        <v>2803</v>
      </c>
      <c r="C694" t="s">
        <v>2804</v>
      </c>
      <c r="D694" t="s">
        <v>2300</v>
      </c>
    </row>
    <row r="695" spans="1:4" x14ac:dyDescent="0.2">
      <c r="A695" t="s">
        <v>2587</v>
      </c>
      <c r="B695" t="s">
        <v>2805</v>
      </c>
      <c r="C695" t="s">
        <v>2806</v>
      </c>
      <c r="D695" t="s">
        <v>2301</v>
      </c>
    </row>
    <row r="696" spans="1:4" x14ac:dyDescent="0.2">
      <c r="A696" t="s">
        <v>2587</v>
      </c>
      <c r="B696" t="s">
        <v>2807</v>
      </c>
      <c r="C696" t="s">
        <v>2808</v>
      </c>
      <c r="D696" t="s">
        <v>2220</v>
      </c>
    </row>
    <row r="697" spans="1:4" x14ac:dyDescent="0.2">
      <c r="A697" t="s">
        <v>2587</v>
      </c>
      <c r="B697" t="s">
        <v>2809</v>
      </c>
      <c r="C697" t="s">
        <v>2810</v>
      </c>
      <c r="D697" t="s">
        <v>2302</v>
      </c>
    </row>
    <row r="698" spans="1:4" x14ac:dyDescent="0.2">
      <c r="A698" t="s">
        <v>2587</v>
      </c>
      <c r="B698" t="s">
        <v>2811</v>
      </c>
      <c r="C698" t="s">
        <v>2812</v>
      </c>
      <c r="D698" t="s">
        <v>2303</v>
      </c>
    </row>
    <row r="699" spans="1:4" x14ac:dyDescent="0.2">
      <c r="A699" t="s">
        <v>2587</v>
      </c>
      <c r="B699" t="s">
        <v>2813</v>
      </c>
      <c r="C699" t="s">
        <v>2814</v>
      </c>
      <c r="D699" t="s">
        <v>2304</v>
      </c>
    </row>
    <row r="700" spans="1:4" x14ac:dyDescent="0.2">
      <c r="A700" t="s">
        <v>2587</v>
      </c>
      <c r="B700" t="s">
        <v>2815</v>
      </c>
      <c r="C700" t="s">
        <v>2816</v>
      </c>
      <c r="D700" t="s">
        <v>2305</v>
      </c>
    </row>
    <row r="701" spans="1:4" x14ac:dyDescent="0.2">
      <c r="A701" t="s">
        <v>2587</v>
      </c>
      <c r="B701" t="s">
        <v>2817</v>
      </c>
      <c r="C701" t="s">
        <v>2818</v>
      </c>
      <c r="D701" t="s">
        <v>2306</v>
      </c>
    </row>
    <row r="702" spans="1:4" x14ac:dyDescent="0.2">
      <c r="A702" t="s">
        <v>2587</v>
      </c>
      <c r="B702" t="s">
        <v>2819</v>
      </c>
      <c r="C702" t="s">
        <v>2820</v>
      </c>
      <c r="D702" t="s">
        <v>2307</v>
      </c>
    </row>
    <row r="703" spans="1:4" x14ac:dyDescent="0.2">
      <c r="A703" t="s">
        <v>2587</v>
      </c>
      <c r="B703" t="s">
        <v>2821</v>
      </c>
      <c r="C703" t="s">
        <v>2822</v>
      </c>
      <c r="D703" t="s">
        <v>2308</v>
      </c>
    </row>
    <row r="704" spans="1:4" x14ac:dyDescent="0.2">
      <c r="A704" t="s">
        <v>2587</v>
      </c>
      <c r="B704" t="s">
        <v>2823</v>
      </c>
      <c r="C704" t="s">
        <v>2824</v>
      </c>
      <c r="D704" t="s">
        <v>2222</v>
      </c>
    </row>
    <row r="705" spans="1:4" x14ac:dyDescent="0.2">
      <c r="A705" t="s">
        <v>2587</v>
      </c>
      <c r="B705" t="s">
        <v>2825</v>
      </c>
      <c r="C705" t="s">
        <v>2826</v>
      </c>
      <c r="D705" t="s">
        <v>2309</v>
      </c>
    </row>
    <row r="706" spans="1:4" x14ac:dyDescent="0.2">
      <c r="A706" t="s">
        <v>2587</v>
      </c>
      <c r="B706" t="s">
        <v>2827</v>
      </c>
      <c r="C706" t="s">
        <v>2828</v>
      </c>
      <c r="D706" t="s">
        <v>2310</v>
      </c>
    </row>
    <row r="707" spans="1:4" x14ac:dyDescent="0.2">
      <c r="A707" t="s">
        <v>2587</v>
      </c>
      <c r="B707" t="s">
        <v>2829</v>
      </c>
      <c r="C707" t="s">
        <v>2830</v>
      </c>
      <c r="D707" t="s">
        <v>2311</v>
      </c>
    </row>
    <row r="708" spans="1:4" x14ac:dyDescent="0.2">
      <c r="A708" t="s">
        <v>2587</v>
      </c>
      <c r="B708" t="s">
        <v>2831</v>
      </c>
      <c r="C708" t="s">
        <v>2832</v>
      </c>
      <c r="D708" t="s">
        <v>622</v>
      </c>
    </row>
    <row r="709" spans="1:4" x14ac:dyDescent="0.2">
      <c r="A709" t="s">
        <v>2587</v>
      </c>
      <c r="B709" t="s">
        <v>2833</v>
      </c>
      <c r="C709" t="s">
        <v>2834</v>
      </c>
      <c r="D709" t="s">
        <v>2312</v>
      </c>
    </row>
    <row r="710" spans="1:4" x14ac:dyDescent="0.2">
      <c r="A710" t="s">
        <v>2587</v>
      </c>
      <c r="B710" t="s">
        <v>2835</v>
      </c>
      <c r="C710" t="s">
        <v>2836</v>
      </c>
      <c r="D710" t="s">
        <v>2200</v>
      </c>
    </row>
    <row r="711" spans="1:4" x14ac:dyDescent="0.2">
      <c r="A711" t="s">
        <v>2587</v>
      </c>
      <c r="B711" t="s">
        <v>2837</v>
      </c>
      <c r="C711" t="s">
        <v>2838</v>
      </c>
      <c r="D711" t="s">
        <v>2313</v>
      </c>
    </row>
    <row r="712" spans="1:4" x14ac:dyDescent="0.2">
      <c r="A712" t="s">
        <v>2587</v>
      </c>
      <c r="B712" t="s">
        <v>2839</v>
      </c>
      <c r="C712" t="s">
        <v>2840</v>
      </c>
      <c r="D712" t="s">
        <v>2314</v>
      </c>
    </row>
    <row r="713" spans="1:4" x14ac:dyDescent="0.2">
      <c r="A713" t="s">
        <v>2587</v>
      </c>
      <c r="B713" t="s">
        <v>2841</v>
      </c>
      <c r="C713" t="s">
        <v>2842</v>
      </c>
      <c r="D713" t="s">
        <v>2315</v>
      </c>
    </row>
    <row r="714" spans="1:4" x14ac:dyDescent="0.2">
      <c r="A714" t="s">
        <v>2587</v>
      </c>
      <c r="B714" t="s">
        <v>2843</v>
      </c>
      <c r="C714" t="s">
        <v>2844</v>
      </c>
      <c r="D714" t="s">
        <v>2316</v>
      </c>
    </row>
    <row r="715" spans="1:4" x14ac:dyDescent="0.2">
      <c r="A715" t="s">
        <v>2587</v>
      </c>
      <c r="B715" t="s">
        <v>2845</v>
      </c>
      <c r="C715" t="s">
        <v>2846</v>
      </c>
      <c r="D715" t="s">
        <v>2317</v>
      </c>
    </row>
    <row r="716" spans="1:4" x14ac:dyDescent="0.2">
      <c r="A716" t="s">
        <v>2587</v>
      </c>
      <c r="B716" t="s">
        <v>2847</v>
      </c>
      <c r="C716" t="s">
        <v>2848</v>
      </c>
      <c r="D716" t="s">
        <v>2318</v>
      </c>
    </row>
    <row r="717" spans="1:4" x14ac:dyDescent="0.2">
      <c r="A717" t="s">
        <v>2587</v>
      </c>
      <c r="B717" t="s">
        <v>2849</v>
      </c>
      <c r="C717" t="s">
        <v>2850</v>
      </c>
      <c r="D717" t="s">
        <v>2194</v>
      </c>
    </row>
    <row r="718" spans="1:4" x14ac:dyDescent="0.2">
      <c r="A718" t="s">
        <v>2587</v>
      </c>
      <c r="B718" t="s">
        <v>2851</v>
      </c>
      <c r="C718" t="s">
        <v>2852</v>
      </c>
      <c r="D718" t="s">
        <v>2319</v>
      </c>
    </row>
    <row r="719" spans="1:4" x14ac:dyDescent="0.2">
      <c r="A719" t="s">
        <v>2587</v>
      </c>
      <c r="B719" t="s">
        <v>2853</v>
      </c>
      <c r="C719" t="s">
        <v>2854</v>
      </c>
      <c r="D719" t="s">
        <v>2320</v>
      </c>
    </row>
    <row r="720" spans="1:4" x14ac:dyDescent="0.2">
      <c r="A720" t="s">
        <v>2587</v>
      </c>
      <c r="B720" t="s">
        <v>2855</v>
      </c>
      <c r="C720" t="s">
        <v>2856</v>
      </c>
      <c r="D720" t="s">
        <v>2321</v>
      </c>
    </row>
    <row r="721" spans="1:4" x14ac:dyDescent="0.2">
      <c r="A721" t="s">
        <v>2587</v>
      </c>
      <c r="B721" t="s">
        <v>2857</v>
      </c>
      <c r="C721" t="s">
        <v>2858</v>
      </c>
      <c r="D721" t="s">
        <v>2322</v>
      </c>
    </row>
    <row r="722" spans="1:4" x14ac:dyDescent="0.2">
      <c r="A722" t="s">
        <v>2587</v>
      </c>
      <c r="B722" t="s">
        <v>2859</v>
      </c>
      <c r="C722" t="s">
        <v>2860</v>
      </c>
      <c r="D722" t="s">
        <v>2323</v>
      </c>
    </row>
    <row r="723" spans="1:4" x14ac:dyDescent="0.2">
      <c r="A723" t="s">
        <v>2587</v>
      </c>
      <c r="B723" t="s">
        <v>2861</v>
      </c>
      <c r="C723" t="s">
        <v>2862</v>
      </c>
      <c r="D723" t="s">
        <v>1484</v>
      </c>
    </row>
    <row r="724" spans="1:4" x14ac:dyDescent="0.2">
      <c r="A724" t="s">
        <v>2587</v>
      </c>
      <c r="B724" t="s">
        <v>2863</v>
      </c>
      <c r="C724" t="s">
        <v>2864</v>
      </c>
      <c r="D724" t="s">
        <v>2324</v>
      </c>
    </row>
    <row r="725" spans="1:4" x14ac:dyDescent="0.2">
      <c r="A725" t="s">
        <v>2587</v>
      </c>
      <c r="B725" t="s">
        <v>2865</v>
      </c>
      <c r="C725" t="s">
        <v>2866</v>
      </c>
      <c r="D725" t="s">
        <v>2325</v>
      </c>
    </row>
    <row r="726" spans="1:4" x14ac:dyDescent="0.2">
      <c r="A726" t="s">
        <v>2587</v>
      </c>
      <c r="B726" t="s">
        <v>2867</v>
      </c>
      <c r="C726" t="s">
        <v>2868</v>
      </c>
      <c r="D726" t="s">
        <v>2326</v>
      </c>
    </row>
    <row r="727" spans="1:4" x14ac:dyDescent="0.2">
      <c r="A727" t="s">
        <v>2587</v>
      </c>
      <c r="B727" t="s">
        <v>2869</v>
      </c>
      <c r="C727" t="s">
        <v>2870</v>
      </c>
      <c r="D727" t="s">
        <v>2327</v>
      </c>
    </row>
    <row r="728" spans="1:4" x14ac:dyDescent="0.2">
      <c r="A728" t="s">
        <v>2587</v>
      </c>
      <c r="B728" t="s">
        <v>2871</v>
      </c>
      <c r="C728" t="s">
        <v>2872</v>
      </c>
      <c r="D728" t="s">
        <v>2328</v>
      </c>
    </row>
    <row r="729" spans="1:4" x14ac:dyDescent="0.2">
      <c r="A729" t="s">
        <v>2587</v>
      </c>
      <c r="B729" t="s">
        <v>2873</v>
      </c>
      <c r="C729" t="s">
        <v>2874</v>
      </c>
      <c r="D729" t="s">
        <v>2329</v>
      </c>
    </row>
    <row r="730" spans="1:4" x14ac:dyDescent="0.2">
      <c r="A730" t="s">
        <v>2587</v>
      </c>
      <c r="B730" t="s">
        <v>2875</v>
      </c>
      <c r="C730" t="s">
        <v>2876</v>
      </c>
      <c r="D730" t="s">
        <v>2330</v>
      </c>
    </row>
    <row r="731" spans="1:4" x14ac:dyDescent="0.2">
      <c r="A731" t="s">
        <v>2587</v>
      </c>
      <c r="B731" t="s">
        <v>2877</v>
      </c>
      <c r="C731" t="s">
        <v>2878</v>
      </c>
      <c r="D731" t="s">
        <v>2331</v>
      </c>
    </row>
    <row r="732" spans="1:4" x14ac:dyDescent="0.2">
      <c r="A732" t="s">
        <v>2587</v>
      </c>
      <c r="B732" t="s">
        <v>2879</v>
      </c>
      <c r="C732" t="s">
        <v>2880</v>
      </c>
      <c r="D732" t="s">
        <v>2332</v>
      </c>
    </row>
    <row r="733" spans="1:4" x14ac:dyDescent="0.2">
      <c r="A733" t="s">
        <v>2587</v>
      </c>
      <c r="B733" t="s">
        <v>2881</v>
      </c>
      <c r="C733" t="s">
        <v>2882</v>
      </c>
      <c r="D733" t="s">
        <v>2333</v>
      </c>
    </row>
    <row r="734" spans="1:4" x14ac:dyDescent="0.2">
      <c r="A734" t="s">
        <v>2587</v>
      </c>
      <c r="B734" t="s">
        <v>2883</v>
      </c>
      <c r="C734" t="s">
        <v>2884</v>
      </c>
      <c r="D734" t="s">
        <v>2334</v>
      </c>
    </row>
    <row r="735" spans="1:4" x14ac:dyDescent="0.2">
      <c r="A735" t="s">
        <v>2587</v>
      </c>
      <c r="B735" t="s">
        <v>2885</v>
      </c>
      <c r="C735" t="s">
        <v>2886</v>
      </c>
      <c r="D735" t="s">
        <v>2335</v>
      </c>
    </row>
    <row r="736" spans="1:4" x14ac:dyDescent="0.2">
      <c r="A736" t="s">
        <v>2587</v>
      </c>
      <c r="B736" t="s">
        <v>2887</v>
      </c>
      <c r="C736" t="s">
        <v>2888</v>
      </c>
      <c r="D736" t="s">
        <v>2336</v>
      </c>
    </row>
    <row r="737" spans="1:4" x14ac:dyDescent="0.2">
      <c r="A737" t="s">
        <v>2587</v>
      </c>
      <c r="B737" t="s">
        <v>2889</v>
      </c>
      <c r="C737" t="s">
        <v>2890</v>
      </c>
      <c r="D737" t="s">
        <v>2337</v>
      </c>
    </row>
    <row r="738" spans="1:4" x14ac:dyDescent="0.2">
      <c r="A738" t="s">
        <v>2587</v>
      </c>
      <c r="B738" t="s">
        <v>2891</v>
      </c>
      <c r="C738" t="s">
        <v>2892</v>
      </c>
      <c r="D738" t="s">
        <v>2197</v>
      </c>
    </row>
    <row r="739" spans="1:4" x14ac:dyDescent="0.2">
      <c r="A739" t="s">
        <v>2587</v>
      </c>
      <c r="B739" t="s">
        <v>2893</v>
      </c>
      <c r="C739" t="s">
        <v>2894</v>
      </c>
      <c r="D739" t="s">
        <v>2224</v>
      </c>
    </row>
    <row r="740" spans="1:4" x14ac:dyDescent="0.2">
      <c r="A740" t="s">
        <v>2587</v>
      </c>
      <c r="B740" t="s">
        <v>2895</v>
      </c>
      <c r="C740" t="s">
        <v>2896</v>
      </c>
      <c r="D740" t="s">
        <v>2290</v>
      </c>
    </row>
    <row r="741" spans="1:4" x14ac:dyDescent="0.2">
      <c r="A741" t="s">
        <v>2587</v>
      </c>
      <c r="B741" t="s">
        <v>2897</v>
      </c>
      <c r="C741" t="s">
        <v>2898</v>
      </c>
      <c r="D741" t="s">
        <v>2299</v>
      </c>
    </row>
    <row r="742" spans="1:4" x14ac:dyDescent="0.2">
      <c r="A742" t="s">
        <v>2587</v>
      </c>
      <c r="B742" t="s">
        <v>2899</v>
      </c>
      <c r="C742" t="s">
        <v>2900</v>
      </c>
      <c r="D742" t="s">
        <v>2315</v>
      </c>
    </row>
    <row r="743" spans="1:4" x14ac:dyDescent="0.2">
      <c r="A743" t="s">
        <v>2587</v>
      </c>
      <c r="B743" t="s">
        <v>2901</v>
      </c>
      <c r="C743" t="s">
        <v>2902</v>
      </c>
      <c r="D743" t="s">
        <v>2307</v>
      </c>
    </row>
    <row r="744" spans="1:4" x14ac:dyDescent="0.2">
      <c r="A744" t="s">
        <v>2587</v>
      </c>
      <c r="B744" t="s">
        <v>2903</v>
      </c>
      <c r="C744" t="s">
        <v>2904</v>
      </c>
      <c r="D744" t="s">
        <v>2283</v>
      </c>
    </row>
    <row r="745" spans="1:4" x14ac:dyDescent="0.2">
      <c r="A745" t="s">
        <v>2587</v>
      </c>
      <c r="B745" t="s">
        <v>2905</v>
      </c>
      <c r="C745" t="s">
        <v>2906</v>
      </c>
      <c r="D745" t="s">
        <v>2245</v>
      </c>
    </row>
    <row r="746" spans="1:4" x14ac:dyDescent="0.2">
      <c r="A746" t="s">
        <v>2587</v>
      </c>
      <c r="B746" t="s">
        <v>2907</v>
      </c>
      <c r="C746" t="s">
        <v>2908</v>
      </c>
      <c r="D746" t="s">
        <v>622</v>
      </c>
    </row>
    <row r="747" spans="1:4" x14ac:dyDescent="0.2">
      <c r="A747" t="s">
        <v>2587</v>
      </c>
      <c r="B747" t="s">
        <v>2909</v>
      </c>
      <c r="C747" t="s">
        <v>2910</v>
      </c>
      <c r="D747" t="s">
        <v>2278</v>
      </c>
    </row>
    <row r="748" spans="1:4" x14ac:dyDescent="0.2">
      <c r="A748" t="s">
        <v>2587</v>
      </c>
      <c r="B748" t="s">
        <v>2911</v>
      </c>
      <c r="C748" t="s">
        <v>2912</v>
      </c>
      <c r="D748" t="s">
        <v>2226</v>
      </c>
    </row>
    <row r="749" spans="1:4" x14ac:dyDescent="0.2">
      <c r="A749" t="s">
        <v>2587</v>
      </c>
      <c r="B749" t="s">
        <v>2913</v>
      </c>
      <c r="C749" t="s">
        <v>2914</v>
      </c>
      <c r="D749" t="s">
        <v>2228</v>
      </c>
    </row>
    <row r="750" spans="1:4" x14ac:dyDescent="0.2">
      <c r="A750" t="s">
        <v>2587</v>
      </c>
      <c r="B750" t="s">
        <v>2915</v>
      </c>
      <c r="C750" t="s">
        <v>2916</v>
      </c>
      <c r="D750" t="s">
        <v>2234</v>
      </c>
    </row>
    <row r="751" spans="1:4" x14ac:dyDescent="0.2">
      <c r="A751" t="s">
        <v>2587</v>
      </c>
      <c r="B751" t="s">
        <v>2917</v>
      </c>
      <c r="C751" t="s">
        <v>2918</v>
      </c>
      <c r="D751" t="s">
        <v>2253</v>
      </c>
    </row>
    <row r="752" spans="1:4" x14ac:dyDescent="0.2">
      <c r="A752" t="s">
        <v>2587</v>
      </c>
      <c r="B752" t="s">
        <v>2919</v>
      </c>
      <c r="C752" t="s">
        <v>2920</v>
      </c>
      <c r="D752" t="s">
        <v>2288</v>
      </c>
    </row>
    <row r="753" spans="1:4" x14ac:dyDescent="0.2">
      <c r="A753" t="s">
        <v>2587</v>
      </c>
      <c r="B753" t="s">
        <v>2921</v>
      </c>
      <c r="C753" t="s">
        <v>2922</v>
      </c>
      <c r="D753" t="s">
        <v>2264</v>
      </c>
    </row>
    <row r="754" spans="1:4" x14ac:dyDescent="0.2">
      <c r="A754" t="s">
        <v>2587</v>
      </c>
      <c r="B754" t="s">
        <v>2923</v>
      </c>
      <c r="C754" t="s">
        <v>2924</v>
      </c>
      <c r="D754" t="s">
        <v>2309</v>
      </c>
    </row>
    <row r="755" spans="1:4" x14ac:dyDescent="0.2">
      <c r="A755" t="s">
        <v>2587</v>
      </c>
      <c r="B755" t="s">
        <v>2925</v>
      </c>
      <c r="C755" t="s">
        <v>2926</v>
      </c>
      <c r="D755" t="s">
        <v>2194</v>
      </c>
    </row>
    <row r="756" spans="1:4" x14ac:dyDescent="0.2">
      <c r="A756" t="s">
        <v>2587</v>
      </c>
      <c r="B756" t="s">
        <v>2927</v>
      </c>
      <c r="C756" t="s">
        <v>2928</v>
      </c>
      <c r="D756" t="s">
        <v>2251</v>
      </c>
    </row>
    <row r="757" spans="1:4" x14ac:dyDescent="0.2">
      <c r="A757" t="s">
        <v>2587</v>
      </c>
      <c r="B757" t="s">
        <v>2929</v>
      </c>
      <c r="C757" t="s">
        <v>2930</v>
      </c>
      <c r="D757" t="s">
        <v>2261</v>
      </c>
    </row>
    <row r="758" spans="1:4" x14ac:dyDescent="0.2">
      <c r="A758" t="s">
        <v>2587</v>
      </c>
      <c r="B758" t="s">
        <v>2931</v>
      </c>
      <c r="C758" t="s">
        <v>2932</v>
      </c>
      <c r="D758" t="s">
        <v>2231</v>
      </c>
    </row>
    <row r="759" spans="1:4" x14ac:dyDescent="0.2">
      <c r="A759" t="s">
        <v>2587</v>
      </c>
      <c r="B759" t="s">
        <v>2933</v>
      </c>
      <c r="C759" t="s">
        <v>2934</v>
      </c>
      <c r="D759" t="s">
        <v>2271</v>
      </c>
    </row>
    <row r="760" spans="1:4" x14ac:dyDescent="0.2">
      <c r="A760" t="s">
        <v>2587</v>
      </c>
      <c r="B760" t="s">
        <v>2935</v>
      </c>
      <c r="C760" t="s">
        <v>2936</v>
      </c>
      <c r="D760" t="s">
        <v>2305</v>
      </c>
    </row>
    <row r="761" spans="1:4" x14ac:dyDescent="0.2">
      <c r="A761" t="s">
        <v>2587</v>
      </c>
      <c r="B761" t="s">
        <v>2937</v>
      </c>
      <c r="C761" t="s">
        <v>2938</v>
      </c>
      <c r="D761" t="s">
        <v>2301</v>
      </c>
    </row>
    <row r="762" spans="1:4" x14ac:dyDescent="0.2">
      <c r="A762" t="s">
        <v>2587</v>
      </c>
      <c r="B762" t="s">
        <v>2939</v>
      </c>
      <c r="C762" t="s">
        <v>2940</v>
      </c>
      <c r="D762" t="s">
        <v>1126</v>
      </c>
    </row>
    <row r="763" spans="1:4" x14ac:dyDescent="0.2">
      <c r="A763" t="s">
        <v>2587</v>
      </c>
      <c r="B763" t="s">
        <v>2941</v>
      </c>
      <c r="C763" t="s">
        <v>2942</v>
      </c>
      <c r="D763" t="s">
        <v>2220</v>
      </c>
    </row>
    <row r="764" spans="1:4" x14ac:dyDescent="0.2">
      <c r="A764" t="s">
        <v>2587</v>
      </c>
      <c r="B764" t="s">
        <v>2943</v>
      </c>
      <c r="C764" t="s">
        <v>2944</v>
      </c>
      <c r="D764" t="s">
        <v>2250</v>
      </c>
    </row>
    <row r="765" spans="1:4" x14ac:dyDescent="0.2">
      <c r="A765" t="s">
        <v>2587</v>
      </c>
      <c r="B765" t="s">
        <v>2945</v>
      </c>
      <c r="C765" t="s">
        <v>2946</v>
      </c>
      <c r="D765" t="s">
        <v>2325</v>
      </c>
    </row>
    <row r="766" spans="1:4" x14ac:dyDescent="0.2">
      <c r="A766" t="s">
        <v>2587</v>
      </c>
      <c r="B766" t="s">
        <v>2947</v>
      </c>
      <c r="C766" t="s">
        <v>2948</v>
      </c>
      <c r="D766" t="s">
        <v>2277</v>
      </c>
    </row>
    <row r="767" spans="1:4" x14ac:dyDescent="0.2">
      <c r="A767" t="s">
        <v>2587</v>
      </c>
      <c r="B767" t="s">
        <v>2949</v>
      </c>
      <c r="C767" t="s">
        <v>2950</v>
      </c>
      <c r="D767" t="s">
        <v>2246</v>
      </c>
    </row>
    <row r="768" spans="1:4" x14ac:dyDescent="0.2">
      <c r="A768" t="s">
        <v>2587</v>
      </c>
      <c r="B768" t="s">
        <v>2951</v>
      </c>
      <c r="C768" t="s">
        <v>2952</v>
      </c>
      <c r="D768" t="s">
        <v>1033</v>
      </c>
    </row>
    <row r="769" spans="1:4" x14ac:dyDescent="0.2">
      <c r="A769" t="s">
        <v>2587</v>
      </c>
      <c r="B769" t="s">
        <v>2953</v>
      </c>
      <c r="C769" t="s">
        <v>2952</v>
      </c>
      <c r="D769" t="s">
        <v>2227</v>
      </c>
    </row>
    <row r="770" spans="1:4" x14ac:dyDescent="0.2">
      <c r="A770" t="s">
        <v>2587</v>
      </c>
      <c r="B770" t="s">
        <v>2954</v>
      </c>
      <c r="C770" t="s">
        <v>2955</v>
      </c>
      <c r="D770" t="s">
        <v>2326</v>
      </c>
    </row>
    <row r="771" spans="1:4" x14ac:dyDescent="0.2">
      <c r="A771" t="s">
        <v>2587</v>
      </c>
      <c r="B771" t="s">
        <v>2956</v>
      </c>
      <c r="C771" t="s">
        <v>2957</v>
      </c>
      <c r="D771" t="s">
        <v>2270</v>
      </c>
    </row>
    <row r="772" spans="1:4" x14ac:dyDescent="0.2">
      <c r="A772" t="s">
        <v>2587</v>
      </c>
      <c r="B772" t="s">
        <v>2958</v>
      </c>
      <c r="C772" t="s">
        <v>2957</v>
      </c>
      <c r="D772" t="s">
        <v>2268</v>
      </c>
    </row>
    <row r="773" spans="1:4" x14ac:dyDescent="0.2">
      <c r="A773" t="s">
        <v>2587</v>
      </c>
      <c r="B773" t="s">
        <v>2959</v>
      </c>
      <c r="C773" t="s">
        <v>2960</v>
      </c>
      <c r="D773" t="s">
        <v>2329</v>
      </c>
    </row>
    <row r="774" spans="1:4" x14ac:dyDescent="0.2">
      <c r="A774" t="s">
        <v>2587</v>
      </c>
      <c r="B774" t="s">
        <v>2961</v>
      </c>
      <c r="C774" t="s">
        <v>2962</v>
      </c>
      <c r="D774" t="s">
        <v>2310</v>
      </c>
    </row>
    <row r="775" spans="1:4" x14ac:dyDescent="0.2">
      <c r="A775" t="s">
        <v>2587</v>
      </c>
      <c r="B775" t="s">
        <v>2963</v>
      </c>
      <c r="C775" t="s">
        <v>2964</v>
      </c>
      <c r="D775" t="s">
        <v>2312</v>
      </c>
    </row>
    <row r="776" spans="1:4" x14ac:dyDescent="0.2">
      <c r="A776" t="s">
        <v>2587</v>
      </c>
      <c r="B776" t="s">
        <v>2965</v>
      </c>
      <c r="C776" t="s">
        <v>2966</v>
      </c>
      <c r="D776" t="s">
        <v>2304</v>
      </c>
    </row>
    <row r="777" spans="1:4" x14ac:dyDescent="0.2">
      <c r="A777" t="s">
        <v>2587</v>
      </c>
      <c r="B777" t="s">
        <v>2967</v>
      </c>
      <c r="C777" t="s">
        <v>2968</v>
      </c>
      <c r="D777" t="s">
        <v>2267</v>
      </c>
    </row>
    <row r="778" spans="1:4" x14ac:dyDescent="0.2">
      <c r="A778" t="s">
        <v>2587</v>
      </c>
      <c r="B778" t="s">
        <v>2969</v>
      </c>
      <c r="C778" t="s">
        <v>2970</v>
      </c>
      <c r="D778" t="s">
        <v>2313</v>
      </c>
    </row>
    <row r="779" spans="1:4" x14ac:dyDescent="0.2">
      <c r="A779" t="s">
        <v>2587</v>
      </c>
      <c r="B779" t="s">
        <v>2971</v>
      </c>
      <c r="C779" t="s">
        <v>2972</v>
      </c>
      <c r="D779" t="s">
        <v>2303</v>
      </c>
    </row>
    <row r="780" spans="1:4" x14ac:dyDescent="0.2">
      <c r="A780" t="s">
        <v>2587</v>
      </c>
      <c r="B780" t="s">
        <v>2973</v>
      </c>
      <c r="C780" t="s">
        <v>2974</v>
      </c>
      <c r="D780" t="s">
        <v>2249</v>
      </c>
    </row>
    <row r="781" spans="1:4" x14ac:dyDescent="0.2">
      <c r="A781" t="s">
        <v>2587</v>
      </c>
      <c r="B781" t="s">
        <v>2975</v>
      </c>
      <c r="C781" t="s">
        <v>2976</v>
      </c>
      <c r="D781" t="s">
        <v>2286</v>
      </c>
    </row>
    <row r="782" spans="1:4" x14ac:dyDescent="0.2">
      <c r="A782" t="s">
        <v>2587</v>
      </c>
      <c r="B782" t="s">
        <v>2977</v>
      </c>
      <c r="C782" t="s">
        <v>2978</v>
      </c>
      <c r="D782" t="s">
        <v>2316</v>
      </c>
    </row>
    <row r="783" spans="1:4" x14ac:dyDescent="0.2">
      <c r="A783" t="s">
        <v>2587</v>
      </c>
      <c r="B783" t="s">
        <v>2979</v>
      </c>
      <c r="C783" t="s">
        <v>2980</v>
      </c>
      <c r="D783" t="s">
        <v>2295</v>
      </c>
    </row>
    <row r="784" spans="1:4" x14ac:dyDescent="0.2">
      <c r="A784" t="s">
        <v>2587</v>
      </c>
      <c r="B784" t="s">
        <v>2981</v>
      </c>
      <c r="C784" t="s">
        <v>2982</v>
      </c>
      <c r="D784" t="s">
        <v>2289</v>
      </c>
    </row>
    <row r="785" spans="1:4" x14ac:dyDescent="0.2">
      <c r="A785" t="s">
        <v>2587</v>
      </c>
      <c r="B785" t="s">
        <v>2983</v>
      </c>
      <c r="C785" t="s">
        <v>2984</v>
      </c>
      <c r="D785" t="s">
        <v>2281</v>
      </c>
    </row>
    <row r="786" spans="1:4" x14ac:dyDescent="0.2">
      <c r="A786" t="s">
        <v>2587</v>
      </c>
      <c r="B786" t="s">
        <v>2985</v>
      </c>
      <c r="C786" t="s">
        <v>2986</v>
      </c>
      <c r="D786" t="s">
        <v>2300</v>
      </c>
    </row>
    <row r="787" spans="1:4" x14ac:dyDescent="0.2">
      <c r="A787" t="s">
        <v>2587</v>
      </c>
      <c r="B787" t="s">
        <v>2987</v>
      </c>
      <c r="C787" t="s">
        <v>2988</v>
      </c>
      <c r="D787" t="s">
        <v>2294</v>
      </c>
    </row>
    <row r="788" spans="1:4" x14ac:dyDescent="0.2">
      <c r="A788" t="s">
        <v>2587</v>
      </c>
      <c r="B788" t="s">
        <v>2989</v>
      </c>
      <c r="C788" t="s">
        <v>2990</v>
      </c>
      <c r="D788" t="s">
        <v>2239</v>
      </c>
    </row>
    <row r="789" spans="1:4" x14ac:dyDescent="0.2">
      <c r="A789" t="s">
        <v>2587</v>
      </c>
      <c r="B789" t="s">
        <v>2991</v>
      </c>
      <c r="C789" t="s">
        <v>2992</v>
      </c>
      <c r="D789" t="s">
        <v>2274</v>
      </c>
    </row>
    <row r="790" spans="1:4" x14ac:dyDescent="0.2">
      <c r="A790" t="s">
        <v>2587</v>
      </c>
      <c r="B790" t="s">
        <v>2993</v>
      </c>
      <c r="C790" t="s">
        <v>2994</v>
      </c>
      <c r="D790" t="s">
        <v>2233</v>
      </c>
    </row>
    <row r="791" spans="1:4" x14ac:dyDescent="0.2">
      <c r="A791" t="s">
        <v>2587</v>
      </c>
      <c r="B791" t="s">
        <v>2995</v>
      </c>
      <c r="C791" t="s">
        <v>2996</v>
      </c>
      <c r="D791" t="s">
        <v>2332</v>
      </c>
    </row>
    <row r="792" spans="1:4" x14ac:dyDescent="0.2">
      <c r="A792" t="s">
        <v>2587</v>
      </c>
      <c r="B792" t="s">
        <v>2997</v>
      </c>
      <c r="C792" t="s">
        <v>2998</v>
      </c>
      <c r="D792" t="s">
        <v>2320</v>
      </c>
    </row>
    <row r="793" spans="1:4" x14ac:dyDescent="0.2">
      <c r="A793" t="s">
        <v>2587</v>
      </c>
      <c r="B793" t="s">
        <v>2999</v>
      </c>
      <c r="C793" t="s">
        <v>3000</v>
      </c>
      <c r="D793" t="s">
        <v>2219</v>
      </c>
    </row>
    <row r="794" spans="1:4" x14ac:dyDescent="0.2">
      <c r="A794" t="s">
        <v>2587</v>
      </c>
      <c r="B794" t="s">
        <v>3001</v>
      </c>
      <c r="C794" t="s">
        <v>3002</v>
      </c>
      <c r="D794" t="s">
        <v>2324</v>
      </c>
    </row>
    <row r="795" spans="1:4" x14ac:dyDescent="0.2">
      <c r="A795" t="s">
        <v>2587</v>
      </c>
      <c r="B795" t="s">
        <v>3003</v>
      </c>
      <c r="C795" t="s">
        <v>3004</v>
      </c>
      <c r="D795" t="s">
        <v>2317</v>
      </c>
    </row>
    <row r="796" spans="1:4" x14ac:dyDescent="0.2">
      <c r="A796" t="s">
        <v>2587</v>
      </c>
      <c r="B796" t="s">
        <v>3005</v>
      </c>
      <c r="C796" t="s">
        <v>3006</v>
      </c>
      <c r="D796" t="s">
        <v>764</v>
      </c>
    </row>
    <row r="797" spans="1:4" x14ac:dyDescent="0.2">
      <c r="A797" t="s">
        <v>2587</v>
      </c>
      <c r="B797" t="s">
        <v>3007</v>
      </c>
      <c r="C797" t="s">
        <v>3006</v>
      </c>
      <c r="D797" t="s">
        <v>1516</v>
      </c>
    </row>
    <row r="798" spans="1:4" x14ac:dyDescent="0.2">
      <c r="A798" t="s">
        <v>2587</v>
      </c>
      <c r="B798" t="s">
        <v>3008</v>
      </c>
      <c r="C798" t="s">
        <v>3009</v>
      </c>
      <c r="D798" t="s">
        <v>2260</v>
      </c>
    </row>
    <row r="799" spans="1:4" x14ac:dyDescent="0.2">
      <c r="A799" t="s">
        <v>2587</v>
      </c>
      <c r="B799" t="s">
        <v>3010</v>
      </c>
      <c r="C799" t="s">
        <v>3011</v>
      </c>
      <c r="D799" t="s">
        <v>2302</v>
      </c>
    </row>
    <row r="800" spans="1:4" x14ac:dyDescent="0.2">
      <c r="A800" t="s">
        <v>2587</v>
      </c>
      <c r="B800" t="s">
        <v>3012</v>
      </c>
      <c r="C800" t="s">
        <v>3013</v>
      </c>
      <c r="D800" t="s">
        <v>2258</v>
      </c>
    </row>
    <row r="801" spans="1:4" x14ac:dyDescent="0.2">
      <c r="A801" t="s">
        <v>2587</v>
      </c>
      <c r="B801" t="s">
        <v>3014</v>
      </c>
      <c r="C801" t="s">
        <v>3015</v>
      </c>
      <c r="D801" t="s">
        <v>2232</v>
      </c>
    </row>
    <row r="802" spans="1:4" x14ac:dyDescent="0.2">
      <c r="A802" t="s">
        <v>2587</v>
      </c>
      <c r="B802" t="s">
        <v>3016</v>
      </c>
      <c r="C802" t="s">
        <v>3017</v>
      </c>
      <c r="D802" t="s">
        <v>2282</v>
      </c>
    </row>
    <row r="803" spans="1:4" x14ac:dyDescent="0.2">
      <c r="A803" t="s">
        <v>2587</v>
      </c>
      <c r="B803" t="s">
        <v>3018</v>
      </c>
      <c r="C803" t="s">
        <v>3019</v>
      </c>
      <c r="D803" t="s">
        <v>2335</v>
      </c>
    </row>
    <row r="804" spans="1:4" x14ac:dyDescent="0.2">
      <c r="A804" t="s">
        <v>2587</v>
      </c>
      <c r="B804" t="s">
        <v>3020</v>
      </c>
      <c r="C804" t="s">
        <v>3021</v>
      </c>
      <c r="D804" t="s">
        <v>2337</v>
      </c>
    </row>
    <row r="805" spans="1:4" x14ac:dyDescent="0.2">
      <c r="A805" t="s">
        <v>2587</v>
      </c>
      <c r="B805" t="s">
        <v>3022</v>
      </c>
      <c r="C805" t="s">
        <v>3023</v>
      </c>
      <c r="D805" t="s">
        <v>2240</v>
      </c>
    </row>
    <row r="806" spans="1:4" x14ac:dyDescent="0.2">
      <c r="A806" t="s">
        <v>2587</v>
      </c>
      <c r="B806" t="s">
        <v>3024</v>
      </c>
      <c r="C806" t="s">
        <v>3025</v>
      </c>
      <c r="D806" t="s">
        <v>2223</v>
      </c>
    </row>
    <row r="807" spans="1:4" x14ac:dyDescent="0.2">
      <c r="A807" t="s">
        <v>2587</v>
      </c>
      <c r="B807" t="s">
        <v>3026</v>
      </c>
      <c r="C807" t="s">
        <v>3027</v>
      </c>
      <c r="D807" t="s">
        <v>2256</v>
      </c>
    </row>
    <row r="808" spans="1:4" x14ac:dyDescent="0.2">
      <c r="A808" t="s">
        <v>2587</v>
      </c>
      <c r="B808" t="s">
        <v>3028</v>
      </c>
      <c r="C808" t="s">
        <v>3029</v>
      </c>
      <c r="D808" t="s">
        <v>2272</v>
      </c>
    </row>
    <row r="809" spans="1:4" x14ac:dyDescent="0.2">
      <c r="A809" t="s">
        <v>2587</v>
      </c>
      <c r="B809" t="s">
        <v>3030</v>
      </c>
      <c r="C809" t="s">
        <v>3031</v>
      </c>
      <c r="D809" t="s">
        <v>2221</v>
      </c>
    </row>
    <row r="810" spans="1:4" x14ac:dyDescent="0.2">
      <c r="A810" t="s">
        <v>2587</v>
      </c>
      <c r="B810" t="s">
        <v>3032</v>
      </c>
      <c r="C810" t="s">
        <v>3033</v>
      </c>
      <c r="D810" t="s">
        <v>2322</v>
      </c>
    </row>
    <row r="811" spans="1:4" x14ac:dyDescent="0.2">
      <c r="A811" t="s">
        <v>2587</v>
      </c>
      <c r="B811" t="s">
        <v>3034</v>
      </c>
      <c r="C811" t="s">
        <v>3035</v>
      </c>
      <c r="D811" t="s">
        <v>2248</v>
      </c>
    </row>
    <row r="812" spans="1:4" x14ac:dyDescent="0.2">
      <c r="A812" t="s">
        <v>2587</v>
      </c>
      <c r="B812" t="s">
        <v>3036</v>
      </c>
      <c r="C812" t="s">
        <v>3037</v>
      </c>
      <c r="D812" t="s">
        <v>1044</v>
      </c>
    </row>
    <row r="813" spans="1:4" x14ac:dyDescent="0.2">
      <c r="A813" t="s">
        <v>2587</v>
      </c>
      <c r="B813" t="s">
        <v>3038</v>
      </c>
      <c r="C813" t="s">
        <v>3039</v>
      </c>
      <c r="D813" t="s">
        <v>2197</v>
      </c>
    </row>
    <row r="814" spans="1:4" x14ac:dyDescent="0.2">
      <c r="A814" t="s">
        <v>2587</v>
      </c>
      <c r="B814" t="s">
        <v>3040</v>
      </c>
      <c r="C814" t="s">
        <v>3041</v>
      </c>
      <c r="D814" t="s">
        <v>2322</v>
      </c>
    </row>
    <row r="815" spans="1:4" x14ac:dyDescent="0.2">
      <c r="A815" t="s">
        <v>2587</v>
      </c>
      <c r="B815" t="s">
        <v>3042</v>
      </c>
      <c r="C815" t="s">
        <v>3043</v>
      </c>
      <c r="D815" t="s">
        <v>2257</v>
      </c>
    </row>
    <row r="816" spans="1:4" x14ac:dyDescent="0.2">
      <c r="A816" t="s">
        <v>2587</v>
      </c>
      <c r="B816" t="s">
        <v>3044</v>
      </c>
      <c r="C816" t="s">
        <v>3045</v>
      </c>
      <c r="D816" t="s">
        <v>2273</v>
      </c>
    </row>
    <row r="817" spans="1:4" x14ac:dyDescent="0.2">
      <c r="A817" t="s">
        <v>2587</v>
      </c>
      <c r="B817" t="s">
        <v>3046</v>
      </c>
      <c r="C817" t="s">
        <v>3047</v>
      </c>
      <c r="D817" t="s">
        <v>2296</v>
      </c>
    </row>
    <row r="818" spans="1:4" x14ac:dyDescent="0.2">
      <c r="A818" t="s">
        <v>2587</v>
      </c>
      <c r="B818" t="s">
        <v>3048</v>
      </c>
      <c r="C818" t="s">
        <v>3049</v>
      </c>
      <c r="D818" t="s">
        <v>2229</v>
      </c>
    </row>
    <row r="819" spans="1:4" x14ac:dyDescent="0.2">
      <c r="A819" t="s">
        <v>2587</v>
      </c>
      <c r="B819" t="s">
        <v>3050</v>
      </c>
      <c r="C819" t="s">
        <v>3051</v>
      </c>
      <c r="D819" t="s">
        <v>2285</v>
      </c>
    </row>
    <row r="820" spans="1:4" x14ac:dyDescent="0.2">
      <c r="A820" t="s">
        <v>2587</v>
      </c>
      <c r="B820" t="s">
        <v>3052</v>
      </c>
      <c r="C820" t="s">
        <v>3053</v>
      </c>
      <c r="D820" t="s">
        <v>2217</v>
      </c>
    </row>
    <row r="821" spans="1:4" x14ac:dyDescent="0.2">
      <c r="A821" t="s">
        <v>2587</v>
      </c>
      <c r="B821" t="s">
        <v>3054</v>
      </c>
      <c r="C821" t="s">
        <v>3055</v>
      </c>
      <c r="D821" t="s">
        <v>2298</v>
      </c>
    </row>
    <row r="822" spans="1:4" x14ac:dyDescent="0.2">
      <c r="A822" t="s">
        <v>2587</v>
      </c>
      <c r="B822" t="s">
        <v>3056</v>
      </c>
      <c r="C822" t="s">
        <v>3057</v>
      </c>
      <c r="D822" t="s">
        <v>2212</v>
      </c>
    </row>
    <row r="823" spans="1:4" x14ac:dyDescent="0.2">
      <c r="A823" t="s">
        <v>2587</v>
      </c>
      <c r="B823" t="s">
        <v>3058</v>
      </c>
      <c r="C823" t="s">
        <v>3059</v>
      </c>
      <c r="D823" t="s">
        <v>2203</v>
      </c>
    </row>
    <row r="824" spans="1:4" x14ac:dyDescent="0.2">
      <c r="A824" t="s">
        <v>2587</v>
      </c>
      <c r="B824" t="s">
        <v>3060</v>
      </c>
      <c r="C824" t="s">
        <v>3061</v>
      </c>
      <c r="D824" t="s">
        <v>2200</v>
      </c>
    </row>
    <row r="825" spans="1:4" x14ac:dyDescent="0.2">
      <c r="A825" t="s">
        <v>2587</v>
      </c>
      <c r="B825" t="s">
        <v>3062</v>
      </c>
      <c r="C825" t="s">
        <v>3063</v>
      </c>
      <c r="D825" t="s">
        <v>2330</v>
      </c>
    </row>
    <row r="826" spans="1:4" x14ac:dyDescent="0.2">
      <c r="A826" t="s">
        <v>2587</v>
      </c>
      <c r="B826" t="s">
        <v>3064</v>
      </c>
      <c r="C826" t="s">
        <v>3065</v>
      </c>
      <c r="D826" t="s">
        <v>2266</v>
      </c>
    </row>
    <row r="827" spans="1:4" x14ac:dyDescent="0.2">
      <c r="A827" t="s">
        <v>2587</v>
      </c>
      <c r="B827" t="s">
        <v>3066</v>
      </c>
      <c r="C827" t="s">
        <v>3067</v>
      </c>
      <c r="D827" t="s">
        <v>1237</v>
      </c>
    </row>
    <row r="828" spans="1:4" x14ac:dyDescent="0.2">
      <c r="A828" t="s">
        <v>2587</v>
      </c>
      <c r="B828" t="s">
        <v>3068</v>
      </c>
      <c r="C828" t="s">
        <v>3069</v>
      </c>
      <c r="D828" t="s">
        <v>2254</v>
      </c>
    </row>
    <row r="829" spans="1:4" x14ac:dyDescent="0.2">
      <c r="A829" t="s">
        <v>2587</v>
      </c>
      <c r="B829" t="s">
        <v>3070</v>
      </c>
      <c r="C829" t="s">
        <v>3071</v>
      </c>
      <c r="D829" t="s">
        <v>2297</v>
      </c>
    </row>
    <row r="830" spans="1:4" x14ac:dyDescent="0.2">
      <c r="A830" t="s">
        <v>2587</v>
      </c>
      <c r="B830" t="s">
        <v>3072</v>
      </c>
      <c r="C830" t="s">
        <v>3073</v>
      </c>
      <c r="D830" t="s">
        <v>2287</v>
      </c>
    </row>
    <row r="831" spans="1:4" x14ac:dyDescent="0.2">
      <c r="A831" t="s">
        <v>2587</v>
      </c>
      <c r="B831" t="s">
        <v>3074</v>
      </c>
      <c r="C831" t="s">
        <v>3075</v>
      </c>
      <c r="D831" t="s">
        <v>2255</v>
      </c>
    </row>
    <row r="832" spans="1:4" x14ac:dyDescent="0.2">
      <c r="A832" t="s">
        <v>2587</v>
      </c>
      <c r="B832" t="s">
        <v>3076</v>
      </c>
      <c r="C832" t="s">
        <v>3077</v>
      </c>
      <c r="D832" t="s">
        <v>2306</v>
      </c>
    </row>
    <row r="833" spans="1:4" x14ac:dyDescent="0.2">
      <c r="A833" t="s">
        <v>2587</v>
      </c>
      <c r="B833" t="s">
        <v>3078</v>
      </c>
      <c r="C833" t="s">
        <v>3079</v>
      </c>
      <c r="D833" t="s">
        <v>2230</v>
      </c>
    </row>
    <row r="834" spans="1:4" x14ac:dyDescent="0.2">
      <c r="A834" t="s">
        <v>2587</v>
      </c>
      <c r="B834" t="s">
        <v>3080</v>
      </c>
      <c r="C834" t="s">
        <v>3081</v>
      </c>
      <c r="D834" t="s">
        <v>2262</v>
      </c>
    </row>
    <row r="835" spans="1:4" x14ac:dyDescent="0.2">
      <c r="A835" t="s">
        <v>2587</v>
      </c>
      <c r="B835" t="s">
        <v>3082</v>
      </c>
      <c r="C835" t="s">
        <v>3083</v>
      </c>
      <c r="D835" t="s">
        <v>2318</v>
      </c>
    </row>
    <row r="836" spans="1:4" x14ac:dyDescent="0.2">
      <c r="A836" t="s">
        <v>2587</v>
      </c>
      <c r="B836" t="s">
        <v>3084</v>
      </c>
      <c r="C836" t="s">
        <v>3085</v>
      </c>
      <c r="D836" t="s">
        <v>2292</v>
      </c>
    </row>
    <row r="837" spans="1:4" x14ac:dyDescent="0.2">
      <c r="A837" t="s">
        <v>2587</v>
      </c>
      <c r="B837" t="s">
        <v>3086</v>
      </c>
      <c r="C837" t="s">
        <v>3087</v>
      </c>
      <c r="D837" t="s">
        <v>2242</v>
      </c>
    </row>
    <row r="838" spans="1:4" x14ac:dyDescent="0.2">
      <c r="A838" t="s">
        <v>2587</v>
      </c>
      <c r="B838" t="s">
        <v>3088</v>
      </c>
      <c r="C838" t="s">
        <v>3089</v>
      </c>
      <c r="D838" t="s">
        <v>2244</v>
      </c>
    </row>
    <row r="839" spans="1:4" x14ac:dyDescent="0.2">
      <c r="A839" t="s">
        <v>2587</v>
      </c>
      <c r="B839" t="s">
        <v>3090</v>
      </c>
      <c r="C839" t="s">
        <v>3091</v>
      </c>
      <c r="D839" t="s">
        <v>2235</v>
      </c>
    </row>
    <row r="840" spans="1:4" x14ac:dyDescent="0.2">
      <c r="A840" t="s">
        <v>2587</v>
      </c>
      <c r="B840" t="s">
        <v>3092</v>
      </c>
      <c r="C840" t="s">
        <v>3093</v>
      </c>
      <c r="D840" t="s">
        <v>2276</v>
      </c>
    </row>
    <row r="841" spans="1:4" x14ac:dyDescent="0.2">
      <c r="A841" t="s">
        <v>2587</v>
      </c>
      <c r="B841" t="s">
        <v>3094</v>
      </c>
      <c r="C841" t="s">
        <v>3095</v>
      </c>
      <c r="D841" t="s">
        <v>2308</v>
      </c>
    </row>
    <row r="842" spans="1:4" x14ac:dyDescent="0.2">
      <c r="A842" t="s">
        <v>2587</v>
      </c>
      <c r="B842" t="s">
        <v>3096</v>
      </c>
      <c r="C842" t="s">
        <v>3097</v>
      </c>
      <c r="D842" t="s">
        <v>2336</v>
      </c>
    </row>
    <row r="843" spans="1:4" x14ac:dyDescent="0.2">
      <c r="A843" t="s">
        <v>2587</v>
      </c>
      <c r="B843" t="s">
        <v>3098</v>
      </c>
      <c r="C843" t="s">
        <v>3099</v>
      </c>
      <c r="D843" t="s">
        <v>2237</v>
      </c>
    </row>
    <row r="844" spans="1:4" x14ac:dyDescent="0.2">
      <c r="A844" t="s">
        <v>2587</v>
      </c>
      <c r="B844" t="s">
        <v>3100</v>
      </c>
      <c r="C844" t="s">
        <v>3101</v>
      </c>
      <c r="D844" t="s">
        <v>2241</v>
      </c>
    </row>
    <row r="845" spans="1:4" x14ac:dyDescent="0.2">
      <c r="A845" t="s">
        <v>2587</v>
      </c>
      <c r="B845" t="s">
        <v>3102</v>
      </c>
      <c r="C845" t="s">
        <v>3103</v>
      </c>
      <c r="D845" t="s">
        <v>2328</v>
      </c>
    </row>
    <row r="846" spans="1:4" x14ac:dyDescent="0.2">
      <c r="A846" t="s">
        <v>2587</v>
      </c>
      <c r="B846" t="s">
        <v>3104</v>
      </c>
      <c r="C846" t="s">
        <v>3105</v>
      </c>
      <c r="D846" t="s">
        <v>2327</v>
      </c>
    </row>
    <row r="847" spans="1:4" x14ac:dyDescent="0.2">
      <c r="A847" t="s">
        <v>2587</v>
      </c>
      <c r="B847" t="s">
        <v>3106</v>
      </c>
      <c r="C847" t="s">
        <v>3107</v>
      </c>
      <c r="D847" t="s">
        <v>2280</v>
      </c>
    </row>
    <row r="848" spans="1:4" x14ac:dyDescent="0.2">
      <c r="A848" t="s">
        <v>2587</v>
      </c>
      <c r="B848" t="s">
        <v>3108</v>
      </c>
      <c r="C848" t="s">
        <v>3109</v>
      </c>
      <c r="D848" t="s">
        <v>1373</v>
      </c>
    </row>
    <row r="849" spans="1:4" x14ac:dyDescent="0.2">
      <c r="A849" t="s">
        <v>2587</v>
      </c>
      <c r="B849" t="s">
        <v>3110</v>
      </c>
      <c r="C849" t="s">
        <v>3111</v>
      </c>
      <c r="D849" t="s">
        <v>1012</v>
      </c>
    </row>
    <row r="850" spans="1:4" x14ac:dyDescent="0.2">
      <c r="A850" t="s">
        <v>2587</v>
      </c>
      <c r="B850" t="s">
        <v>3112</v>
      </c>
      <c r="C850" t="s">
        <v>3113</v>
      </c>
      <c r="D850" t="s">
        <v>2311</v>
      </c>
    </row>
    <row r="851" spans="1:4" x14ac:dyDescent="0.2">
      <c r="A851" t="s">
        <v>2587</v>
      </c>
      <c r="B851" t="s">
        <v>3114</v>
      </c>
      <c r="C851" t="s">
        <v>3115</v>
      </c>
      <c r="D851" t="s">
        <v>2314</v>
      </c>
    </row>
    <row r="852" spans="1:4" x14ac:dyDescent="0.2">
      <c r="A852" t="s">
        <v>2587</v>
      </c>
      <c r="B852" t="s">
        <v>3116</v>
      </c>
      <c r="C852" t="s">
        <v>3117</v>
      </c>
      <c r="D852" t="s">
        <v>2222</v>
      </c>
    </row>
    <row r="853" spans="1:4" x14ac:dyDescent="0.2">
      <c r="A853" t="s">
        <v>2587</v>
      </c>
      <c r="B853" t="s">
        <v>3118</v>
      </c>
      <c r="C853" t="s">
        <v>3119</v>
      </c>
      <c r="D853" t="s">
        <v>2334</v>
      </c>
    </row>
    <row r="854" spans="1:4" x14ac:dyDescent="0.2">
      <c r="A854" t="s">
        <v>2587</v>
      </c>
      <c r="B854" t="s">
        <v>3120</v>
      </c>
      <c r="C854" t="s">
        <v>3121</v>
      </c>
      <c r="D854" t="s">
        <v>2238</v>
      </c>
    </row>
    <row r="855" spans="1:4" x14ac:dyDescent="0.2">
      <c r="A855" t="s">
        <v>2587</v>
      </c>
      <c r="B855" t="s">
        <v>3122</v>
      </c>
      <c r="C855" t="s">
        <v>3123</v>
      </c>
      <c r="D855" t="s">
        <v>2247</v>
      </c>
    </row>
    <row r="856" spans="1:4" x14ac:dyDescent="0.2">
      <c r="A856" t="s">
        <v>2587</v>
      </c>
      <c r="B856" t="s">
        <v>3124</v>
      </c>
      <c r="C856" t="s">
        <v>3125</v>
      </c>
      <c r="D856" t="s">
        <v>2243</v>
      </c>
    </row>
    <row r="857" spans="1:4" x14ac:dyDescent="0.2">
      <c r="A857" t="s">
        <v>2587</v>
      </c>
      <c r="B857" t="s">
        <v>3126</v>
      </c>
      <c r="C857" t="s">
        <v>3127</v>
      </c>
      <c r="D857" t="s">
        <v>2279</v>
      </c>
    </row>
    <row r="858" spans="1:4" x14ac:dyDescent="0.2">
      <c r="A858" t="s">
        <v>2587</v>
      </c>
      <c r="B858" t="s">
        <v>3128</v>
      </c>
      <c r="C858" t="s">
        <v>3129</v>
      </c>
      <c r="D858" t="s">
        <v>1484</v>
      </c>
    </row>
    <row r="859" spans="1:4" x14ac:dyDescent="0.2">
      <c r="A859" t="s">
        <v>2587</v>
      </c>
      <c r="B859" t="s">
        <v>3130</v>
      </c>
      <c r="C859" t="s">
        <v>3131</v>
      </c>
      <c r="D859" t="s">
        <v>951</v>
      </c>
    </row>
    <row r="860" spans="1:4" x14ac:dyDescent="0.2">
      <c r="A860" t="s">
        <v>2587</v>
      </c>
      <c r="B860" t="s">
        <v>3132</v>
      </c>
      <c r="C860" t="s">
        <v>3133</v>
      </c>
      <c r="D860" t="s">
        <v>2284</v>
      </c>
    </row>
    <row r="861" spans="1:4" x14ac:dyDescent="0.2">
      <c r="A861" t="s">
        <v>2587</v>
      </c>
      <c r="B861" t="s">
        <v>3134</v>
      </c>
      <c r="C861" t="s">
        <v>3135</v>
      </c>
      <c r="D861" t="s">
        <v>2293</v>
      </c>
    </row>
    <row r="862" spans="1:4" x14ac:dyDescent="0.2">
      <c r="A862" t="s">
        <v>2587</v>
      </c>
      <c r="B862" t="s">
        <v>3136</v>
      </c>
      <c r="C862" t="s">
        <v>3135</v>
      </c>
      <c r="D862" t="s">
        <v>2225</v>
      </c>
    </row>
    <row r="863" spans="1:4" x14ac:dyDescent="0.2">
      <c r="A863" t="s">
        <v>2587</v>
      </c>
      <c r="B863" t="s">
        <v>3137</v>
      </c>
      <c r="C863" t="s">
        <v>3138</v>
      </c>
      <c r="D863" t="s">
        <v>2333</v>
      </c>
    </row>
    <row r="864" spans="1:4" x14ac:dyDescent="0.2">
      <c r="A864" t="s">
        <v>2587</v>
      </c>
      <c r="B864" t="s">
        <v>3139</v>
      </c>
      <c r="C864" t="s">
        <v>3140</v>
      </c>
      <c r="D864" t="s">
        <v>330</v>
      </c>
    </row>
    <row r="865" spans="1:4" x14ac:dyDescent="0.2">
      <c r="A865" t="s">
        <v>2587</v>
      </c>
      <c r="B865" t="s">
        <v>3141</v>
      </c>
      <c r="C865" t="s">
        <v>3142</v>
      </c>
      <c r="D865" t="s">
        <v>2323</v>
      </c>
    </row>
    <row r="866" spans="1:4" x14ac:dyDescent="0.2">
      <c r="A866" t="s">
        <v>2587</v>
      </c>
      <c r="B866" t="s">
        <v>3143</v>
      </c>
      <c r="C866" t="s">
        <v>3144</v>
      </c>
      <c r="D866" t="s">
        <v>2252</v>
      </c>
    </row>
    <row r="867" spans="1:4" x14ac:dyDescent="0.2">
      <c r="A867" t="s">
        <v>2587</v>
      </c>
      <c r="B867" t="s">
        <v>3145</v>
      </c>
      <c r="C867" t="s">
        <v>3146</v>
      </c>
      <c r="D867" t="s">
        <v>1199</v>
      </c>
    </row>
    <row r="868" spans="1:4" x14ac:dyDescent="0.2">
      <c r="A868" t="s">
        <v>2587</v>
      </c>
      <c r="B868" t="s">
        <v>3147</v>
      </c>
      <c r="C868" t="s">
        <v>3148</v>
      </c>
      <c r="D868" t="s">
        <v>1222</v>
      </c>
    </row>
    <row r="869" spans="1:4" x14ac:dyDescent="0.2">
      <c r="A869" t="s">
        <v>2587</v>
      </c>
      <c r="B869" t="s">
        <v>3149</v>
      </c>
      <c r="C869" t="s">
        <v>3150</v>
      </c>
      <c r="D869" t="s">
        <v>2292</v>
      </c>
    </row>
    <row r="870" spans="1:4" x14ac:dyDescent="0.2">
      <c r="A870" t="s">
        <v>2587</v>
      </c>
      <c r="B870" t="s">
        <v>3151</v>
      </c>
      <c r="C870" t="s">
        <v>3152</v>
      </c>
      <c r="D870" t="s">
        <v>2228</v>
      </c>
    </row>
    <row r="871" spans="1:4" x14ac:dyDescent="0.2">
      <c r="A871" t="s">
        <v>2587</v>
      </c>
      <c r="B871" t="s">
        <v>3153</v>
      </c>
      <c r="C871" t="s">
        <v>3154</v>
      </c>
      <c r="D871" t="s">
        <v>1237</v>
      </c>
    </row>
    <row r="872" spans="1:4" x14ac:dyDescent="0.2">
      <c r="A872" t="s">
        <v>2587</v>
      </c>
      <c r="B872" t="s">
        <v>3155</v>
      </c>
      <c r="C872" t="s">
        <v>3156</v>
      </c>
      <c r="D872" t="s">
        <v>2252</v>
      </c>
    </row>
    <row r="873" spans="1:4" x14ac:dyDescent="0.2">
      <c r="A873" t="s">
        <v>2587</v>
      </c>
      <c r="B873" t="s">
        <v>3157</v>
      </c>
      <c r="C873" t="s">
        <v>3158</v>
      </c>
      <c r="D873" t="s">
        <v>2316</v>
      </c>
    </row>
    <row r="874" spans="1:4" x14ac:dyDescent="0.2">
      <c r="A874" t="s">
        <v>2587</v>
      </c>
      <c r="B874" t="s">
        <v>3159</v>
      </c>
      <c r="C874" t="s">
        <v>3160</v>
      </c>
      <c r="D874" t="s">
        <v>2238</v>
      </c>
    </row>
    <row r="875" spans="1:4" x14ac:dyDescent="0.2">
      <c r="A875" t="s">
        <v>2587</v>
      </c>
      <c r="B875" t="s">
        <v>3161</v>
      </c>
      <c r="C875" t="s">
        <v>3162</v>
      </c>
      <c r="D875" t="s">
        <v>2338</v>
      </c>
    </row>
    <row r="876" spans="1:4" x14ac:dyDescent="0.2">
      <c r="A876" t="s">
        <v>2587</v>
      </c>
      <c r="B876" t="s">
        <v>3163</v>
      </c>
      <c r="C876" t="s">
        <v>3164</v>
      </c>
      <c r="D876" t="s">
        <v>2320</v>
      </c>
    </row>
    <row r="877" spans="1:4" x14ac:dyDescent="0.2">
      <c r="A877" t="s">
        <v>2587</v>
      </c>
      <c r="B877" t="s">
        <v>3165</v>
      </c>
      <c r="C877" t="s">
        <v>3166</v>
      </c>
      <c r="D877" t="s">
        <v>2314</v>
      </c>
    </row>
    <row r="878" spans="1:4" x14ac:dyDescent="0.2">
      <c r="A878" t="s">
        <v>2587</v>
      </c>
      <c r="B878" t="s">
        <v>3167</v>
      </c>
      <c r="C878" t="s">
        <v>3168</v>
      </c>
      <c r="D878" t="s">
        <v>2244</v>
      </c>
    </row>
    <row r="879" spans="1:4" x14ac:dyDescent="0.2">
      <c r="A879" t="s">
        <v>2587</v>
      </c>
      <c r="B879" t="s">
        <v>3169</v>
      </c>
      <c r="C879" t="s">
        <v>3170</v>
      </c>
      <c r="D879" t="s">
        <v>2287</v>
      </c>
    </row>
    <row r="880" spans="1:4" x14ac:dyDescent="0.2">
      <c r="A880" t="s">
        <v>2587</v>
      </c>
      <c r="B880" t="s">
        <v>3171</v>
      </c>
      <c r="C880" t="s">
        <v>3172</v>
      </c>
      <c r="D880" t="s">
        <v>2220</v>
      </c>
    </row>
    <row r="881" spans="1:4" x14ac:dyDescent="0.2">
      <c r="A881" t="s">
        <v>2587</v>
      </c>
      <c r="B881" t="s">
        <v>3173</v>
      </c>
      <c r="C881" t="s">
        <v>3174</v>
      </c>
      <c r="D881" t="s">
        <v>2230</v>
      </c>
    </row>
    <row r="882" spans="1:4" x14ac:dyDescent="0.2">
      <c r="A882" t="s">
        <v>2587</v>
      </c>
      <c r="B882" t="s">
        <v>3175</v>
      </c>
      <c r="C882" t="s">
        <v>3176</v>
      </c>
      <c r="D882" t="s">
        <v>2289</v>
      </c>
    </row>
    <row r="883" spans="1:4" x14ac:dyDescent="0.2">
      <c r="A883" t="s">
        <v>2587</v>
      </c>
      <c r="B883" t="s">
        <v>3177</v>
      </c>
      <c r="C883" t="s">
        <v>3178</v>
      </c>
      <c r="D883" t="s">
        <v>2284</v>
      </c>
    </row>
    <row r="884" spans="1:4" x14ac:dyDescent="0.2">
      <c r="A884" t="s">
        <v>2587</v>
      </c>
      <c r="B884" t="s">
        <v>3179</v>
      </c>
      <c r="C884" t="s">
        <v>3180</v>
      </c>
      <c r="D884" t="s">
        <v>2276</v>
      </c>
    </row>
    <row r="885" spans="1:4" x14ac:dyDescent="0.2">
      <c r="A885" t="s">
        <v>2587</v>
      </c>
      <c r="B885" t="s">
        <v>3181</v>
      </c>
      <c r="C885" t="s">
        <v>3182</v>
      </c>
      <c r="D885" t="s">
        <v>2272</v>
      </c>
    </row>
    <row r="886" spans="1:4" x14ac:dyDescent="0.2">
      <c r="A886" t="s">
        <v>2587</v>
      </c>
      <c r="B886" t="s">
        <v>3183</v>
      </c>
      <c r="C886" t="s">
        <v>3184</v>
      </c>
      <c r="D886" t="s">
        <v>2327</v>
      </c>
    </row>
    <row r="887" spans="1:4" x14ac:dyDescent="0.2">
      <c r="A887" t="s">
        <v>2587</v>
      </c>
      <c r="B887" t="s">
        <v>3185</v>
      </c>
      <c r="C887" t="s">
        <v>3186</v>
      </c>
      <c r="D887" t="s">
        <v>2221</v>
      </c>
    </row>
    <row r="888" spans="1:4" x14ac:dyDescent="0.2">
      <c r="A888" t="s">
        <v>2587</v>
      </c>
      <c r="B888" t="s">
        <v>3187</v>
      </c>
      <c r="C888" t="s">
        <v>3188</v>
      </c>
      <c r="D888" t="s">
        <v>2335</v>
      </c>
    </row>
    <row r="889" spans="1:4" x14ac:dyDescent="0.2">
      <c r="A889" t="s">
        <v>2587</v>
      </c>
      <c r="B889" t="s">
        <v>3189</v>
      </c>
      <c r="C889" t="s">
        <v>3190</v>
      </c>
      <c r="D889" t="s">
        <v>2337</v>
      </c>
    </row>
    <row r="890" spans="1:4" x14ac:dyDescent="0.2">
      <c r="A890" t="s">
        <v>2587</v>
      </c>
      <c r="B890" t="s">
        <v>3191</v>
      </c>
      <c r="C890" t="s">
        <v>3192</v>
      </c>
      <c r="D890" t="s">
        <v>2277</v>
      </c>
    </row>
    <row r="891" spans="1:4" x14ac:dyDescent="0.2">
      <c r="A891" t="s">
        <v>2587</v>
      </c>
      <c r="B891" t="s">
        <v>3193</v>
      </c>
      <c r="C891" t="s">
        <v>3194</v>
      </c>
      <c r="D891" t="s">
        <v>2235</v>
      </c>
    </row>
    <row r="892" spans="1:4" x14ac:dyDescent="0.2">
      <c r="A892" t="s">
        <v>2587</v>
      </c>
      <c r="B892" t="s">
        <v>3195</v>
      </c>
      <c r="C892" t="s">
        <v>3196</v>
      </c>
      <c r="D892" t="s">
        <v>2254</v>
      </c>
    </row>
    <row r="893" spans="1:4" x14ac:dyDescent="0.2">
      <c r="A893" t="s">
        <v>2587</v>
      </c>
      <c r="B893" t="s">
        <v>3197</v>
      </c>
      <c r="C893" t="s">
        <v>3198</v>
      </c>
      <c r="D893" t="s">
        <v>2227</v>
      </c>
    </row>
    <row r="894" spans="1:4" x14ac:dyDescent="0.2">
      <c r="A894" t="s">
        <v>2587</v>
      </c>
      <c r="B894" t="s">
        <v>3199</v>
      </c>
      <c r="C894" t="s">
        <v>3200</v>
      </c>
      <c r="D894" t="s">
        <v>2299</v>
      </c>
    </row>
    <row r="895" spans="1:4" x14ac:dyDescent="0.2">
      <c r="A895" t="s">
        <v>2587</v>
      </c>
      <c r="B895" t="s">
        <v>3201</v>
      </c>
      <c r="C895" t="s">
        <v>3202</v>
      </c>
      <c r="D895" t="s">
        <v>2262</v>
      </c>
    </row>
    <row r="896" spans="1:4" x14ac:dyDescent="0.2">
      <c r="A896" t="s">
        <v>2587</v>
      </c>
      <c r="B896" t="s">
        <v>3203</v>
      </c>
      <c r="C896" t="s">
        <v>3204</v>
      </c>
      <c r="D896" t="s">
        <v>2226</v>
      </c>
    </row>
    <row r="897" spans="1:4" x14ac:dyDescent="0.2">
      <c r="A897" t="s">
        <v>2587</v>
      </c>
      <c r="B897" t="s">
        <v>3205</v>
      </c>
      <c r="C897" t="s">
        <v>3206</v>
      </c>
      <c r="D897" t="s">
        <v>2264</v>
      </c>
    </row>
    <row r="898" spans="1:4" x14ac:dyDescent="0.2">
      <c r="A898" t="s">
        <v>2587</v>
      </c>
      <c r="B898" t="s">
        <v>3207</v>
      </c>
      <c r="C898" t="s">
        <v>3208</v>
      </c>
      <c r="D898" t="s">
        <v>2313</v>
      </c>
    </row>
    <row r="899" spans="1:4" x14ac:dyDescent="0.2">
      <c r="A899" t="s">
        <v>2587</v>
      </c>
      <c r="B899" t="s">
        <v>3209</v>
      </c>
      <c r="C899" t="s">
        <v>3210</v>
      </c>
      <c r="D899" t="s">
        <v>2324</v>
      </c>
    </row>
    <row r="900" spans="1:4" x14ac:dyDescent="0.2">
      <c r="A900" t="s">
        <v>2587</v>
      </c>
      <c r="B900" t="s">
        <v>3211</v>
      </c>
      <c r="C900" t="s">
        <v>3212</v>
      </c>
      <c r="D900" t="s">
        <v>2248</v>
      </c>
    </row>
    <row r="901" spans="1:4" x14ac:dyDescent="0.2">
      <c r="A901" t="s">
        <v>2587</v>
      </c>
      <c r="B901" t="s">
        <v>3213</v>
      </c>
      <c r="C901" t="s">
        <v>3214</v>
      </c>
      <c r="D901" t="s">
        <v>2233</v>
      </c>
    </row>
    <row r="902" spans="1:4" x14ac:dyDescent="0.2">
      <c r="A902" t="s">
        <v>2587</v>
      </c>
      <c r="B902" t="s">
        <v>3215</v>
      </c>
      <c r="C902" t="s">
        <v>3216</v>
      </c>
      <c r="D902" t="s">
        <v>1126</v>
      </c>
    </row>
    <row r="903" spans="1:4" x14ac:dyDescent="0.2">
      <c r="A903" t="s">
        <v>2587</v>
      </c>
      <c r="B903" t="s">
        <v>3217</v>
      </c>
      <c r="C903" t="s">
        <v>3218</v>
      </c>
      <c r="D903" t="s">
        <v>2307</v>
      </c>
    </row>
    <row r="904" spans="1:4" x14ac:dyDescent="0.2">
      <c r="A904" t="s">
        <v>2587</v>
      </c>
      <c r="B904" t="s">
        <v>3219</v>
      </c>
      <c r="C904" t="s">
        <v>3220</v>
      </c>
      <c r="D904" t="s">
        <v>2278</v>
      </c>
    </row>
    <row r="905" spans="1:4" x14ac:dyDescent="0.2">
      <c r="A905" t="s">
        <v>2587</v>
      </c>
      <c r="B905" t="s">
        <v>3221</v>
      </c>
      <c r="C905" t="s">
        <v>3222</v>
      </c>
      <c r="D905" t="s">
        <v>330</v>
      </c>
    </row>
    <row r="906" spans="1:4" x14ac:dyDescent="0.2">
      <c r="A906" t="s">
        <v>2587</v>
      </c>
      <c r="B906" t="s">
        <v>3223</v>
      </c>
      <c r="C906" t="s">
        <v>3224</v>
      </c>
      <c r="D906" t="s">
        <v>2305</v>
      </c>
    </row>
    <row r="907" spans="1:4" x14ac:dyDescent="0.2">
      <c r="A907" t="s">
        <v>2587</v>
      </c>
      <c r="B907" t="s">
        <v>3225</v>
      </c>
      <c r="C907" t="s">
        <v>3226</v>
      </c>
      <c r="D907" t="s">
        <v>2312</v>
      </c>
    </row>
    <row r="908" spans="1:4" x14ac:dyDescent="0.2">
      <c r="A908" t="s">
        <v>2587</v>
      </c>
      <c r="B908" t="s">
        <v>3227</v>
      </c>
      <c r="C908" t="s">
        <v>3228</v>
      </c>
      <c r="D908" t="s">
        <v>2268</v>
      </c>
    </row>
    <row r="909" spans="1:4" x14ac:dyDescent="0.2">
      <c r="A909" t="s">
        <v>2587</v>
      </c>
      <c r="B909" t="s">
        <v>3229</v>
      </c>
      <c r="C909" t="s">
        <v>3230</v>
      </c>
      <c r="D909" t="s">
        <v>2309</v>
      </c>
    </row>
    <row r="910" spans="1:4" x14ac:dyDescent="0.2">
      <c r="A910" t="s">
        <v>2587</v>
      </c>
      <c r="B910" t="s">
        <v>3231</v>
      </c>
      <c r="C910" t="s">
        <v>3230</v>
      </c>
      <c r="D910" t="s">
        <v>951</v>
      </c>
    </row>
    <row r="911" spans="1:4" x14ac:dyDescent="0.2">
      <c r="A911" t="s">
        <v>2587</v>
      </c>
      <c r="B911" t="s">
        <v>3232</v>
      </c>
      <c r="C911" t="s">
        <v>3233</v>
      </c>
      <c r="D911" t="s">
        <v>2256</v>
      </c>
    </row>
    <row r="912" spans="1:4" x14ac:dyDescent="0.2">
      <c r="A912" t="s">
        <v>2587</v>
      </c>
      <c r="B912" t="s">
        <v>3234</v>
      </c>
      <c r="C912" t="s">
        <v>3235</v>
      </c>
      <c r="D912" t="s">
        <v>1012</v>
      </c>
    </row>
    <row r="913" spans="1:4" x14ac:dyDescent="0.2">
      <c r="A913" t="s">
        <v>2587</v>
      </c>
      <c r="B913" t="s">
        <v>3236</v>
      </c>
      <c r="C913" t="s">
        <v>3237</v>
      </c>
      <c r="D913" t="s">
        <v>2311</v>
      </c>
    </row>
    <row r="914" spans="1:4" x14ac:dyDescent="0.2">
      <c r="A914" t="s">
        <v>2587</v>
      </c>
      <c r="B914" t="s">
        <v>3238</v>
      </c>
      <c r="C914" t="s">
        <v>3239</v>
      </c>
      <c r="D914" t="s">
        <v>2283</v>
      </c>
    </row>
    <row r="915" spans="1:4" x14ac:dyDescent="0.2">
      <c r="A915" t="s">
        <v>2587</v>
      </c>
      <c r="B915" t="s">
        <v>3240</v>
      </c>
      <c r="C915" t="s">
        <v>3241</v>
      </c>
      <c r="D915" t="s">
        <v>2242</v>
      </c>
    </row>
    <row r="916" spans="1:4" x14ac:dyDescent="0.2">
      <c r="A916" t="s">
        <v>2587</v>
      </c>
      <c r="B916" t="s">
        <v>3242</v>
      </c>
      <c r="C916" t="s">
        <v>3243</v>
      </c>
      <c r="D916" t="s">
        <v>2301</v>
      </c>
    </row>
    <row r="917" spans="1:4" x14ac:dyDescent="0.2">
      <c r="A917" t="s">
        <v>2587</v>
      </c>
      <c r="B917" t="s">
        <v>3244</v>
      </c>
      <c r="C917" t="s">
        <v>3245</v>
      </c>
      <c r="D917" t="s">
        <v>2328</v>
      </c>
    </row>
    <row r="918" spans="1:4" x14ac:dyDescent="0.2">
      <c r="A918" t="s">
        <v>2587</v>
      </c>
      <c r="B918" t="s">
        <v>3246</v>
      </c>
      <c r="C918" t="s">
        <v>3247</v>
      </c>
      <c r="D918" t="s">
        <v>2322</v>
      </c>
    </row>
    <row r="919" spans="1:4" x14ac:dyDescent="0.2">
      <c r="A919" t="s">
        <v>2587</v>
      </c>
      <c r="B919" t="s">
        <v>3248</v>
      </c>
      <c r="C919" t="s">
        <v>3249</v>
      </c>
      <c r="D919" t="s">
        <v>2295</v>
      </c>
    </row>
    <row r="920" spans="1:4" x14ac:dyDescent="0.2">
      <c r="A920" t="s">
        <v>2587</v>
      </c>
      <c r="B920" t="s">
        <v>3250</v>
      </c>
      <c r="C920" t="s">
        <v>3251</v>
      </c>
      <c r="D920" t="s">
        <v>2281</v>
      </c>
    </row>
    <row r="921" spans="1:4" x14ac:dyDescent="0.2">
      <c r="A921" t="s">
        <v>2587</v>
      </c>
      <c r="B921" t="s">
        <v>3252</v>
      </c>
      <c r="C921" t="s">
        <v>3253</v>
      </c>
      <c r="D921" t="s">
        <v>2203</v>
      </c>
    </row>
    <row r="922" spans="1:4" x14ac:dyDescent="0.2">
      <c r="A922" t="s">
        <v>2587</v>
      </c>
      <c r="B922" t="s">
        <v>3254</v>
      </c>
      <c r="C922" t="s">
        <v>3255</v>
      </c>
      <c r="D922" t="s">
        <v>2286</v>
      </c>
    </row>
    <row r="923" spans="1:4" x14ac:dyDescent="0.2">
      <c r="A923" t="s">
        <v>2587</v>
      </c>
      <c r="B923" t="s">
        <v>3256</v>
      </c>
      <c r="C923" t="s">
        <v>3257</v>
      </c>
      <c r="D923" t="s">
        <v>2240</v>
      </c>
    </row>
    <row r="924" spans="1:4" x14ac:dyDescent="0.2">
      <c r="A924" t="s">
        <v>2587</v>
      </c>
      <c r="B924" t="s">
        <v>3258</v>
      </c>
      <c r="C924" t="s">
        <v>3259</v>
      </c>
      <c r="D924" t="s">
        <v>2225</v>
      </c>
    </row>
    <row r="925" spans="1:4" x14ac:dyDescent="0.2">
      <c r="A925" t="s">
        <v>2587</v>
      </c>
      <c r="B925" t="s">
        <v>3260</v>
      </c>
      <c r="C925" t="s">
        <v>3261</v>
      </c>
      <c r="D925" t="s">
        <v>1199</v>
      </c>
    </row>
    <row r="926" spans="1:4" x14ac:dyDescent="0.2">
      <c r="A926" t="s">
        <v>2587</v>
      </c>
      <c r="B926" t="s">
        <v>3262</v>
      </c>
      <c r="C926" t="s">
        <v>3263</v>
      </c>
      <c r="D926" t="s">
        <v>2234</v>
      </c>
    </row>
    <row r="927" spans="1:4" x14ac:dyDescent="0.2">
      <c r="A927" t="s">
        <v>2587</v>
      </c>
      <c r="B927" t="s">
        <v>3264</v>
      </c>
      <c r="C927" t="s">
        <v>3265</v>
      </c>
      <c r="D927" t="s">
        <v>1044</v>
      </c>
    </row>
    <row r="928" spans="1:4" x14ac:dyDescent="0.2">
      <c r="A928" t="s">
        <v>2587</v>
      </c>
      <c r="B928" t="s">
        <v>3266</v>
      </c>
      <c r="C928" t="s">
        <v>3267</v>
      </c>
      <c r="D928" t="s">
        <v>2270</v>
      </c>
    </row>
    <row r="929" spans="1:4" x14ac:dyDescent="0.2">
      <c r="A929" t="s">
        <v>2587</v>
      </c>
      <c r="B929" t="s">
        <v>3268</v>
      </c>
      <c r="C929" t="s">
        <v>3269</v>
      </c>
      <c r="D929" t="s">
        <v>2224</v>
      </c>
    </row>
    <row r="930" spans="1:4" x14ac:dyDescent="0.2">
      <c r="A930" t="s">
        <v>2587</v>
      </c>
      <c r="B930" t="s">
        <v>3270</v>
      </c>
      <c r="C930" t="s">
        <v>3271</v>
      </c>
      <c r="D930" t="s">
        <v>2323</v>
      </c>
    </row>
    <row r="931" spans="1:4" x14ac:dyDescent="0.2">
      <c r="A931" t="s">
        <v>2587</v>
      </c>
      <c r="B931" t="s">
        <v>3272</v>
      </c>
      <c r="C931" t="s">
        <v>3273</v>
      </c>
      <c r="D931" t="s">
        <v>2241</v>
      </c>
    </row>
    <row r="932" spans="1:4" x14ac:dyDescent="0.2">
      <c r="A932" t="s">
        <v>2587</v>
      </c>
      <c r="B932" t="s">
        <v>3274</v>
      </c>
      <c r="C932" t="s">
        <v>3275</v>
      </c>
      <c r="D932" t="s">
        <v>2271</v>
      </c>
    </row>
    <row r="933" spans="1:4" x14ac:dyDescent="0.2">
      <c r="A933" t="s">
        <v>2587</v>
      </c>
      <c r="B933" t="s">
        <v>3276</v>
      </c>
      <c r="C933" t="s">
        <v>3277</v>
      </c>
      <c r="D933" t="s">
        <v>2217</v>
      </c>
    </row>
    <row r="934" spans="1:4" x14ac:dyDescent="0.2">
      <c r="A934" t="s">
        <v>2587</v>
      </c>
      <c r="B934" t="s">
        <v>3278</v>
      </c>
      <c r="C934" t="s">
        <v>3279</v>
      </c>
      <c r="D934" t="s">
        <v>2336</v>
      </c>
    </row>
    <row r="935" spans="1:4" x14ac:dyDescent="0.2">
      <c r="A935" t="s">
        <v>2587</v>
      </c>
      <c r="B935" t="s">
        <v>3280</v>
      </c>
      <c r="C935" t="s">
        <v>3281</v>
      </c>
      <c r="D935" t="s">
        <v>2251</v>
      </c>
    </row>
    <row r="936" spans="1:4" x14ac:dyDescent="0.2">
      <c r="A936" t="s">
        <v>2587</v>
      </c>
      <c r="B936" t="s">
        <v>3282</v>
      </c>
      <c r="C936" t="s">
        <v>3283</v>
      </c>
      <c r="D936" t="s">
        <v>2302</v>
      </c>
    </row>
    <row r="937" spans="1:4" x14ac:dyDescent="0.2">
      <c r="A937" t="s">
        <v>2587</v>
      </c>
      <c r="B937" t="s">
        <v>3284</v>
      </c>
      <c r="C937" t="s">
        <v>3285</v>
      </c>
      <c r="D937" t="s">
        <v>2245</v>
      </c>
    </row>
    <row r="938" spans="1:4" x14ac:dyDescent="0.2">
      <c r="A938" t="s">
        <v>2587</v>
      </c>
      <c r="B938" t="s">
        <v>3286</v>
      </c>
      <c r="C938" t="s">
        <v>3287</v>
      </c>
      <c r="D938" t="s">
        <v>2297</v>
      </c>
    </row>
    <row r="939" spans="1:4" x14ac:dyDescent="0.2">
      <c r="A939" t="s">
        <v>2587</v>
      </c>
      <c r="B939" t="s">
        <v>3288</v>
      </c>
      <c r="C939" t="s">
        <v>3289</v>
      </c>
      <c r="D939" t="s">
        <v>2253</v>
      </c>
    </row>
    <row r="940" spans="1:4" x14ac:dyDescent="0.2">
      <c r="A940" t="s">
        <v>2587</v>
      </c>
      <c r="B940" t="s">
        <v>3290</v>
      </c>
      <c r="C940" t="s">
        <v>3291</v>
      </c>
      <c r="D940" t="s">
        <v>2239</v>
      </c>
    </row>
    <row r="941" spans="1:4" x14ac:dyDescent="0.2">
      <c r="A941" t="s">
        <v>2587</v>
      </c>
      <c r="B941" t="s">
        <v>3292</v>
      </c>
      <c r="C941" t="s">
        <v>3293</v>
      </c>
      <c r="D941" t="s">
        <v>2333</v>
      </c>
    </row>
    <row r="942" spans="1:4" x14ac:dyDescent="0.2">
      <c r="A942" t="s">
        <v>2587</v>
      </c>
      <c r="B942" t="s">
        <v>3294</v>
      </c>
      <c r="C942" t="s">
        <v>3295</v>
      </c>
      <c r="D942" t="s">
        <v>2197</v>
      </c>
    </row>
    <row r="943" spans="1:4" x14ac:dyDescent="0.2">
      <c r="A943" t="s">
        <v>2587</v>
      </c>
      <c r="B943" t="s">
        <v>3296</v>
      </c>
      <c r="C943" t="s">
        <v>3297</v>
      </c>
      <c r="D943" t="s">
        <v>2223</v>
      </c>
    </row>
    <row r="944" spans="1:4" x14ac:dyDescent="0.2">
      <c r="A944" t="s">
        <v>2587</v>
      </c>
      <c r="B944" t="s">
        <v>3298</v>
      </c>
      <c r="C944" t="s">
        <v>3299</v>
      </c>
      <c r="D944" t="s">
        <v>2212</v>
      </c>
    </row>
    <row r="945" spans="1:4" x14ac:dyDescent="0.2">
      <c r="A945" t="s">
        <v>2587</v>
      </c>
      <c r="B945" t="s">
        <v>3300</v>
      </c>
      <c r="C945" t="s">
        <v>3301</v>
      </c>
      <c r="D945" t="s">
        <v>1516</v>
      </c>
    </row>
    <row r="946" spans="1:4" x14ac:dyDescent="0.2">
      <c r="A946" t="s">
        <v>2587</v>
      </c>
      <c r="B946" t="s">
        <v>3302</v>
      </c>
      <c r="C946" t="s">
        <v>3303</v>
      </c>
      <c r="D946" t="s">
        <v>2308</v>
      </c>
    </row>
    <row r="947" spans="1:4" x14ac:dyDescent="0.2">
      <c r="A947" t="s">
        <v>2587</v>
      </c>
      <c r="B947" t="s">
        <v>3304</v>
      </c>
      <c r="C947" t="s">
        <v>3305</v>
      </c>
      <c r="D947" t="s">
        <v>2303</v>
      </c>
    </row>
    <row r="948" spans="1:4" x14ac:dyDescent="0.2">
      <c r="A948" t="s">
        <v>2587</v>
      </c>
      <c r="B948" t="s">
        <v>3306</v>
      </c>
      <c r="C948" t="s">
        <v>3307</v>
      </c>
      <c r="D948" t="s">
        <v>2317</v>
      </c>
    </row>
    <row r="949" spans="1:4" x14ac:dyDescent="0.2">
      <c r="A949" t="s">
        <v>2587</v>
      </c>
      <c r="B949" t="s">
        <v>3308</v>
      </c>
      <c r="C949" t="s">
        <v>3309</v>
      </c>
      <c r="D949" t="s">
        <v>2261</v>
      </c>
    </row>
    <row r="950" spans="1:4" x14ac:dyDescent="0.2">
      <c r="A950" t="s">
        <v>2587</v>
      </c>
      <c r="B950" t="s">
        <v>3310</v>
      </c>
      <c r="C950" t="s">
        <v>3311</v>
      </c>
      <c r="D950" t="s">
        <v>2194</v>
      </c>
    </row>
    <row r="951" spans="1:4" x14ac:dyDescent="0.2">
      <c r="A951" t="s">
        <v>2587</v>
      </c>
      <c r="B951" t="s">
        <v>3312</v>
      </c>
      <c r="C951" t="s">
        <v>3313</v>
      </c>
      <c r="D951" t="s">
        <v>2260</v>
      </c>
    </row>
    <row r="952" spans="1:4" x14ac:dyDescent="0.2">
      <c r="A952" t="s">
        <v>2587</v>
      </c>
      <c r="B952" t="s">
        <v>3314</v>
      </c>
      <c r="C952" t="s">
        <v>3315</v>
      </c>
      <c r="D952" t="s">
        <v>2231</v>
      </c>
    </row>
    <row r="953" spans="1:4" x14ac:dyDescent="0.2">
      <c r="A953" t="s">
        <v>2587</v>
      </c>
      <c r="B953" t="s">
        <v>3316</v>
      </c>
      <c r="C953" t="s">
        <v>3317</v>
      </c>
      <c r="D953" t="s">
        <v>2258</v>
      </c>
    </row>
    <row r="954" spans="1:4" x14ac:dyDescent="0.2">
      <c r="A954" t="s">
        <v>2587</v>
      </c>
      <c r="B954" t="s">
        <v>3318</v>
      </c>
      <c r="C954" t="s">
        <v>3319</v>
      </c>
      <c r="D954" t="s">
        <v>1484</v>
      </c>
    </row>
    <row r="955" spans="1:4" x14ac:dyDescent="0.2">
      <c r="A955" t="s">
        <v>2587</v>
      </c>
      <c r="B955" t="s">
        <v>3320</v>
      </c>
      <c r="C955" t="s">
        <v>3321</v>
      </c>
      <c r="D955" t="s">
        <v>2247</v>
      </c>
    </row>
    <row r="956" spans="1:4" x14ac:dyDescent="0.2">
      <c r="A956" t="s">
        <v>2587</v>
      </c>
      <c r="B956" t="s">
        <v>3322</v>
      </c>
      <c r="C956" t="s">
        <v>3323</v>
      </c>
      <c r="D956" t="s">
        <v>2279</v>
      </c>
    </row>
    <row r="957" spans="1:4" x14ac:dyDescent="0.2">
      <c r="A957" t="s">
        <v>2587</v>
      </c>
      <c r="B957" t="s">
        <v>3324</v>
      </c>
      <c r="C957" t="s">
        <v>3325</v>
      </c>
      <c r="D957" t="s">
        <v>1033</v>
      </c>
    </row>
    <row r="958" spans="1:4" x14ac:dyDescent="0.2">
      <c r="A958" t="s">
        <v>2587</v>
      </c>
      <c r="B958" t="s">
        <v>3326</v>
      </c>
      <c r="C958" t="s">
        <v>3327</v>
      </c>
      <c r="D958" t="s">
        <v>2229</v>
      </c>
    </row>
    <row r="959" spans="1:4" x14ac:dyDescent="0.2">
      <c r="A959" t="s">
        <v>2587</v>
      </c>
      <c r="B959" t="s">
        <v>3328</v>
      </c>
      <c r="C959" t="s">
        <v>3329</v>
      </c>
      <c r="D959" t="s">
        <v>2290</v>
      </c>
    </row>
    <row r="960" spans="1:4" x14ac:dyDescent="0.2">
      <c r="A960" t="s">
        <v>2587</v>
      </c>
      <c r="B960" t="s">
        <v>3330</v>
      </c>
      <c r="C960" t="s">
        <v>3331</v>
      </c>
      <c r="D960" t="s">
        <v>2274</v>
      </c>
    </row>
    <row r="961" spans="1:4" x14ac:dyDescent="0.2">
      <c r="A961" t="s">
        <v>2587</v>
      </c>
      <c r="B961" t="s">
        <v>3332</v>
      </c>
      <c r="C961" t="s">
        <v>3333</v>
      </c>
      <c r="D961" t="s">
        <v>2250</v>
      </c>
    </row>
    <row r="962" spans="1:4" x14ac:dyDescent="0.2">
      <c r="A962" t="s">
        <v>2587</v>
      </c>
      <c r="B962" t="s">
        <v>3334</v>
      </c>
      <c r="C962" t="s">
        <v>3335</v>
      </c>
      <c r="D962" t="s">
        <v>2310</v>
      </c>
    </row>
    <row r="963" spans="1:4" x14ac:dyDescent="0.2">
      <c r="A963" t="s">
        <v>2587</v>
      </c>
      <c r="B963" t="s">
        <v>3336</v>
      </c>
      <c r="C963" t="s">
        <v>3337</v>
      </c>
      <c r="D963" t="s">
        <v>2249</v>
      </c>
    </row>
    <row r="964" spans="1:4" x14ac:dyDescent="0.2">
      <c r="A964" t="s">
        <v>2587</v>
      </c>
      <c r="B964" t="s">
        <v>3338</v>
      </c>
      <c r="C964" t="s">
        <v>3339</v>
      </c>
      <c r="D964" t="s">
        <v>2222</v>
      </c>
    </row>
    <row r="965" spans="1:4" x14ac:dyDescent="0.2">
      <c r="A965" t="s">
        <v>2587</v>
      </c>
      <c r="B965" t="s">
        <v>3340</v>
      </c>
      <c r="C965" t="s">
        <v>3341</v>
      </c>
      <c r="D965" t="s">
        <v>2300</v>
      </c>
    </row>
    <row r="966" spans="1:4" x14ac:dyDescent="0.2">
      <c r="A966" t="s">
        <v>2587</v>
      </c>
      <c r="B966" t="s">
        <v>3342</v>
      </c>
      <c r="C966" t="s">
        <v>3343</v>
      </c>
      <c r="D966" t="s">
        <v>2294</v>
      </c>
    </row>
    <row r="967" spans="1:4" x14ac:dyDescent="0.2">
      <c r="A967" t="s">
        <v>2587</v>
      </c>
      <c r="B967" t="s">
        <v>3344</v>
      </c>
      <c r="C967" t="s">
        <v>3345</v>
      </c>
      <c r="D967" t="s">
        <v>2332</v>
      </c>
    </row>
    <row r="968" spans="1:4" x14ac:dyDescent="0.2">
      <c r="A968" t="s">
        <v>2587</v>
      </c>
      <c r="B968" t="s">
        <v>3346</v>
      </c>
      <c r="C968" t="s">
        <v>3347</v>
      </c>
      <c r="D968" t="s">
        <v>2219</v>
      </c>
    </row>
    <row r="969" spans="1:4" x14ac:dyDescent="0.2">
      <c r="A969" t="s">
        <v>2587</v>
      </c>
      <c r="B969" t="s">
        <v>3348</v>
      </c>
      <c r="C969" t="s">
        <v>3349</v>
      </c>
      <c r="D969" t="s">
        <v>2285</v>
      </c>
    </row>
    <row r="970" spans="1:4" x14ac:dyDescent="0.2">
      <c r="A970" t="s">
        <v>2587</v>
      </c>
      <c r="B970" t="s">
        <v>3350</v>
      </c>
      <c r="C970" t="s">
        <v>3351</v>
      </c>
      <c r="D970" t="s">
        <v>2296</v>
      </c>
    </row>
    <row r="971" spans="1:4" x14ac:dyDescent="0.2">
      <c r="A971" t="s">
        <v>2587</v>
      </c>
      <c r="B971" t="s">
        <v>3352</v>
      </c>
      <c r="C971" t="s">
        <v>3353</v>
      </c>
      <c r="D971" t="s">
        <v>2315</v>
      </c>
    </row>
    <row r="972" spans="1:4" x14ac:dyDescent="0.2">
      <c r="A972" t="s">
        <v>2587</v>
      </c>
      <c r="B972" t="s">
        <v>3354</v>
      </c>
      <c r="C972" t="s">
        <v>3355</v>
      </c>
      <c r="D972" t="s">
        <v>2298</v>
      </c>
    </row>
    <row r="973" spans="1:4" x14ac:dyDescent="0.2">
      <c r="A973" t="s">
        <v>2587</v>
      </c>
      <c r="B973" t="s">
        <v>3356</v>
      </c>
      <c r="C973" t="s">
        <v>3357</v>
      </c>
      <c r="D973" t="s">
        <v>2292</v>
      </c>
    </row>
    <row r="974" spans="1:4" x14ac:dyDescent="0.2">
      <c r="A974" t="s">
        <v>2587</v>
      </c>
      <c r="B974" t="s">
        <v>3358</v>
      </c>
      <c r="C974" t="s">
        <v>3359</v>
      </c>
      <c r="D974" t="s">
        <v>2287</v>
      </c>
    </row>
    <row r="975" spans="1:4" x14ac:dyDescent="0.2">
      <c r="A975" t="s">
        <v>2587</v>
      </c>
      <c r="B975" t="s">
        <v>3360</v>
      </c>
      <c r="C975" t="s">
        <v>3361</v>
      </c>
      <c r="D975" t="s">
        <v>2203</v>
      </c>
    </row>
    <row r="976" spans="1:4" x14ac:dyDescent="0.2">
      <c r="A976" t="s">
        <v>2587</v>
      </c>
      <c r="B976" t="s">
        <v>3362</v>
      </c>
      <c r="C976" t="s">
        <v>3363</v>
      </c>
      <c r="D976" t="s">
        <v>2309</v>
      </c>
    </row>
    <row r="977" spans="1:4" x14ac:dyDescent="0.2">
      <c r="A977" t="s">
        <v>2587</v>
      </c>
      <c r="B977" t="s">
        <v>3364</v>
      </c>
      <c r="C977" t="s">
        <v>3365</v>
      </c>
      <c r="D977" t="s">
        <v>2310</v>
      </c>
    </row>
    <row r="978" spans="1:4" x14ac:dyDescent="0.2">
      <c r="A978" t="s">
        <v>2587</v>
      </c>
      <c r="B978" t="s">
        <v>3366</v>
      </c>
      <c r="C978" t="s">
        <v>3367</v>
      </c>
      <c r="D978" t="s">
        <v>2338</v>
      </c>
    </row>
    <row r="979" spans="1:4" x14ac:dyDescent="0.2">
      <c r="A979" t="s">
        <v>2587</v>
      </c>
      <c r="B979" t="s">
        <v>3368</v>
      </c>
      <c r="C979" t="s">
        <v>3369</v>
      </c>
      <c r="D979" t="s">
        <v>2307</v>
      </c>
    </row>
    <row r="980" spans="1:4" x14ac:dyDescent="0.2">
      <c r="A980" t="s">
        <v>2587</v>
      </c>
      <c r="B980" t="s">
        <v>3370</v>
      </c>
      <c r="C980" t="s">
        <v>3371</v>
      </c>
      <c r="D980" t="s">
        <v>2274</v>
      </c>
    </row>
    <row r="981" spans="1:4" x14ac:dyDescent="0.2">
      <c r="A981" t="s">
        <v>2587</v>
      </c>
      <c r="B981" t="s">
        <v>3372</v>
      </c>
      <c r="C981" t="s">
        <v>3373</v>
      </c>
      <c r="D981" t="s">
        <v>2314</v>
      </c>
    </row>
    <row r="982" spans="1:4" x14ac:dyDescent="0.2">
      <c r="A982" t="s">
        <v>2587</v>
      </c>
      <c r="B982" t="s">
        <v>3374</v>
      </c>
      <c r="C982" t="s">
        <v>3375</v>
      </c>
      <c r="D982" t="s">
        <v>2223</v>
      </c>
    </row>
    <row r="983" spans="1:4" x14ac:dyDescent="0.2">
      <c r="A983" t="s">
        <v>2587</v>
      </c>
      <c r="B983" t="s">
        <v>3376</v>
      </c>
      <c r="C983" t="s">
        <v>3377</v>
      </c>
      <c r="D983" t="s">
        <v>2230</v>
      </c>
    </row>
    <row r="984" spans="1:4" x14ac:dyDescent="0.2">
      <c r="A984" t="s">
        <v>2587</v>
      </c>
      <c r="B984" t="s">
        <v>3378</v>
      </c>
      <c r="C984" t="s">
        <v>3379</v>
      </c>
      <c r="D984" t="s">
        <v>951</v>
      </c>
    </row>
    <row r="985" spans="1:4" x14ac:dyDescent="0.2">
      <c r="A985" t="s">
        <v>2587</v>
      </c>
      <c r="B985" t="s">
        <v>3380</v>
      </c>
      <c r="C985" t="s">
        <v>3381</v>
      </c>
      <c r="D985" t="s">
        <v>2241</v>
      </c>
    </row>
    <row r="986" spans="1:4" x14ac:dyDescent="0.2">
      <c r="A986" t="s">
        <v>2587</v>
      </c>
      <c r="B986" t="s">
        <v>3382</v>
      </c>
      <c r="C986" t="s">
        <v>3383</v>
      </c>
      <c r="D986" t="s">
        <v>2285</v>
      </c>
    </row>
    <row r="987" spans="1:4" x14ac:dyDescent="0.2">
      <c r="A987" t="s">
        <v>2587</v>
      </c>
      <c r="B987" t="s">
        <v>3384</v>
      </c>
      <c r="C987" t="s">
        <v>3385</v>
      </c>
      <c r="D987" t="s">
        <v>2301</v>
      </c>
    </row>
    <row r="988" spans="1:4" x14ac:dyDescent="0.2">
      <c r="A988" t="s">
        <v>2587</v>
      </c>
      <c r="B988" t="s">
        <v>3386</v>
      </c>
      <c r="C988" t="s">
        <v>3387</v>
      </c>
      <c r="D988" t="s">
        <v>2220</v>
      </c>
    </row>
    <row r="989" spans="1:4" x14ac:dyDescent="0.2">
      <c r="A989" t="s">
        <v>2587</v>
      </c>
      <c r="B989" t="s">
        <v>3388</v>
      </c>
      <c r="C989" t="s">
        <v>3389</v>
      </c>
      <c r="D989" t="s">
        <v>2219</v>
      </c>
    </row>
    <row r="990" spans="1:4" x14ac:dyDescent="0.2">
      <c r="A990" t="s">
        <v>2587</v>
      </c>
      <c r="B990" t="s">
        <v>3390</v>
      </c>
      <c r="C990" t="s">
        <v>3391</v>
      </c>
      <c r="D990" t="s">
        <v>1012</v>
      </c>
    </row>
    <row r="991" spans="1:4" x14ac:dyDescent="0.2">
      <c r="A991" t="s">
        <v>2587</v>
      </c>
      <c r="B991" t="s">
        <v>3392</v>
      </c>
      <c r="C991" t="s">
        <v>3393</v>
      </c>
      <c r="D991" t="s">
        <v>2217</v>
      </c>
    </row>
    <row r="992" spans="1:4" x14ac:dyDescent="0.2">
      <c r="A992" t="s">
        <v>2587</v>
      </c>
      <c r="B992" t="s">
        <v>3394</v>
      </c>
      <c r="C992" t="s">
        <v>3395</v>
      </c>
      <c r="D992" t="s">
        <v>2249</v>
      </c>
    </row>
    <row r="993" spans="1:4" x14ac:dyDescent="0.2">
      <c r="A993" t="s">
        <v>2587</v>
      </c>
      <c r="B993" t="s">
        <v>3396</v>
      </c>
      <c r="C993" t="s">
        <v>3397</v>
      </c>
      <c r="D993" t="s">
        <v>2284</v>
      </c>
    </row>
    <row r="994" spans="1:4" x14ac:dyDescent="0.2">
      <c r="A994" t="s">
        <v>2587</v>
      </c>
      <c r="B994" t="s">
        <v>3398</v>
      </c>
      <c r="C994" t="s">
        <v>3399</v>
      </c>
      <c r="D994" t="s">
        <v>2311</v>
      </c>
    </row>
    <row r="995" spans="1:4" x14ac:dyDescent="0.2">
      <c r="A995" t="s">
        <v>2587</v>
      </c>
      <c r="B995" t="s">
        <v>3400</v>
      </c>
      <c r="C995" t="s">
        <v>3401</v>
      </c>
      <c r="D995" t="s">
        <v>2253</v>
      </c>
    </row>
    <row r="996" spans="1:4" x14ac:dyDescent="0.2">
      <c r="A996" t="s">
        <v>2587</v>
      </c>
      <c r="B996" t="s">
        <v>3402</v>
      </c>
      <c r="C996" t="s">
        <v>3403</v>
      </c>
      <c r="D996" t="s">
        <v>1199</v>
      </c>
    </row>
    <row r="997" spans="1:4" x14ac:dyDescent="0.2">
      <c r="A997" t="s">
        <v>2587</v>
      </c>
      <c r="B997" t="s">
        <v>3404</v>
      </c>
      <c r="C997" t="s">
        <v>3405</v>
      </c>
      <c r="D997" t="s">
        <v>2271</v>
      </c>
    </row>
    <row r="998" spans="1:4" x14ac:dyDescent="0.2">
      <c r="A998" t="s">
        <v>2587</v>
      </c>
      <c r="B998" t="s">
        <v>3406</v>
      </c>
      <c r="C998" t="s">
        <v>3407</v>
      </c>
      <c r="D998" t="s">
        <v>2264</v>
      </c>
    </row>
    <row r="999" spans="1:4" x14ac:dyDescent="0.2">
      <c r="A999" t="s">
        <v>2587</v>
      </c>
      <c r="B999" t="s">
        <v>3408</v>
      </c>
      <c r="C999" t="s">
        <v>3409</v>
      </c>
      <c r="D999" t="s">
        <v>2231</v>
      </c>
    </row>
    <row r="1000" spans="1:4" x14ac:dyDescent="0.2">
      <c r="A1000" t="s">
        <v>2587</v>
      </c>
      <c r="B1000" t="s">
        <v>3410</v>
      </c>
      <c r="C1000" t="s">
        <v>3411</v>
      </c>
      <c r="D1000" t="s">
        <v>2247</v>
      </c>
    </row>
    <row r="1001" spans="1:4" x14ac:dyDescent="0.2">
      <c r="A1001" t="s">
        <v>2587</v>
      </c>
      <c r="B1001" t="s">
        <v>3412</v>
      </c>
      <c r="C1001" t="s">
        <v>3413</v>
      </c>
      <c r="D1001" t="s">
        <v>2258</v>
      </c>
    </row>
    <row r="1002" spans="1:4" x14ac:dyDescent="0.2">
      <c r="A1002" t="s">
        <v>2587</v>
      </c>
      <c r="B1002" t="s">
        <v>3414</v>
      </c>
      <c r="C1002" t="s">
        <v>3415</v>
      </c>
      <c r="D1002" t="s">
        <v>2221</v>
      </c>
    </row>
    <row r="1003" spans="1:4" x14ac:dyDescent="0.2">
      <c r="A1003" t="s">
        <v>2587</v>
      </c>
      <c r="B1003" t="s">
        <v>3416</v>
      </c>
      <c r="C1003" t="s">
        <v>3417</v>
      </c>
      <c r="D1003" t="s">
        <v>2298</v>
      </c>
    </row>
    <row r="1004" spans="1:4" x14ac:dyDescent="0.2">
      <c r="A1004" t="s">
        <v>2587</v>
      </c>
      <c r="B1004" t="s">
        <v>3418</v>
      </c>
      <c r="C1004" t="s">
        <v>3419</v>
      </c>
      <c r="D1004" t="s">
        <v>330</v>
      </c>
    </row>
    <row r="1005" spans="1:4" x14ac:dyDescent="0.2">
      <c r="A1005" t="s">
        <v>2587</v>
      </c>
      <c r="B1005" t="s">
        <v>3420</v>
      </c>
      <c r="C1005" t="s">
        <v>3421</v>
      </c>
      <c r="D1005" t="s">
        <v>2226</v>
      </c>
    </row>
    <row r="1006" spans="1:4" x14ac:dyDescent="0.2">
      <c r="A1006" t="s">
        <v>2587</v>
      </c>
      <c r="B1006" t="s">
        <v>3422</v>
      </c>
      <c r="C1006" t="s">
        <v>3423</v>
      </c>
      <c r="D1006" t="s">
        <v>2251</v>
      </c>
    </row>
    <row r="1007" spans="1:4" x14ac:dyDescent="0.2">
      <c r="A1007" t="s">
        <v>2587</v>
      </c>
      <c r="B1007" t="s">
        <v>3424</v>
      </c>
      <c r="C1007" t="s">
        <v>3425</v>
      </c>
      <c r="D1007" t="s">
        <v>2316</v>
      </c>
    </row>
    <row r="1008" spans="1:4" x14ac:dyDescent="0.2">
      <c r="A1008" t="s">
        <v>2587</v>
      </c>
      <c r="B1008" t="s">
        <v>3426</v>
      </c>
      <c r="C1008" t="s">
        <v>3427</v>
      </c>
      <c r="D1008" t="s">
        <v>2268</v>
      </c>
    </row>
    <row r="1009" spans="1:4" x14ac:dyDescent="0.2">
      <c r="A1009" t="s">
        <v>2587</v>
      </c>
      <c r="B1009" t="s">
        <v>3428</v>
      </c>
      <c r="C1009" t="s">
        <v>3429</v>
      </c>
      <c r="D1009" t="s">
        <v>1044</v>
      </c>
    </row>
    <row r="1010" spans="1:4" x14ac:dyDescent="0.2">
      <c r="A1010" t="s">
        <v>2587</v>
      </c>
      <c r="B1010" t="s">
        <v>3430</v>
      </c>
      <c r="C1010" t="s">
        <v>3431</v>
      </c>
      <c r="D1010" t="s">
        <v>2256</v>
      </c>
    </row>
    <row r="1011" spans="1:4" x14ac:dyDescent="0.2">
      <c r="A1011" t="s">
        <v>2587</v>
      </c>
      <c r="B1011" t="s">
        <v>3432</v>
      </c>
      <c r="C1011" t="s">
        <v>3433</v>
      </c>
      <c r="D1011" t="s">
        <v>1237</v>
      </c>
    </row>
    <row r="1012" spans="1:4" x14ac:dyDescent="0.2">
      <c r="A1012" t="s">
        <v>2587</v>
      </c>
      <c r="B1012" t="s">
        <v>3434</v>
      </c>
      <c r="C1012" t="s">
        <v>3435</v>
      </c>
      <c r="D1012" t="s">
        <v>2286</v>
      </c>
    </row>
    <row r="1013" spans="1:4" x14ac:dyDescent="0.2">
      <c r="A1013" t="s">
        <v>2587</v>
      </c>
      <c r="B1013" t="s">
        <v>3436</v>
      </c>
      <c r="C1013" t="s">
        <v>3437</v>
      </c>
      <c r="D1013" t="s">
        <v>2281</v>
      </c>
    </row>
    <row r="1014" spans="1:4" x14ac:dyDescent="0.2">
      <c r="A1014" t="s">
        <v>2587</v>
      </c>
      <c r="B1014" t="s">
        <v>3438</v>
      </c>
      <c r="C1014" t="s">
        <v>3439</v>
      </c>
      <c r="D1014" t="s">
        <v>2242</v>
      </c>
    </row>
    <row r="1015" spans="1:4" x14ac:dyDescent="0.2">
      <c r="A1015" t="s">
        <v>2587</v>
      </c>
      <c r="B1015" t="s">
        <v>3440</v>
      </c>
      <c r="C1015" t="s">
        <v>3441</v>
      </c>
      <c r="D1015" t="s">
        <v>2278</v>
      </c>
    </row>
    <row r="1016" spans="1:4" x14ac:dyDescent="0.2">
      <c r="A1016" t="s">
        <v>2587</v>
      </c>
      <c r="B1016" t="s">
        <v>3442</v>
      </c>
      <c r="C1016" t="s">
        <v>3443</v>
      </c>
      <c r="D1016" t="s">
        <v>2254</v>
      </c>
    </row>
    <row r="1017" spans="1:4" x14ac:dyDescent="0.2">
      <c r="A1017" t="s">
        <v>2587</v>
      </c>
      <c r="B1017" t="s">
        <v>3444</v>
      </c>
      <c r="C1017" t="s">
        <v>3445</v>
      </c>
      <c r="D1017" t="s">
        <v>2248</v>
      </c>
    </row>
    <row r="1018" spans="1:4" x14ac:dyDescent="0.2">
      <c r="A1018" t="s">
        <v>2587</v>
      </c>
      <c r="B1018" t="s">
        <v>3446</v>
      </c>
      <c r="C1018" t="s">
        <v>3447</v>
      </c>
      <c r="D1018" t="s">
        <v>2250</v>
      </c>
    </row>
    <row r="1019" spans="1:4" x14ac:dyDescent="0.2">
      <c r="A1019" t="s">
        <v>2587</v>
      </c>
      <c r="B1019" t="s">
        <v>3448</v>
      </c>
      <c r="C1019" t="s">
        <v>3449</v>
      </c>
      <c r="D1019" t="s">
        <v>2294</v>
      </c>
    </row>
    <row r="1020" spans="1:4" x14ac:dyDescent="0.2">
      <c r="A1020" t="s">
        <v>2587</v>
      </c>
      <c r="B1020" t="s">
        <v>3450</v>
      </c>
      <c r="C1020" t="s">
        <v>3451</v>
      </c>
      <c r="D1020" t="s">
        <v>2333</v>
      </c>
    </row>
    <row r="1021" spans="1:4" x14ac:dyDescent="0.2">
      <c r="A1021" t="s">
        <v>2587</v>
      </c>
      <c r="B1021" t="s">
        <v>3452</v>
      </c>
      <c r="C1021" t="s">
        <v>3453</v>
      </c>
      <c r="D1021" t="s">
        <v>1516</v>
      </c>
    </row>
    <row r="1022" spans="1:4" x14ac:dyDescent="0.2">
      <c r="A1022" t="s">
        <v>2587</v>
      </c>
      <c r="B1022" t="s">
        <v>3454</v>
      </c>
      <c r="C1022" t="s">
        <v>3455</v>
      </c>
      <c r="D1022" t="s">
        <v>2233</v>
      </c>
    </row>
    <row r="1023" spans="1:4" x14ac:dyDescent="0.2">
      <c r="A1023" t="s">
        <v>2587</v>
      </c>
      <c r="B1023" t="s">
        <v>3456</v>
      </c>
      <c r="C1023" t="s">
        <v>3457</v>
      </c>
      <c r="D1023" t="s">
        <v>2296</v>
      </c>
    </row>
    <row r="1024" spans="1:4" x14ac:dyDescent="0.2">
      <c r="A1024" t="s">
        <v>2587</v>
      </c>
      <c r="B1024" t="s">
        <v>3458</v>
      </c>
      <c r="C1024" t="s">
        <v>3459</v>
      </c>
      <c r="D1024" t="s">
        <v>2197</v>
      </c>
    </row>
    <row r="1025" spans="1:4" x14ac:dyDescent="0.2">
      <c r="A1025" t="s">
        <v>2587</v>
      </c>
      <c r="B1025" t="s">
        <v>3460</v>
      </c>
      <c r="C1025" t="s">
        <v>3461</v>
      </c>
      <c r="D1025" t="s">
        <v>2194</v>
      </c>
    </row>
    <row r="1026" spans="1:4" x14ac:dyDescent="0.2">
      <c r="A1026" t="s">
        <v>2587</v>
      </c>
      <c r="B1026" t="s">
        <v>3462</v>
      </c>
      <c r="C1026" t="s">
        <v>3463</v>
      </c>
      <c r="D1026" t="s">
        <v>2222</v>
      </c>
    </row>
    <row r="1027" spans="1:4" x14ac:dyDescent="0.2">
      <c r="A1027" t="s">
        <v>2587</v>
      </c>
      <c r="B1027" t="s">
        <v>3464</v>
      </c>
      <c r="C1027" t="s">
        <v>3465</v>
      </c>
      <c r="D1027" t="s">
        <v>2327</v>
      </c>
    </row>
    <row r="1028" spans="1:4" x14ac:dyDescent="0.2">
      <c r="A1028" t="s">
        <v>2587</v>
      </c>
      <c r="B1028" t="s">
        <v>3466</v>
      </c>
      <c r="C1028" t="s">
        <v>3467</v>
      </c>
      <c r="D1028" t="s">
        <v>2324</v>
      </c>
    </row>
    <row r="1029" spans="1:4" x14ac:dyDescent="0.2">
      <c r="A1029" t="s">
        <v>2587</v>
      </c>
      <c r="B1029" t="s">
        <v>3468</v>
      </c>
      <c r="C1029" t="s">
        <v>3469</v>
      </c>
      <c r="D1029" t="s">
        <v>2244</v>
      </c>
    </row>
    <row r="1030" spans="1:4" x14ac:dyDescent="0.2">
      <c r="A1030" t="s">
        <v>2587</v>
      </c>
      <c r="B1030" t="s">
        <v>3470</v>
      </c>
      <c r="C1030" t="s">
        <v>3471</v>
      </c>
      <c r="D1030" t="s">
        <v>2277</v>
      </c>
    </row>
    <row r="1031" spans="1:4" x14ac:dyDescent="0.2">
      <c r="A1031" t="s">
        <v>2587</v>
      </c>
      <c r="B1031" t="s">
        <v>3472</v>
      </c>
      <c r="C1031" t="s">
        <v>3473</v>
      </c>
      <c r="D1031" t="s">
        <v>2234</v>
      </c>
    </row>
    <row r="1032" spans="1:4" x14ac:dyDescent="0.2">
      <c r="A1032" t="s">
        <v>2587</v>
      </c>
      <c r="B1032" t="s">
        <v>3474</v>
      </c>
      <c r="C1032" t="s">
        <v>3475</v>
      </c>
      <c r="D1032" t="s">
        <v>2290</v>
      </c>
    </row>
    <row r="1033" spans="1:4" x14ac:dyDescent="0.2">
      <c r="A1033" t="s">
        <v>2587</v>
      </c>
      <c r="B1033" t="s">
        <v>3476</v>
      </c>
      <c r="C1033" t="s">
        <v>3477</v>
      </c>
      <c r="D1033" t="s">
        <v>2289</v>
      </c>
    </row>
    <row r="1034" spans="1:4" x14ac:dyDescent="0.2">
      <c r="A1034" t="s">
        <v>2587</v>
      </c>
      <c r="B1034" t="s">
        <v>3478</v>
      </c>
      <c r="C1034" t="s">
        <v>3479</v>
      </c>
      <c r="D1034" t="s">
        <v>1126</v>
      </c>
    </row>
    <row r="1035" spans="1:4" x14ac:dyDescent="0.2">
      <c r="A1035" t="s">
        <v>2587</v>
      </c>
      <c r="B1035" t="s">
        <v>3480</v>
      </c>
      <c r="C1035" t="s">
        <v>3481</v>
      </c>
      <c r="D1035" t="s">
        <v>2240</v>
      </c>
    </row>
    <row r="1036" spans="1:4" x14ac:dyDescent="0.2">
      <c r="A1036" t="s">
        <v>2587</v>
      </c>
      <c r="B1036" t="s">
        <v>3482</v>
      </c>
      <c r="C1036" t="s">
        <v>3483</v>
      </c>
      <c r="D1036" t="s">
        <v>2303</v>
      </c>
    </row>
    <row r="1037" spans="1:4" x14ac:dyDescent="0.2">
      <c r="A1037" t="s">
        <v>2587</v>
      </c>
      <c r="B1037" t="s">
        <v>3484</v>
      </c>
      <c r="C1037" t="s">
        <v>3485</v>
      </c>
      <c r="D1037" t="s">
        <v>2283</v>
      </c>
    </row>
    <row r="1038" spans="1:4" x14ac:dyDescent="0.2">
      <c r="A1038" t="s">
        <v>2587</v>
      </c>
      <c r="B1038" t="s">
        <v>3486</v>
      </c>
      <c r="C1038" t="s">
        <v>3487</v>
      </c>
      <c r="D1038" t="s">
        <v>2233</v>
      </c>
    </row>
    <row r="1039" spans="1:4" x14ac:dyDescent="0.2">
      <c r="A1039" t="s">
        <v>2587</v>
      </c>
      <c r="B1039" t="s">
        <v>3488</v>
      </c>
      <c r="C1039" t="s">
        <v>3489</v>
      </c>
      <c r="D1039" t="s">
        <v>1199</v>
      </c>
    </row>
    <row r="1040" spans="1:4" x14ac:dyDescent="0.2">
      <c r="A1040" t="s">
        <v>2587</v>
      </c>
      <c r="B1040" t="s">
        <v>3490</v>
      </c>
      <c r="C1040" t="s">
        <v>3491</v>
      </c>
      <c r="D1040" t="s">
        <v>1237</v>
      </c>
    </row>
    <row r="1041" spans="1:4" x14ac:dyDescent="0.2">
      <c r="A1041" t="s">
        <v>2587</v>
      </c>
      <c r="B1041" t="s">
        <v>3492</v>
      </c>
      <c r="C1041" t="s">
        <v>3493</v>
      </c>
      <c r="D1041" t="s">
        <v>2264</v>
      </c>
    </row>
    <row r="1042" spans="1:4" x14ac:dyDescent="0.2">
      <c r="A1042" t="s">
        <v>2587</v>
      </c>
      <c r="B1042" t="s">
        <v>3494</v>
      </c>
      <c r="C1042" t="s">
        <v>3495</v>
      </c>
      <c r="D1042" t="s">
        <v>2301</v>
      </c>
    </row>
    <row r="1043" spans="1:4" x14ac:dyDescent="0.2">
      <c r="A1043" t="s">
        <v>2587</v>
      </c>
      <c r="B1043" t="s">
        <v>3496</v>
      </c>
      <c r="C1043" t="s">
        <v>3497</v>
      </c>
      <c r="D1043" t="s">
        <v>2230</v>
      </c>
    </row>
    <row r="1044" spans="1:4" x14ac:dyDescent="0.2">
      <c r="A1044" t="s">
        <v>2587</v>
      </c>
      <c r="B1044" t="s">
        <v>3498</v>
      </c>
      <c r="C1044" t="s">
        <v>3499</v>
      </c>
      <c r="D1044" t="s">
        <v>2307</v>
      </c>
    </row>
    <row r="1045" spans="1:4" x14ac:dyDescent="0.2">
      <c r="A1045" t="s">
        <v>2587</v>
      </c>
      <c r="B1045" t="s">
        <v>3500</v>
      </c>
      <c r="C1045" t="s">
        <v>3501</v>
      </c>
      <c r="D1045" t="s">
        <v>2268</v>
      </c>
    </row>
    <row r="1046" spans="1:4" x14ac:dyDescent="0.2">
      <c r="A1046" t="s">
        <v>2587</v>
      </c>
      <c r="B1046" t="s">
        <v>3502</v>
      </c>
      <c r="C1046" t="s">
        <v>3503</v>
      </c>
      <c r="D1046" t="s">
        <v>2324</v>
      </c>
    </row>
    <row r="1047" spans="1:4" x14ac:dyDescent="0.2">
      <c r="A1047" t="s">
        <v>2587</v>
      </c>
      <c r="B1047" t="s">
        <v>3504</v>
      </c>
      <c r="C1047" t="s">
        <v>3505</v>
      </c>
      <c r="D1047" t="s">
        <v>2287</v>
      </c>
    </row>
    <row r="1048" spans="1:4" x14ac:dyDescent="0.2">
      <c r="A1048" t="s">
        <v>2587</v>
      </c>
      <c r="B1048" t="s">
        <v>3506</v>
      </c>
      <c r="C1048" t="s">
        <v>3507</v>
      </c>
      <c r="D1048" t="s">
        <v>2303</v>
      </c>
    </row>
    <row r="1049" spans="1:4" x14ac:dyDescent="0.2">
      <c r="A1049" t="s">
        <v>2587</v>
      </c>
      <c r="B1049" t="s">
        <v>3508</v>
      </c>
      <c r="C1049" t="s">
        <v>3509</v>
      </c>
      <c r="D1049" t="s">
        <v>2253</v>
      </c>
    </row>
    <row r="1050" spans="1:4" x14ac:dyDescent="0.2">
      <c r="A1050" t="s">
        <v>2587</v>
      </c>
      <c r="B1050" t="s">
        <v>3510</v>
      </c>
      <c r="C1050" t="s">
        <v>3511</v>
      </c>
      <c r="D1050" t="s">
        <v>2222</v>
      </c>
    </row>
    <row r="1051" spans="1:4" x14ac:dyDescent="0.2">
      <c r="A1051" t="s">
        <v>2587</v>
      </c>
      <c r="B1051" t="s">
        <v>3512</v>
      </c>
      <c r="C1051" t="s">
        <v>3513</v>
      </c>
      <c r="D1051" t="s">
        <v>2248</v>
      </c>
    </row>
    <row r="1052" spans="1:4" x14ac:dyDescent="0.2">
      <c r="A1052" t="s">
        <v>2587</v>
      </c>
      <c r="B1052" t="s">
        <v>3514</v>
      </c>
      <c r="C1052" t="s">
        <v>3515</v>
      </c>
      <c r="D1052" t="s">
        <v>2298</v>
      </c>
    </row>
    <row r="1053" spans="1:4" x14ac:dyDescent="0.2">
      <c r="A1053" t="s">
        <v>2587</v>
      </c>
      <c r="B1053" t="s">
        <v>3516</v>
      </c>
      <c r="C1053" t="s">
        <v>3517</v>
      </c>
      <c r="D1053" t="s">
        <v>2231</v>
      </c>
    </row>
    <row r="1054" spans="1:4" x14ac:dyDescent="0.2">
      <c r="A1054" t="s">
        <v>2587</v>
      </c>
      <c r="B1054" t="s">
        <v>3518</v>
      </c>
      <c r="C1054" t="s">
        <v>3519</v>
      </c>
      <c r="D1054" t="s">
        <v>2240</v>
      </c>
    </row>
    <row r="1055" spans="1:4" x14ac:dyDescent="0.2">
      <c r="A1055" t="s">
        <v>2587</v>
      </c>
      <c r="B1055" t="s">
        <v>3520</v>
      </c>
      <c r="C1055" t="s">
        <v>3521</v>
      </c>
      <c r="D1055" t="s">
        <v>2197</v>
      </c>
    </row>
    <row r="1056" spans="1:4" x14ac:dyDescent="0.2">
      <c r="A1056" t="s">
        <v>2587</v>
      </c>
      <c r="B1056" t="s">
        <v>3522</v>
      </c>
      <c r="C1056" t="s">
        <v>3523</v>
      </c>
      <c r="D1056" t="s">
        <v>2314</v>
      </c>
    </row>
    <row r="1057" spans="1:4" x14ac:dyDescent="0.2">
      <c r="A1057" t="s">
        <v>2587</v>
      </c>
      <c r="B1057" t="s">
        <v>3524</v>
      </c>
      <c r="C1057" t="s">
        <v>3525</v>
      </c>
      <c r="D1057" t="s">
        <v>2290</v>
      </c>
    </row>
    <row r="1058" spans="1:4" x14ac:dyDescent="0.2">
      <c r="A1058" t="s">
        <v>2587</v>
      </c>
      <c r="B1058" t="s">
        <v>3526</v>
      </c>
      <c r="C1058" t="s">
        <v>3527</v>
      </c>
      <c r="D1058" t="s">
        <v>2310</v>
      </c>
    </row>
    <row r="1059" spans="1:4" x14ac:dyDescent="0.2">
      <c r="A1059" t="s">
        <v>2587</v>
      </c>
      <c r="B1059" t="s">
        <v>3528</v>
      </c>
      <c r="C1059" t="s">
        <v>3529</v>
      </c>
      <c r="D1059" t="s">
        <v>2333</v>
      </c>
    </row>
    <row r="1060" spans="1:4" x14ac:dyDescent="0.2">
      <c r="A1060" t="s">
        <v>2587</v>
      </c>
      <c r="B1060" t="s">
        <v>3530</v>
      </c>
      <c r="C1060" t="s">
        <v>3531</v>
      </c>
      <c r="D1060" t="s">
        <v>2296</v>
      </c>
    </row>
    <row r="1061" spans="1:4" x14ac:dyDescent="0.2">
      <c r="A1061" t="s">
        <v>2587</v>
      </c>
      <c r="B1061" t="s">
        <v>3532</v>
      </c>
      <c r="C1061" t="s">
        <v>3533</v>
      </c>
      <c r="D1061" t="s">
        <v>2251</v>
      </c>
    </row>
    <row r="1062" spans="1:4" x14ac:dyDescent="0.2">
      <c r="A1062" t="s">
        <v>2587</v>
      </c>
      <c r="B1062" t="s">
        <v>3534</v>
      </c>
      <c r="C1062" t="s">
        <v>3535</v>
      </c>
      <c r="D1062" t="s">
        <v>2284</v>
      </c>
    </row>
    <row r="1063" spans="1:4" x14ac:dyDescent="0.2">
      <c r="A1063" t="s">
        <v>2587</v>
      </c>
      <c r="B1063" t="s">
        <v>3536</v>
      </c>
      <c r="C1063" t="s">
        <v>3537</v>
      </c>
      <c r="D1063" t="s">
        <v>2316</v>
      </c>
    </row>
    <row r="1064" spans="1:4" x14ac:dyDescent="0.2">
      <c r="A1064" t="s">
        <v>2587</v>
      </c>
      <c r="B1064" t="s">
        <v>3538</v>
      </c>
      <c r="C1064" t="s">
        <v>3539</v>
      </c>
      <c r="D1064" t="s">
        <v>2281</v>
      </c>
    </row>
    <row r="1065" spans="1:4" x14ac:dyDescent="0.2">
      <c r="A1065" t="s">
        <v>2587</v>
      </c>
      <c r="B1065" t="s">
        <v>3540</v>
      </c>
      <c r="C1065" t="s">
        <v>3541</v>
      </c>
      <c r="D1065" t="s">
        <v>2194</v>
      </c>
    </row>
    <row r="1066" spans="1:4" x14ac:dyDescent="0.2">
      <c r="A1066" t="s">
        <v>2587</v>
      </c>
      <c r="B1066" t="s">
        <v>3542</v>
      </c>
      <c r="C1066" t="s">
        <v>3543</v>
      </c>
      <c r="D1066" t="s">
        <v>2242</v>
      </c>
    </row>
    <row r="1067" spans="1:4" x14ac:dyDescent="0.2">
      <c r="A1067" t="s">
        <v>2587</v>
      </c>
      <c r="B1067" t="s">
        <v>3544</v>
      </c>
      <c r="C1067" t="s">
        <v>3545</v>
      </c>
      <c r="D1067" t="s">
        <v>2221</v>
      </c>
    </row>
    <row r="1068" spans="1:4" x14ac:dyDescent="0.2">
      <c r="A1068" t="s">
        <v>2587</v>
      </c>
      <c r="B1068" t="s">
        <v>3546</v>
      </c>
      <c r="C1068" t="s">
        <v>3547</v>
      </c>
      <c r="D1068" t="s">
        <v>2220</v>
      </c>
    </row>
    <row r="1069" spans="1:4" x14ac:dyDescent="0.2">
      <c r="A1069" t="s">
        <v>2587</v>
      </c>
      <c r="B1069" t="s">
        <v>3548</v>
      </c>
      <c r="C1069" t="s">
        <v>3549</v>
      </c>
      <c r="D1069" t="s">
        <v>1044</v>
      </c>
    </row>
    <row r="1070" spans="1:4" x14ac:dyDescent="0.2">
      <c r="A1070" t="s">
        <v>2587</v>
      </c>
      <c r="B1070" t="s">
        <v>3550</v>
      </c>
      <c r="C1070" t="s">
        <v>3551</v>
      </c>
      <c r="D1070" t="s">
        <v>2277</v>
      </c>
    </row>
    <row r="1071" spans="1:4" x14ac:dyDescent="0.2">
      <c r="A1071" t="s">
        <v>2587</v>
      </c>
      <c r="B1071" t="s">
        <v>3552</v>
      </c>
      <c r="C1071" t="s">
        <v>3553</v>
      </c>
      <c r="D1071" t="s">
        <v>1012</v>
      </c>
    </row>
    <row r="1072" spans="1:4" x14ac:dyDescent="0.2">
      <c r="A1072" t="s">
        <v>2587</v>
      </c>
      <c r="B1072" t="s">
        <v>3554</v>
      </c>
      <c r="C1072" t="s">
        <v>3555</v>
      </c>
      <c r="D1072" t="s">
        <v>2278</v>
      </c>
    </row>
    <row r="1073" spans="1:4" x14ac:dyDescent="0.2">
      <c r="A1073" t="s">
        <v>2587</v>
      </c>
      <c r="B1073" t="s">
        <v>3556</v>
      </c>
      <c r="C1073" t="s">
        <v>3557</v>
      </c>
      <c r="D1073" t="s">
        <v>2247</v>
      </c>
    </row>
    <row r="1074" spans="1:4" x14ac:dyDescent="0.2">
      <c r="A1074" t="s">
        <v>2587</v>
      </c>
      <c r="B1074" t="s">
        <v>3558</v>
      </c>
      <c r="C1074" t="s">
        <v>3559</v>
      </c>
      <c r="D1074" t="s">
        <v>2234</v>
      </c>
    </row>
    <row r="1075" spans="1:4" x14ac:dyDescent="0.2">
      <c r="A1075" t="s">
        <v>2587</v>
      </c>
      <c r="B1075" t="s">
        <v>3560</v>
      </c>
      <c r="C1075" t="s">
        <v>3561</v>
      </c>
      <c r="D1075" t="s">
        <v>1516</v>
      </c>
    </row>
    <row r="1076" spans="1:4" x14ac:dyDescent="0.2">
      <c r="A1076" t="s">
        <v>2587</v>
      </c>
      <c r="B1076" t="s">
        <v>3562</v>
      </c>
      <c r="C1076" t="s">
        <v>3563</v>
      </c>
      <c r="D1076" t="s">
        <v>2311</v>
      </c>
    </row>
    <row r="1077" spans="1:4" x14ac:dyDescent="0.2">
      <c r="A1077" t="s">
        <v>2587</v>
      </c>
      <c r="B1077" t="s">
        <v>3564</v>
      </c>
      <c r="C1077" t="s">
        <v>3565</v>
      </c>
      <c r="D1077" t="s">
        <v>2203</v>
      </c>
    </row>
    <row r="1078" spans="1:4" x14ac:dyDescent="0.2">
      <c r="A1078" t="s">
        <v>2587</v>
      </c>
      <c r="B1078" t="s">
        <v>3566</v>
      </c>
      <c r="C1078" t="s">
        <v>3567</v>
      </c>
      <c r="D1078" t="s">
        <v>2289</v>
      </c>
    </row>
    <row r="1079" spans="1:4" x14ac:dyDescent="0.2">
      <c r="A1079" t="s">
        <v>2587</v>
      </c>
      <c r="B1079" t="s">
        <v>3568</v>
      </c>
      <c r="C1079" t="s">
        <v>3569</v>
      </c>
      <c r="D1079" t="s">
        <v>330</v>
      </c>
    </row>
    <row r="1080" spans="1:4" x14ac:dyDescent="0.2">
      <c r="A1080" t="s">
        <v>2587</v>
      </c>
      <c r="B1080" t="s">
        <v>3570</v>
      </c>
      <c r="C1080" t="s">
        <v>3571</v>
      </c>
      <c r="D1080" t="s">
        <v>2217</v>
      </c>
    </row>
    <row r="1081" spans="1:4" x14ac:dyDescent="0.2">
      <c r="A1081" t="s">
        <v>2587</v>
      </c>
      <c r="B1081" t="s">
        <v>3572</v>
      </c>
      <c r="C1081" t="s">
        <v>3573</v>
      </c>
      <c r="D1081" t="s">
        <v>2283</v>
      </c>
    </row>
    <row r="1082" spans="1:4" x14ac:dyDescent="0.2">
      <c r="A1082" t="s">
        <v>2587</v>
      </c>
      <c r="B1082" t="s">
        <v>3574</v>
      </c>
      <c r="C1082" t="s">
        <v>3575</v>
      </c>
      <c r="D1082" t="s">
        <v>2219</v>
      </c>
    </row>
    <row r="1083" spans="1:4" x14ac:dyDescent="0.2">
      <c r="A1083" t="s">
        <v>2587</v>
      </c>
      <c r="B1083" t="s">
        <v>3576</v>
      </c>
      <c r="C1083" t="s">
        <v>3577</v>
      </c>
      <c r="D1083" t="s">
        <v>1199</v>
      </c>
    </row>
    <row r="1084" spans="1:4" x14ac:dyDescent="0.2">
      <c r="A1084" t="s">
        <v>2587</v>
      </c>
      <c r="B1084" t="s">
        <v>3578</v>
      </c>
      <c r="C1084" t="s">
        <v>3579</v>
      </c>
      <c r="D1084" t="s">
        <v>1516</v>
      </c>
    </row>
    <row r="1085" spans="1:4" x14ac:dyDescent="0.2">
      <c r="A1085" t="s">
        <v>2587</v>
      </c>
      <c r="B1085" t="s">
        <v>3580</v>
      </c>
      <c r="C1085" t="s">
        <v>3581</v>
      </c>
      <c r="D1085" t="s">
        <v>1044</v>
      </c>
    </row>
    <row r="1086" spans="1:4" x14ac:dyDescent="0.2">
      <c r="A1086" t="s">
        <v>2587</v>
      </c>
      <c r="B1086" t="s">
        <v>3582</v>
      </c>
      <c r="C1086" t="s">
        <v>3583</v>
      </c>
      <c r="D1086" t="s">
        <v>2222</v>
      </c>
    </row>
    <row r="1087" spans="1:4" x14ac:dyDescent="0.2">
      <c r="A1087" t="s">
        <v>2587</v>
      </c>
      <c r="B1087" t="s">
        <v>3584</v>
      </c>
      <c r="C1087" t="s">
        <v>3585</v>
      </c>
      <c r="D1087" t="s">
        <v>2264</v>
      </c>
    </row>
    <row r="1088" spans="1:4" x14ac:dyDescent="0.2">
      <c r="A1088" t="s">
        <v>2587</v>
      </c>
      <c r="B1088" t="s">
        <v>3586</v>
      </c>
      <c r="C1088" t="s">
        <v>3587</v>
      </c>
      <c r="D1088" t="s">
        <v>2268</v>
      </c>
    </row>
    <row r="1089" spans="1:4" x14ac:dyDescent="0.2">
      <c r="A1089" t="s">
        <v>2587</v>
      </c>
      <c r="B1089" t="s">
        <v>3588</v>
      </c>
      <c r="C1089" t="s">
        <v>3589</v>
      </c>
      <c r="D1089" t="s">
        <v>2284</v>
      </c>
    </row>
    <row r="1090" spans="1:4" x14ac:dyDescent="0.2">
      <c r="A1090" t="s">
        <v>2587</v>
      </c>
      <c r="B1090" t="s">
        <v>3590</v>
      </c>
      <c r="C1090" t="s">
        <v>3591</v>
      </c>
      <c r="D1090" t="s">
        <v>2277</v>
      </c>
    </row>
    <row r="1091" spans="1:4" x14ac:dyDescent="0.2">
      <c r="A1091" t="s">
        <v>2587</v>
      </c>
      <c r="B1091" t="s">
        <v>3592</v>
      </c>
      <c r="C1091" t="s">
        <v>3593</v>
      </c>
      <c r="D1091" t="s">
        <v>2333</v>
      </c>
    </row>
    <row r="1092" spans="1:4" x14ac:dyDescent="0.2">
      <c r="A1092" t="s">
        <v>2587</v>
      </c>
      <c r="B1092" t="s">
        <v>3594</v>
      </c>
      <c r="C1092" t="s">
        <v>3595</v>
      </c>
      <c r="D1092" t="s">
        <v>2298</v>
      </c>
    </row>
    <row r="1093" spans="1:4" x14ac:dyDescent="0.2">
      <c r="A1093" t="s">
        <v>2587</v>
      </c>
      <c r="B1093" t="s">
        <v>3596</v>
      </c>
      <c r="C1093" t="s">
        <v>3597</v>
      </c>
      <c r="D1093" t="s">
        <v>2203</v>
      </c>
    </row>
    <row r="1094" spans="1:4" x14ac:dyDescent="0.2">
      <c r="A1094" t="s">
        <v>2587</v>
      </c>
      <c r="B1094" t="s">
        <v>3598</v>
      </c>
      <c r="C1094" t="s">
        <v>3599</v>
      </c>
      <c r="D1094" t="s">
        <v>2289</v>
      </c>
    </row>
    <row r="1095" spans="1:4" x14ac:dyDescent="0.2">
      <c r="A1095" t="s">
        <v>2587</v>
      </c>
      <c r="B1095" t="s">
        <v>3600</v>
      </c>
      <c r="C1095" t="s">
        <v>3601</v>
      </c>
      <c r="D1095" t="s">
        <v>2287</v>
      </c>
    </row>
    <row r="1096" spans="1:4" x14ac:dyDescent="0.2">
      <c r="A1096" t="s">
        <v>2587</v>
      </c>
      <c r="B1096" t="s">
        <v>3602</v>
      </c>
      <c r="C1096" t="s">
        <v>3603</v>
      </c>
      <c r="D1096" t="s">
        <v>2220</v>
      </c>
    </row>
    <row r="1097" spans="1:4" x14ac:dyDescent="0.2">
      <c r="A1097" t="s">
        <v>2587</v>
      </c>
      <c r="B1097" t="s">
        <v>3604</v>
      </c>
      <c r="C1097" t="s">
        <v>3605</v>
      </c>
      <c r="D1097" t="s">
        <v>1237</v>
      </c>
    </row>
    <row r="1098" spans="1:4" x14ac:dyDescent="0.2">
      <c r="A1098" t="s">
        <v>2587</v>
      </c>
      <c r="B1098" t="s">
        <v>3606</v>
      </c>
      <c r="C1098" t="s">
        <v>3607</v>
      </c>
      <c r="D1098" t="s">
        <v>2197</v>
      </c>
    </row>
    <row r="1099" spans="1:4" x14ac:dyDescent="0.2">
      <c r="A1099" t="s">
        <v>2587</v>
      </c>
      <c r="B1099" t="s">
        <v>3608</v>
      </c>
      <c r="C1099" t="s">
        <v>3609</v>
      </c>
      <c r="D1099" t="s">
        <v>2281</v>
      </c>
    </row>
    <row r="1100" spans="1:4" x14ac:dyDescent="0.2">
      <c r="A1100" t="s">
        <v>2587</v>
      </c>
      <c r="B1100" t="s">
        <v>3610</v>
      </c>
      <c r="C1100" t="s">
        <v>3611</v>
      </c>
      <c r="D1100" t="s">
        <v>2316</v>
      </c>
    </row>
    <row r="1101" spans="1:4" x14ac:dyDescent="0.2">
      <c r="A1101" t="s">
        <v>2587</v>
      </c>
      <c r="B1101" t="s">
        <v>3612</v>
      </c>
      <c r="C1101" t="s">
        <v>3613</v>
      </c>
      <c r="D1101" t="s">
        <v>2324</v>
      </c>
    </row>
    <row r="1102" spans="1:4" x14ac:dyDescent="0.2">
      <c r="A1102" t="s">
        <v>2587</v>
      </c>
      <c r="B1102" t="s">
        <v>3614</v>
      </c>
      <c r="C1102" t="s">
        <v>3615</v>
      </c>
      <c r="D1102" t="s">
        <v>2240</v>
      </c>
    </row>
    <row r="1103" spans="1:4" x14ac:dyDescent="0.2">
      <c r="A1103" t="s">
        <v>2587</v>
      </c>
      <c r="B1103" t="s">
        <v>3616</v>
      </c>
      <c r="C1103" t="s">
        <v>3617</v>
      </c>
      <c r="D1103" t="s">
        <v>2248</v>
      </c>
    </row>
    <row r="1104" spans="1:4" x14ac:dyDescent="0.2">
      <c r="A1104" t="s">
        <v>2587</v>
      </c>
      <c r="B1104" t="s">
        <v>3618</v>
      </c>
      <c r="C1104" t="s">
        <v>3619</v>
      </c>
      <c r="D1104" t="s">
        <v>2234</v>
      </c>
    </row>
    <row r="1105" spans="1:4" x14ac:dyDescent="0.2">
      <c r="A1105" t="s">
        <v>2587</v>
      </c>
      <c r="B1105" t="s">
        <v>3620</v>
      </c>
      <c r="C1105" t="s">
        <v>3621</v>
      </c>
      <c r="D1105" t="s">
        <v>2303</v>
      </c>
    </row>
    <row r="1106" spans="1:4" x14ac:dyDescent="0.2">
      <c r="A1106" t="s">
        <v>2587</v>
      </c>
      <c r="B1106" t="s">
        <v>3622</v>
      </c>
      <c r="C1106" t="s">
        <v>3623</v>
      </c>
      <c r="D1106" t="s">
        <v>2221</v>
      </c>
    </row>
    <row r="1107" spans="1:4" x14ac:dyDescent="0.2">
      <c r="A1107" t="s">
        <v>2587</v>
      </c>
      <c r="B1107" t="s">
        <v>3624</v>
      </c>
      <c r="C1107" t="s">
        <v>3625</v>
      </c>
      <c r="D1107" t="s">
        <v>1012</v>
      </c>
    </row>
    <row r="1108" spans="1:4" x14ac:dyDescent="0.2">
      <c r="A1108" t="s">
        <v>2587</v>
      </c>
      <c r="B1108" t="s">
        <v>3626</v>
      </c>
      <c r="C1108" t="s">
        <v>3627</v>
      </c>
      <c r="D1108" t="s">
        <v>2311</v>
      </c>
    </row>
    <row r="1109" spans="1:4" x14ac:dyDescent="0.2">
      <c r="A1109" t="s">
        <v>2587</v>
      </c>
      <c r="B1109" t="s">
        <v>3628</v>
      </c>
      <c r="C1109" t="s">
        <v>3629</v>
      </c>
      <c r="D1109" t="s">
        <v>2230</v>
      </c>
    </row>
    <row r="1110" spans="1:4" x14ac:dyDescent="0.2">
      <c r="A1110" t="s">
        <v>2587</v>
      </c>
      <c r="B1110" t="s">
        <v>3630</v>
      </c>
      <c r="C1110" t="s">
        <v>3631</v>
      </c>
      <c r="D1110" t="s">
        <v>2231</v>
      </c>
    </row>
    <row r="1111" spans="1:4" x14ac:dyDescent="0.2">
      <c r="A1111" t="s">
        <v>2587</v>
      </c>
      <c r="B1111" t="s">
        <v>3632</v>
      </c>
      <c r="C1111" t="s">
        <v>3633</v>
      </c>
      <c r="D1111" t="s">
        <v>2247</v>
      </c>
    </row>
    <row r="1112" spans="1:4" x14ac:dyDescent="0.2">
      <c r="A1112" t="s">
        <v>2587</v>
      </c>
      <c r="B1112" t="s">
        <v>3634</v>
      </c>
      <c r="C1112" t="s">
        <v>3635</v>
      </c>
      <c r="D1112" t="s">
        <v>2283</v>
      </c>
    </row>
    <row r="1113" spans="1:4" x14ac:dyDescent="0.2">
      <c r="A1113" t="s">
        <v>2587</v>
      </c>
      <c r="B1113" t="s">
        <v>3636</v>
      </c>
      <c r="C1113" t="s">
        <v>3637</v>
      </c>
      <c r="D1113" t="s">
        <v>2253</v>
      </c>
    </row>
    <row r="1114" spans="1:4" x14ac:dyDescent="0.2">
      <c r="A1114" t="s">
        <v>2587</v>
      </c>
      <c r="B1114" t="s">
        <v>3638</v>
      </c>
      <c r="C1114" t="s">
        <v>3639</v>
      </c>
      <c r="D1114" t="s">
        <v>2301</v>
      </c>
    </row>
    <row r="1115" spans="1:4" x14ac:dyDescent="0.2">
      <c r="A1115" t="s">
        <v>2587</v>
      </c>
      <c r="B1115" t="s">
        <v>3640</v>
      </c>
      <c r="C1115" t="s">
        <v>3641</v>
      </c>
      <c r="D1115" t="s">
        <v>2219</v>
      </c>
    </row>
    <row r="1116" spans="1:4" x14ac:dyDescent="0.2">
      <c r="A1116" t="s">
        <v>2587</v>
      </c>
      <c r="B1116" t="s">
        <v>3642</v>
      </c>
      <c r="C1116" t="s">
        <v>3643</v>
      </c>
      <c r="D1116" t="s">
        <v>2281</v>
      </c>
    </row>
    <row r="1117" spans="1:4" x14ac:dyDescent="0.2">
      <c r="A1117" t="s">
        <v>2587</v>
      </c>
      <c r="B1117" t="s">
        <v>3644</v>
      </c>
      <c r="C1117" t="s">
        <v>3645</v>
      </c>
      <c r="D1117" t="s">
        <v>1516</v>
      </c>
    </row>
    <row r="1118" spans="1:4" x14ac:dyDescent="0.2">
      <c r="A1118" t="s">
        <v>2587</v>
      </c>
      <c r="B1118" t="s">
        <v>3646</v>
      </c>
      <c r="C1118" t="s">
        <v>3647</v>
      </c>
      <c r="D1118" t="s">
        <v>1199</v>
      </c>
    </row>
    <row r="1119" spans="1:4" x14ac:dyDescent="0.2">
      <c r="A1119" t="s">
        <v>2587</v>
      </c>
      <c r="B1119" t="s">
        <v>3648</v>
      </c>
      <c r="C1119" t="s">
        <v>3649</v>
      </c>
      <c r="D1119" t="s">
        <v>2283</v>
      </c>
    </row>
    <row r="1120" spans="1:4" x14ac:dyDescent="0.2">
      <c r="A1120" t="s">
        <v>2587</v>
      </c>
      <c r="B1120" t="s">
        <v>3650</v>
      </c>
      <c r="C1120" t="s">
        <v>3651</v>
      </c>
      <c r="D1120" t="s">
        <v>2303</v>
      </c>
    </row>
    <row r="1121" spans="1:4" x14ac:dyDescent="0.2">
      <c r="A1121" t="s">
        <v>2587</v>
      </c>
      <c r="B1121" t="s">
        <v>3652</v>
      </c>
      <c r="C1121" t="s">
        <v>3653</v>
      </c>
      <c r="D1121" t="s">
        <v>2219</v>
      </c>
    </row>
    <row r="1122" spans="1:4" x14ac:dyDescent="0.2">
      <c r="A1122" t="s">
        <v>2587</v>
      </c>
      <c r="B1122" t="s">
        <v>3654</v>
      </c>
      <c r="C1122" t="s">
        <v>3655</v>
      </c>
      <c r="D1122" t="s">
        <v>2298</v>
      </c>
    </row>
    <row r="1123" spans="1:4" x14ac:dyDescent="0.2">
      <c r="A1123" t="s">
        <v>2587</v>
      </c>
      <c r="B1123" t="s">
        <v>3656</v>
      </c>
      <c r="C1123" t="s">
        <v>3657</v>
      </c>
      <c r="D1123" t="s">
        <v>2220</v>
      </c>
    </row>
    <row r="1124" spans="1:4" x14ac:dyDescent="0.2">
      <c r="A1124" t="s">
        <v>2587</v>
      </c>
      <c r="B1124" t="s">
        <v>3658</v>
      </c>
      <c r="C1124" t="s">
        <v>3659</v>
      </c>
      <c r="D1124" t="s">
        <v>2333</v>
      </c>
    </row>
    <row r="1125" spans="1:4" x14ac:dyDescent="0.2">
      <c r="A1125" t="s">
        <v>2587</v>
      </c>
      <c r="B1125" t="s">
        <v>3660</v>
      </c>
      <c r="C1125" t="s">
        <v>3661</v>
      </c>
      <c r="D1125" t="s">
        <v>2221</v>
      </c>
    </row>
    <row r="1126" spans="1:4" x14ac:dyDescent="0.2">
      <c r="A1126" t="s">
        <v>2587</v>
      </c>
      <c r="B1126" t="s">
        <v>3662</v>
      </c>
      <c r="C1126" t="s">
        <v>3663</v>
      </c>
      <c r="D1126" t="s">
        <v>2222</v>
      </c>
    </row>
    <row r="1127" spans="1:4" x14ac:dyDescent="0.2">
      <c r="A1127" t="s">
        <v>2587</v>
      </c>
      <c r="B1127" t="s">
        <v>3664</v>
      </c>
      <c r="C1127" t="s">
        <v>3665</v>
      </c>
      <c r="D1127" t="s">
        <v>2230</v>
      </c>
    </row>
    <row r="1128" spans="1:4" x14ac:dyDescent="0.2">
      <c r="A1128" t="s">
        <v>2587</v>
      </c>
      <c r="B1128" t="s">
        <v>3666</v>
      </c>
      <c r="C1128" t="s">
        <v>3667</v>
      </c>
      <c r="D1128" t="s">
        <v>2203</v>
      </c>
    </row>
    <row r="1129" spans="1:4" x14ac:dyDescent="0.2">
      <c r="A1129" t="s">
        <v>2587</v>
      </c>
      <c r="B1129" t="s">
        <v>3668</v>
      </c>
      <c r="C1129" t="s">
        <v>3669</v>
      </c>
      <c r="D1129" t="s">
        <v>2316</v>
      </c>
    </row>
    <row r="1130" spans="1:4" x14ac:dyDescent="0.2">
      <c r="A1130" t="s">
        <v>2587</v>
      </c>
      <c r="B1130" t="s">
        <v>3670</v>
      </c>
      <c r="C1130" t="s">
        <v>3671</v>
      </c>
      <c r="D1130" t="s">
        <v>2247</v>
      </c>
    </row>
    <row r="1131" spans="1:4" x14ac:dyDescent="0.2">
      <c r="A1131" t="s">
        <v>2587</v>
      </c>
      <c r="B1131" t="s">
        <v>3672</v>
      </c>
      <c r="C1131" t="s">
        <v>3673</v>
      </c>
      <c r="D1131" t="s">
        <v>1012</v>
      </c>
    </row>
    <row r="1132" spans="1:4" x14ac:dyDescent="0.2">
      <c r="A1132" t="s">
        <v>2587</v>
      </c>
      <c r="B1132" t="s">
        <v>3674</v>
      </c>
      <c r="C1132" t="s">
        <v>3675</v>
      </c>
      <c r="D1132" t="s">
        <v>2231</v>
      </c>
    </row>
    <row r="1133" spans="1:4" x14ac:dyDescent="0.2">
      <c r="A1133" t="s">
        <v>2587</v>
      </c>
      <c r="B1133" t="s">
        <v>3676</v>
      </c>
      <c r="C1133" t="s">
        <v>3677</v>
      </c>
      <c r="D1133" t="s">
        <v>2221</v>
      </c>
    </row>
    <row r="1134" spans="1:4" x14ac:dyDescent="0.2">
      <c r="A1134" t="s">
        <v>2587</v>
      </c>
      <c r="B1134" t="s">
        <v>3678</v>
      </c>
      <c r="C1134" t="s">
        <v>3679</v>
      </c>
      <c r="D1134" t="s">
        <v>1012</v>
      </c>
    </row>
    <row r="1135" spans="1:4" x14ac:dyDescent="0.2">
      <c r="A1135" t="s">
        <v>2587</v>
      </c>
      <c r="B1135" t="s">
        <v>3680</v>
      </c>
      <c r="C1135" t="s">
        <v>3681</v>
      </c>
      <c r="D1135" t="s">
        <v>1516</v>
      </c>
    </row>
    <row r="1136" spans="1:4" x14ac:dyDescent="0.2">
      <c r="A1136" t="s">
        <v>2587</v>
      </c>
      <c r="B1136" t="s">
        <v>3682</v>
      </c>
      <c r="C1136" t="s">
        <v>3683</v>
      </c>
      <c r="D1136" t="s">
        <v>2222</v>
      </c>
    </row>
    <row r="1137" spans="1:4" x14ac:dyDescent="0.2">
      <c r="A1137" t="s">
        <v>2587</v>
      </c>
      <c r="B1137" t="s">
        <v>3684</v>
      </c>
      <c r="C1137" t="s">
        <v>3685</v>
      </c>
      <c r="D1137" t="s">
        <v>2220</v>
      </c>
    </row>
    <row r="1138" spans="1:4" x14ac:dyDescent="0.2">
      <c r="A1138" t="s">
        <v>2587</v>
      </c>
      <c r="B1138" t="s">
        <v>3686</v>
      </c>
      <c r="C1138" t="s">
        <v>3687</v>
      </c>
      <c r="D1138" t="s">
        <v>2283</v>
      </c>
    </row>
    <row r="1139" spans="1:4" x14ac:dyDescent="0.2">
      <c r="A1139" t="s">
        <v>2587</v>
      </c>
      <c r="B1139" t="s">
        <v>3688</v>
      </c>
      <c r="C1139" t="s">
        <v>3689</v>
      </c>
      <c r="D1139" t="s">
        <v>2219</v>
      </c>
    </row>
    <row r="1140" spans="1:4" x14ac:dyDescent="0.2">
      <c r="A1140" t="s">
        <v>2587</v>
      </c>
      <c r="B1140" t="s">
        <v>3690</v>
      </c>
      <c r="C1140" t="s">
        <v>3691</v>
      </c>
      <c r="D1140" t="s">
        <v>2203</v>
      </c>
    </row>
    <row r="1141" spans="1:4" x14ac:dyDescent="0.2">
      <c r="A1141" t="s">
        <v>2587</v>
      </c>
      <c r="B1141" t="s">
        <v>3692</v>
      </c>
      <c r="C1141" t="s">
        <v>3693</v>
      </c>
      <c r="D1141" t="s">
        <v>2281</v>
      </c>
    </row>
    <row r="1142" spans="1:4" x14ac:dyDescent="0.2">
      <c r="A1142" t="s">
        <v>2587</v>
      </c>
      <c r="B1142" t="s">
        <v>3694</v>
      </c>
      <c r="C1142" t="s">
        <v>3695</v>
      </c>
      <c r="D1142" t="s">
        <v>2316</v>
      </c>
    </row>
    <row r="1143" spans="1:4" x14ac:dyDescent="0.2">
      <c r="A1143" t="s">
        <v>2587</v>
      </c>
      <c r="B1143" t="s">
        <v>3696</v>
      </c>
      <c r="C1143" t="s">
        <v>3697</v>
      </c>
      <c r="D1143" t="s">
        <v>2231</v>
      </c>
    </row>
    <row r="1144" spans="1:4" x14ac:dyDescent="0.2">
      <c r="A1144" t="s">
        <v>2587</v>
      </c>
      <c r="B1144" t="s">
        <v>3698</v>
      </c>
      <c r="C1144" t="s">
        <v>3699</v>
      </c>
      <c r="D1144" t="s">
        <v>1199</v>
      </c>
    </row>
    <row r="1145" spans="1:4" x14ac:dyDescent="0.2">
      <c r="A1145" t="s">
        <v>2587</v>
      </c>
      <c r="B1145" t="s">
        <v>3700</v>
      </c>
      <c r="C1145" t="s">
        <v>3701</v>
      </c>
      <c r="D1145" t="s">
        <v>2247</v>
      </c>
    </row>
    <row r="1146" spans="1:4" x14ac:dyDescent="0.2">
      <c r="A1146" t="s">
        <v>2587</v>
      </c>
      <c r="B1146" t="s">
        <v>3702</v>
      </c>
      <c r="C1146" t="s">
        <v>3703</v>
      </c>
      <c r="D1146" t="s">
        <v>1199</v>
      </c>
    </row>
    <row r="1147" spans="1:4" x14ac:dyDescent="0.2">
      <c r="A1147" t="s">
        <v>2587</v>
      </c>
      <c r="B1147" t="s">
        <v>3704</v>
      </c>
      <c r="C1147" t="s">
        <v>3705</v>
      </c>
      <c r="D1147" t="s">
        <v>2222</v>
      </c>
    </row>
    <row r="1148" spans="1:4" x14ac:dyDescent="0.2">
      <c r="A1148" t="s">
        <v>2587</v>
      </c>
      <c r="B1148" t="s">
        <v>3706</v>
      </c>
      <c r="C1148" t="s">
        <v>3707</v>
      </c>
      <c r="D1148" t="s">
        <v>1012</v>
      </c>
    </row>
    <row r="1149" spans="1:4" x14ac:dyDescent="0.2">
      <c r="A1149" t="s">
        <v>2587</v>
      </c>
      <c r="B1149" t="s">
        <v>3708</v>
      </c>
      <c r="C1149" t="s">
        <v>3709</v>
      </c>
      <c r="D1149" t="s">
        <v>1516</v>
      </c>
    </row>
    <row r="1150" spans="1:4" x14ac:dyDescent="0.2">
      <c r="A1150" t="s">
        <v>2587</v>
      </c>
      <c r="B1150" t="s">
        <v>3710</v>
      </c>
      <c r="C1150" t="s">
        <v>3711</v>
      </c>
      <c r="D1150" t="s">
        <v>2219</v>
      </c>
    </row>
    <row r="1151" spans="1:4" x14ac:dyDescent="0.2">
      <c r="A1151" t="s">
        <v>2587</v>
      </c>
      <c r="B1151" t="s">
        <v>3712</v>
      </c>
      <c r="C1151" t="s">
        <v>3713</v>
      </c>
      <c r="D1151" t="s">
        <v>2220</v>
      </c>
    </row>
    <row r="1152" spans="1:4" x14ac:dyDescent="0.2">
      <c r="A1152" t="s">
        <v>2587</v>
      </c>
      <c r="B1152" t="s">
        <v>3714</v>
      </c>
      <c r="C1152" t="s">
        <v>3715</v>
      </c>
      <c r="D1152" t="s">
        <v>2203</v>
      </c>
    </row>
    <row r="1153" spans="1:4" x14ac:dyDescent="0.2">
      <c r="A1153" t="s">
        <v>2587</v>
      </c>
      <c r="B1153" t="s">
        <v>3716</v>
      </c>
      <c r="C1153" t="s">
        <v>3717</v>
      </c>
      <c r="D1153" t="s">
        <v>2221</v>
      </c>
    </row>
    <row r="1154" spans="1:4" x14ac:dyDescent="0.2">
      <c r="A1154" t="s">
        <v>2587</v>
      </c>
      <c r="B1154" t="s">
        <v>3718</v>
      </c>
      <c r="C1154" t="s">
        <v>3719</v>
      </c>
      <c r="D1154" t="s">
        <v>2252</v>
      </c>
    </row>
    <row r="1155" spans="1:4" x14ac:dyDescent="0.2">
      <c r="A1155" t="s">
        <v>2587</v>
      </c>
      <c r="B1155" t="s">
        <v>2191</v>
      </c>
      <c r="C1155" t="s">
        <v>545</v>
      </c>
      <c r="D1155" t="s">
        <v>1516</v>
      </c>
    </row>
    <row r="1156" spans="1:4" x14ac:dyDescent="0.2">
      <c r="A1156" t="s">
        <v>2587</v>
      </c>
      <c r="B1156" t="s">
        <v>2191</v>
      </c>
      <c r="C1156" t="s">
        <v>545</v>
      </c>
      <c r="D1156" t="s">
        <v>2219</v>
      </c>
    </row>
    <row r="1157" spans="1:4" x14ac:dyDescent="0.2">
      <c r="A1157" t="s">
        <v>2587</v>
      </c>
      <c r="B1157" t="s">
        <v>2191</v>
      </c>
      <c r="C1157" t="s">
        <v>545</v>
      </c>
      <c r="D1157" t="s">
        <v>1012</v>
      </c>
    </row>
    <row r="1158" spans="1:4" x14ac:dyDescent="0.2">
      <c r="A1158" t="s">
        <v>2587</v>
      </c>
      <c r="B1158" t="s">
        <v>2191</v>
      </c>
      <c r="C1158" t="s">
        <v>545</v>
      </c>
      <c r="D1158" t="s">
        <v>2220</v>
      </c>
    </row>
    <row r="1159" spans="1:4" x14ac:dyDescent="0.2">
      <c r="A1159" t="s">
        <v>2587</v>
      </c>
      <c r="B1159" t="s">
        <v>2191</v>
      </c>
      <c r="C1159" t="s">
        <v>545</v>
      </c>
      <c r="D1159" t="s">
        <v>2221</v>
      </c>
    </row>
    <row r="1160" spans="1:4" x14ac:dyDescent="0.2">
      <c r="A1160" t="s">
        <v>2587</v>
      </c>
      <c r="B1160" t="s">
        <v>2191</v>
      </c>
      <c r="C1160" t="s">
        <v>545</v>
      </c>
      <c r="D1160" t="s">
        <v>2222</v>
      </c>
    </row>
    <row r="1161" spans="1:4" x14ac:dyDescent="0.2">
      <c r="A1161" t="s">
        <v>2587</v>
      </c>
      <c r="B1161" t="s">
        <v>2191</v>
      </c>
      <c r="C1161" t="s">
        <v>545</v>
      </c>
      <c r="D1161" t="s">
        <v>2223</v>
      </c>
    </row>
    <row r="1162" spans="1:4" x14ac:dyDescent="0.2">
      <c r="A1162" t="s">
        <v>2587</v>
      </c>
      <c r="B1162" t="s">
        <v>2191</v>
      </c>
      <c r="C1162" t="s">
        <v>545</v>
      </c>
      <c r="D1162" t="s">
        <v>2224</v>
      </c>
    </row>
    <row r="1163" spans="1:4" x14ac:dyDescent="0.2">
      <c r="A1163" t="s">
        <v>2587</v>
      </c>
      <c r="B1163" t="s">
        <v>2191</v>
      </c>
      <c r="C1163" t="s">
        <v>545</v>
      </c>
      <c r="D1163" t="s">
        <v>2225</v>
      </c>
    </row>
    <row r="1164" spans="1:4" x14ac:dyDescent="0.2">
      <c r="A1164" t="s">
        <v>2587</v>
      </c>
      <c r="B1164" t="s">
        <v>2191</v>
      </c>
      <c r="C1164" t="s">
        <v>545</v>
      </c>
      <c r="D1164" t="s">
        <v>2226</v>
      </c>
    </row>
    <row r="1165" spans="1:4" x14ac:dyDescent="0.2">
      <c r="A1165" t="s">
        <v>2587</v>
      </c>
      <c r="B1165" t="s">
        <v>2191</v>
      </c>
      <c r="C1165" t="s">
        <v>545</v>
      </c>
      <c r="D1165" t="s">
        <v>2227</v>
      </c>
    </row>
    <row r="1166" spans="1:4" x14ac:dyDescent="0.2">
      <c r="A1166" t="s">
        <v>2587</v>
      </c>
      <c r="B1166" t="s">
        <v>2191</v>
      </c>
      <c r="C1166" t="s">
        <v>545</v>
      </c>
      <c r="D1166" t="s">
        <v>2228</v>
      </c>
    </row>
    <row r="1167" spans="1:4" x14ac:dyDescent="0.2">
      <c r="A1167" t="s">
        <v>2587</v>
      </c>
      <c r="B1167" t="s">
        <v>2191</v>
      </c>
      <c r="C1167" t="s">
        <v>545</v>
      </c>
      <c r="D1167" t="s">
        <v>2229</v>
      </c>
    </row>
    <row r="1168" spans="1:4" x14ac:dyDescent="0.2">
      <c r="A1168" t="s">
        <v>2587</v>
      </c>
      <c r="B1168" t="s">
        <v>2191</v>
      </c>
      <c r="C1168" t="s">
        <v>545</v>
      </c>
      <c r="D1168" t="s">
        <v>2230</v>
      </c>
    </row>
    <row r="1169" spans="1:4" x14ac:dyDescent="0.2">
      <c r="A1169" t="s">
        <v>2587</v>
      </c>
      <c r="B1169" t="s">
        <v>2191</v>
      </c>
      <c r="C1169" t="s">
        <v>545</v>
      </c>
      <c r="D1169" t="s">
        <v>2231</v>
      </c>
    </row>
    <row r="1170" spans="1:4" x14ac:dyDescent="0.2">
      <c r="A1170" t="s">
        <v>2587</v>
      </c>
      <c r="B1170" t="s">
        <v>2191</v>
      </c>
      <c r="C1170" t="s">
        <v>545</v>
      </c>
      <c r="D1170" t="s">
        <v>2212</v>
      </c>
    </row>
    <row r="1171" spans="1:4" x14ac:dyDescent="0.2">
      <c r="A1171" t="s">
        <v>2587</v>
      </c>
      <c r="B1171" t="s">
        <v>2191</v>
      </c>
      <c r="C1171" t="s">
        <v>545</v>
      </c>
      <c r="D1171" t="s">
        <v>2232</v>
      </c>
    </row>
    <row r="1172" spans="1:4" x14ac:dyDescent="0.2">
      <c r="A1172" t="s">
        <v>2587</v>
      </c>
      <c r="B1172" t="s">
        <v>2191</v>
      </c>
      <c r="C1172" t="s">
        <v>545</v>
      </c>
      <c r="D1172" t="s">
        <v>2233</v>
      </c>
    </row>
    <row r="1173" spans="1:4" x14ac:dyDescent="0.2">
      <c r="A1173" t="s">
        <v>2587</v>
      </c>
      <c r="B1173" t="s">
        <v>2191</v>
      </c>
      <c r="C1173" t="s">
        <v>545</v>
      </c>
      <c r="D1173" t="s">
        <v>2234</v>
      </c>
    </row>
    <row r="1174" spans="1:4" x14ac:dyDescent="0.2">
      <c r="A1174" t="s">
        <v>2587</v>
      </c>
      <c r="B1174" t="s">
        <v>2191</v>
      </c>
      <c r="C1174" t="s">
        <v>545</v>
      </c>
      <c r="D1174" t="s">
        <v>2235</v>
      </c>
    </row>
    <row r="1175" spans="1:4" x14ac:dyDescent="0.2">
      <c r="A1175" t="s">
        <v>2587</v>
      </c>
      <c r="B1175" t="s">
        <v>2191</v>
      </c>
      <c r="C1175" t="s">
        <v>545</v>
      </c>
      <c r="D1175" t="s">
        <v>2236</v>
      </c>
    </row>
    <row r="1176" spans="1:4" x14ac:dyDescent="0.2">
      <c r="A1176" t="s">
        <v>2587</v>
      </c>
      <c r="B1176" t="s">
        <v>2191</v>
      </c>
      <c r="C1176" t="s">
        <v>545</v>
      </c>
      <c r="D1176" t="s">
        <v>2237</v>
      </c>
    </row>
    <row r="1177" spans="1:4" x14ac:dyDescent="0.2">
      <c r="A1177" t="s">
        <v>2587</v>
      </c>
      <c r="B1177" t="s">
        <v>2191</v>
      </c>
      <c r="C1177" t="s">
        <v>545</v>
      </c>
      <c r="D1177" t="s">
        <v>1033</v>
      </c>
    </row>
    <row r="1178" spans="1:4" x14ac:dyDescent="0.2">
      <c r="A1178" t="s">
        <v>2587</v>
      </c>
      <c r="B1178" t="s">
        <v>2191</v>
      </c>
      <c r="C1178" t="s">
        <v>545</v>
      </c>
      <c r="D1178" t="s">
        <v>2203</v>
      </c>
    </row>
    <row r="1179" spans="1:4" x14ac:dyDescent="0.2">
      <c r="A1179" t="s">
        <v>2587</v>
      </c>
      <c r="B1179" t="s">
        <v>2191</v>
      </c>
      <c r="C1179" t="s">
        <v>545</v>
      </c>
      <c r="D1179" t="s">
        <v>1237</v>
      </c>
    </row>
    <row r="1180" spans="1:4" x14ac:dyDescent="0.2">
      <c r="A1180" t="s">
        <v>2587</v>
      </c>
      <c r="B1180" t="s">
        <v>2191</v>
      </c>
      <c r="C1180" t="s">
        <v>545</v>
      </c>
      <c r="D1180" t="s">
        <v>2238</v>
      </c>
    </row>
    <row r="1181" spans="1:4" x14ac:dyDescent="0.2">
      <c r="A1181" t="s">
        <v>2587</v>
      </c>
      <c r="B1181" t="s">
        <v>2191</v>
      </c>
      <c r="C1181" t="s">
        <v>545</v>
      </c>
      <c r="D1181" t="s">
        <v>2239</v>
      </c>
    </row>
    <row r="1182" spans="1:4" x14ac:dyDescent="0.2">
      <c r="A1182" t="s">
        <v>2587</v>
      </c>
      <c r="B1182" t="s">
        <v>2191</v>
      </c>
      <c r="C1182" t="s">
        <v>545</v>
      </c>
      <c r="D1182" t="s">
        <v>2240</v>
      </c>
    </row>
    <row r="1183" spans="1:4" x14ac:dyDescent="0.2">
      <c r="A1183" t="s">
        <v>2587</v>
      </c>
      <c r="B1183" t="s">
        <v>2191</v>
      </c>
      <c r="C1183" t="s">
        <v>545</v>
      </c>
      <c r="D1183" t="s">
        <v>2241</v>
      </c>
    </row>
    <row r="1184" spans="1:4" x14ac:dyDescent="0.2">
      <c r="A1184" t="s">
        <v>2587</v>
      </c>
      <c r="B1184" t="s">
        <v>2191</v>
      </c>
      <c r="C1184" t="s">
        <v>545</v>
      </c>
      <c r="D1184" t="s">
        <v>2242</v>
      </c>
    </row>
    <row r="1185" spans="1:4" x14ac:dyDescent="0.2">
      <c r="A1185" t="s">
        <v>2587</v>
      </c>
      <c r="B1185" t="s">
        <v>2191</v>
      </c>
      <c r="C1185" t="s">
        <v>545</v>
      </c>
      <c r="D1185" t="s">
        <v>2243</v>
      </c>
    </row>
    <row r="1186" spans="1:4" x14ac:dyDescent="0.2">
      <c r="A1186" t="s">
        <v>2587</v>
      </c>
      <c r="B1186" t="s">
        <v>2191</v>
      </c>
      <c r="C1186" t="s">
        <v>545</v>
      </c>
      <c r="D1186" t="s">
        <v>2244</v>
      </c>
    </row>
    <row r="1187" spans="1:4" x14ac:dyDescent="0.2">
      <c r="A1187" t="s">
        <v>2587</v>
      </c>
      <c r="B1187" t="s">
        <v>2191</v>
      </c>
      <c r="C1187" t="s">
        <v>545</v>
      </c>
      <c r="D1187" t="s">
        <v>2245</v>
      </c>
    </row>
    <row r="1188" spans="1:4" x14ac:dyDescent="0.2">
      <c r="A1188" t="s">
        <v>2587</v>
      </c>
      <c r="B1188" t="s">
        <v>2191</v>
      </c>
      <c r="C1188" t="s">
        <v>545</v>
      </c>
      <c r="D1188" t="s">
        <v>2246</v>
      </c>
    </row>
    <row r="1189" spans="1:4" x14ac:dyDescent="0.2">
      <c r="A1189" t="s">
        <v>2587</v>
      </c>
      <c r="B1189" t="s">
        <v>2191</v>
      </c>
      <c r="C1189" t="s">
        <v>545</v>
      </c>
      <c r="D1189" t="s">
        <v>2247</v>
      </c>
    </row>
    <row r="1190" spans="1:4" x14ac:dyDescent="0.2">
      <c r="A1190" t="s">
        <v>2587</v>
      </c>
      <c r="B1190" t="s">
        <v>2191</v>
      </c>
      <c r="C1190" t="s">
        <v>545</v>
      </c>
      <c r="D1190" t="s">
        <v>2248</v>
      </c>
    </row>
    <row r="1191" spans="1:4" x14ac:dyDescent="0.2">
      <c r="A1191" t="s">
        <v>2587</v>
      </c>
      <c r="B1191" t="s">
        <v>2191</v>
      </c>
      <c r="C1191" t="s">
        <v>545</v>
      </c>
      <c r="D1191" t="s">
        <v>2249</v>
      </c>
    </row>
    <row r="1192" spans="1:4" x14ac:dyDescent="0.2">
      <c r="A1192" t="s">
        <v>2587</v>
      </c>
      <c r="B1192" t="s">
        <v>2191</v>
      </c>
      <c r="C1192" t="s">
        <v>545</v>
      </c>
      <c r="D1192" t="s">
        <v>1044</v>
      </c>
    </row>
    <row r="1193" spans="1:4" x14ac:dyDescent="0.2">
      <c r="A1193" t="s">
        <v>2587</v>
      </c>
      <c r="B1193" t="s">
        <v>2191</v>
      </c>
      <c r="C1193" t="s">
        <v>545</v>
      </c>
      <c r="D1193" t="s">
        <v>2250</v>
      </c>
    </row>
    <row r="1194" spans="1:4" x14ac:dyDescent="0.2">
      <c r="A1194" t="s">
        <v>2587</v>
      </c>
      <c r="B1194" t="s">
        <v>2191</v>
      </c>
      <c r="C1194" t="s">
        <v>545</v>
      </c>
      <c r="D1194" t="s">
        <v>1199</v>
      </c>
    </row>
    <row r="1195" spans="1:4" x14ac:dyDescent="0.2">
      <c r="A1195" t="s">
        <v>2587</v>
      </c>
      <c r="B1195" t="s">
        <v>2191</v>
      </c>
      <c r="C1195" t="s">
        <v>545</v>
      </c>
      <c r="D1195" t="s">
        <v>2251</v>
      </c>
    </row>
    <row r="1196" spans="1:4" x14ac:dyDescent="0.2">
      <c r="A1196" t="s">
        <v>2587</v>
      </c>
      <c r="B1196" t="s">
        <v>2191</v>
      </c>
      <c r="C1196" t="s">
        <v>545</v>
      </c>
      <c r="D1196" t="s">
        <v>2252</v>
      </c>
    </row>
    <row r="1197" spans="1:4" x14ac:dyDescent="0.2">
      <c r="A1197" t="s">
        <v>2587</v>
      </c>
      <c r="B1197" t="s">
        <v>2191</v>
      </c>
      <c r="C1197" t="s">
        <v>545</v>
      </c>
      <c r="D1197" t="s">
        <v>2253</v>
      </c>
    </row>
    <row r="1198" spans="1:4" x14ac:dyDescent="0.2">
      <c r="A1198" t="s">
        <v>2587</v>
      </c>
      <c r="B1198" t="s">
        <v>2191</v>
      </c>
      <c r="C1198" t="s">
        <v>545</v>
      </c>
      <c r="D1198" t="s">
        <v>2254</v>
      </c>
    </row>
    <row r="1199" spans="1:4" x14ac:dyDescent="0.2">
      <c r="A1199" t="s">
        <v>2587</v>
      </c>
      <c r="B1199" t="s">
        <v>2191</v>
      </c>
      <c r="C1199" t="s">
        <v>545</v>
      </c>
      <c r="D1199" t="s">
        <v>2255</v>
      </c>
    </row>
    <row r="1200" spans="1:4" x14ac:dyDescent="0.2">
      <c r="A1200" t="s">
        <v>2587</v>
      </c>
      <c r="B1200" t="s">
        <v>2191</v>
      </c>
      <c r="C1200" t="s">
        <v>545</v>
      </c>
      <c r="D1200" t="s">
        <v>2256</v>
      </c>
    </row>
    <row r="1201" spans="1:4" x14ac:dyDescent="0.2">
      <c r="A1201" t="s">
        <v>2587</v>
      </c>
      <c r="B1201" t="s">
        <v>2191</v>
      </c>
      <c r="C1201" t="s">
        <v>545</v>
      </c>
      <c r="D1201" t="s">
        <v>1126</v>
      </c>
    </row>
    <row r="1202" spans="1:4" x14ac:dyDescent="0.2">
      <c r="A1202" t="s">
        <v>2587</v>
      </c>
      <c r="B1202" t="s">
        <v>2191</v>
      </c>
      <c r="C1202" t="s">
        <v>545</v>
      </c>
      <c r="D1202" t="s">
        <v>2257</v>
      </c>
    </row>
    <row r="1203" spans="1:4" x14ac:dyDescent="0.2">
      <c r="A1203" t="s">
        <v>2587</v>
      </c>
      <c r="B1203" t="s">
        <v>2191</v>
      </c>
      <c r="C1203" t="s">
        <v>545</v>
      </c>
      <c r="D1203" t="s">
        <v>1222</v>
      </c>
    </row>
    <row r="1204" spans="1:4" x14ac:dyDescent="0.2">
      <c r="A1204" t="s">
        <v>2587</v>
      </c>
      <c r="B1204" t="s">
        <v>2191</v>
      </c>
      <c r="C1204" t="s">
        <v>545</v>
      </c>
      <c r="D1204" t="s">
        <v>2258</v>
      </c>
    </row>
    <row r="1205" spans="1:4" x14ac:dyDescent="0.2">
      <c r="A1205" t="s">
        <v>2587</v>
      </c>
      <c r="B1205" t="s">
        <v>2191</v>
      </c>
      <c r="C1205" t="s">
        <v>545</v>
      </c>
      <c r="D1205" t="s">
        <v>2259</v>
      </c>
    </row>
    <row r="1206" spans="1:4" x14ac:dyDescent="0.2">
      <c r="A1206" t="s">
        <v>2587</v>
      </c>
      <c r="B1206" t="s">
        <v>2191</v>
      </c>
      <c r="C1206" t="s">
        <v>545</v>
      </c>
      <c r="D1206" t="s">
        <v>2260</v>
      </c>
    </row>
    <row r="1207" spans="1:4" x14ac:dyDescent="0.2">
      <c r="A1207" t="s">
        <v>2587</v>
      </c>
      <c r="B1207" t="s">
        <v>2191</v>
      </c>
      <c r="C1207" t="s">
        <v>545</v>
      </c>
      <c r="D1207" t="s">
        <v>2217</v>
      </c>
    </row>
    <row r="1208" spans="1:4" x14ac:dyDescent="0.2">
      <c r="A1208" t="s">
        <v>2587</v>
      </c>
      <c r="B1208" t="s">
        <v>2191</v>
      </c>
      <c r="C1208" t="s">
        <v>545</v>
      </c>
      <c r="D1208" t="s">
        <v>2261</v>
      </c>
    </row>
    <row r="1209" spans="1:4" x14ac:dyDescent="0.2">
      <c r="A1209" t="s">
        <v>2587</v>
      </c>
      <c r="B1209" t="s">
        <v>2191</v>
      </c>
      <c r="C1209" t="s">
        <v>545</v>
      </c>
      <c r="D1209" t="s">
        <v>2262</v>
      </c>
    </row>
    <row r="1210" spans="1:4" x14ac:dyDescent="0.2">
      <c r="A1210" t="s">
        <v>2587</v>
      </c>
      <c r="B1210" t="s">
        <v>2191</v>
      </c>
      <c r="C1210" t="s">
        <v>545</v>
      </c>
      <c r="D1210" t="s">
        <v>2263</v>
      </c>
    </row>
    <row r="1211" spans="1:4" x14ac:dyDescent="0.2">
      <c r="A1211" t="s">
        <v>2587</v>
      </c>
      <c r="B1211" t="s">
        <v>2191</v>
      </c>
      <c r="C1211" t="s">
        <v>545</v>
      </c>
      <c r="D1211" t="s">
        <v>2264</v>
      </c>
    </row>
    <row r="1212" spans="1:4" x14ac:dyDescent="0.2">
      <c r="A1212" t="s">
        <v>2587</v>
      </c>
      <c r="B1212" t="s">
        <v>2191</v>
      </c>
      <c r="C1212" t="s">
        <v>545</v>
      </c>
      <c r="D1212" t="s">
        <v>2265</v>
      </c>
    </row>
    <row r="1213" spans="1:4" x14ac:dyDescent="0.2">
      <c r="A1213" t="s">
        <v>2587</v>
      </c>
      <c r="B1213" t="s">
        <v>2191</v>
      </c>
      <c r="C1213" t="s">
        <v>545</v>
      </c>
      <c r="D1213" t="s">
        <v>2266</v>
      </c>
    </row>
    <row r="1214" spans="1:4" x14ac:dyDescent="0.2">
      <c r="A1214" t="s">
        <v>2587</v>
      </c>
      <c r="B1214" t="s">
        <v>2191</v>
      </c>
      <c r="C1214" t="s">
        <v>545</v>
      </c>
      <c r="D1214" t="s">
        <v>2267</v>
      </c>
    </row>
    <row r="1215" spans="1:4" x14ac:dyDescent="0.2">
      <c r="A1215" t="s">
        <v>2587</v>
      </c>
      <c r="B1215" t="s">
        <v>2191</v>
      </c>
      <c r="C1215" t="s">
        <v>545</v>
      </c>
      <c r="D1215" t="s">
        <v>2268</v>
      </c>
    </row>
    <row r="1216" spans="1:4" x14ac:dyDescent="0.2">
      <c r="A1216" t="s">
        <v>2587</v>
      </c>
      <c r="B1216" t="s">
        <v>2191</v>
      </c>
      <c r="C1216" t="s">
        <v>545</v>
      </c>
      <c r="D1216" t="s">
        <v>764</v>
      </c>
    </row>
    <row r="1217" spans="1:4" x14ac:dyDescent="0.2">
      <c r="A1217" t="s">
        <v>2587</v>
      </c>
      <c r="B1217" t="s">
        <v>2191</v>
      </c>
      <c r="C1217" t="s">
        <v>545</v>
      </c>
      <c r="D1217" t="s">
        <v>2269</v>
      </c>
    </row>
    <row r="1218" spans="1:4" x14ac:dyDescent="0.2">
      <c r="A1218" t="s">
        <v>2587</v>
      </c>
      <c r="B1218" t="s">
        <v>2191</v>
      </c>
      <c r="C1218" t="s">
        <v>545</v>
      </c>
      <c r="D1218" t="s">
        <v>2270</v>
      </c>
    </row>
    <row r="1219" spans="1:4" x14ac:dyDescent="0.2">
      <c r="A1219" t="s">
        <v>2587</v>
      </c>
      <c r="B1219" t="s">
        <v>2191</v>
      </c>
      <c r="C1219" t="s">
        <v>545</v>
      </c>
      <c r="D1219" t="s">
        <v>2271</v>
      </c>
    </row>
    <row r="1220" spans="1:4" x14ac:dyDescent="0.2">
      <c r="A1220" t="s">
        <v>2587</v>
      </c>
      <c r="B1220" t="s">
        <v>2191</v>
      </c>
      <c r="C1220" t="s">
        <v>545</v>
      </c>
      <c r="D1220" t="s">
        <v>2272</v>
      </c>
    </row>
    <row r="1221" spans="1:4" x14ac:dyDescent="0.2">
      <c r="A1221" t="s">
        <v>2587</v>
      </c>
      <c r="B1221" t="s">
        <v>2191</v>
      </c>
      <c r="C1221" t="s">
        <v>545</v>
      </c>
      <c r="D1221" t="s">
        <v>2273</v>
      </c>
    </row>
    <row r="1222" spans="1:4" x14ac:dyDescent="0.2">
      <c r="A1222" t="s">
        <v>2587</v>
      </c>
      <c r="B1222" t="s">
        <v>2191</v>
      </c>
      <c r="C1222" t="s">
        <v>545</v>
      </c>
      <c r="D1222" t="s">
        <v>2274</v>
      </c>
    </row>
    <row r="1223" spans="1:4" x14ac:dyDescent="0.2">
      <c r="A1223" t="s">
        <v>2587</v>
      </c>
      <c r="B1223" t="s">
        <v>2191</v>
      </c>
      <c r="C1223" t="s">
        <v>545</v>
      </c>
      <c r="D1223" t="s">
        <v>2275</v>
      </c>
    </row>
    <row r="1224" spans="1:4" x14ac:dyDescent="0.2">
      <c r="A1224" t="s">
        <v>2587</v>
      </c>
      <c r="B1224" t="s">
        <v>2191</v>
      </c>
      <c r="C1224" t="s">
        <v>545</v>
      </c>
      <c r="D1224" t="s">
        <v>2276</v>
      </c>
    </row>
    <row r="1225" spans="1:4" x14ac:dyDescent="0.2">
      <c r="A1225" t="s">
        <v>2587</v>
      </c>
      <c r="B1225" t="s">
        <v>2191</v>
      </c>
      <c r="C1225" t="s">
        <v>545</v>
      </c>
      <c r="D1225" t="s">
        <v>2277</v>
      </c>
    </row>
    <row r="1226" spans="1:4" x14ac:dyDescent="0.2">
      <c r="A1226" t="s">
        <v>2587</v>
      </c>
      <c r="B1226" t="s">
        <v>2191</v>
      </c>
      <c r="C1226" t="s">
        <v>545</v>
      </c>
      <c r="D1226" t="s">
        <v>2278</v>
      </c>
    </row>
    <row r="1227" spans="1:4" x14ac:dyDescent="0.2">
      <c r="A1227" t="s">
        <v>2587</v>
      </c>
      <c r="B1227" t="s">
        <v>2191</v>
      </c>
      <c r="C1227" t="s">
        <v>545</v>
      </c>
      <c r="D1227" t="s">
        <v>2279</v>
      </c>
    </row>
    <row r="1228" spans="1:4" x14ac:dyDescent="0.2">
      <c r="A1228" t="s">
        <v>2587</v>
      </c>
      <c r="B1228" t="s">
        <v>2191</v>
      </c>
      <c r="C1228" t="s">
        <v>545</v>
      </c>
      <c r="D1228" t="s">
        <v>2280</v>
      </c>
    </row>
    <row r="1229" spans="1:4" x14ac:dyDescent="0.2">
      <c r="A1229" t="s">
        <v>2587</v>
      </c>
      <c r="B1229" t="s">
        <v>2191</v>
      </c>
      <c r="C1229" t="s">
        <v>545</v>
      </c>
      <c r="D1229" t="s">
        <v>951</v>
      </c>
    </row>
    <row r="1230" spans="1:4" x14ac:dyDescent="0.2">
      <c r="A1230" t="s">
        <v>2587</v>
      </c>
      <c r="B1230" t="s">
        <v>2191</v>
      </c>
      <c r="C1230" t="s">
        <v>545</v>
      </c>
      <c r="D1230" t="s">
        <v>330</v>
      </c>
    </row>
    <row r="1231" spans="1:4" x14ac:dyDescent="0.2">
      <c r="A1231" t="s">
        <v>2587</v>
      </c>
      <c r="B1231" t="s">
        <v>2191</v>
      </c>
      <c r="C1231" t="s">
        <v>545</v>
      </c>
      <c r="D1231" t="s">
        <v>2281</v>
      </c>
    </row>
    <row r="1232" spans="1:4" x14ac:dyDescent="0.2">
      <c r="A1232" t="s">
        <v>2587</v>
      </c>
      <c r="B1232" t="s">
        <v>2191</v>
      </c>
      <c r="C1232" t="s">
        <v>545</v>
      </c>
      <c r="D1232" t="s">
        <v>2282</v>
      </c>
    </row>
    <row r="1233" spans="1:4" x14ac:dyDescent="0.2">
      <c r="A1233" t="s">
        <v>2587</v>
      </c>
      <c r="B1233" t="s">
        <v>2191</v>
      </c>
      <c r="C1233" t="s">
        <v>545</v>
      </c>
      <c r="D1233" t="s">
        <v>2283</v>
      </c>
    </row>
    <row r="1234" spans="1:4" x14ac:dyDescent="0.2">
      <c r="A1234" t="s">
        <v>2587</v>
      </c>
      <c r="B1234" t="s">
        <v>2191</v>
      </c>
      <c r="C1234" t="s">
        <v>545</v>
      </c>
      <c r="D1234" t="s">
        <v>2284</v>
      </c>
    </row>
    <row r="1235" spans="1:4" x14ac:dyDescent="0.2">
      <c r="A1235" t="s">
        <v>2587</v>
      </c>
      <c r="B1235" t="s">
        <v>2191</v>
      </c>
      <c r="C1235" t="s">
        <v>545</v>
      </c>
      <c r="D1235" t="s">
        <v>2285</v>
      </c>
    </row>
    <row r="1236" spans="1:4" x14ac:dyDescent="0.2">
      <c r="A1236" t="s">
        <v>2587</v>
      </c>
      <c r="B1236" t="s">
        <v>2191</v>
      </c>
      <c r="C1236" t="s">
        <v>545</v>
      </c>
      <c r="D1236" t="s">
        <v>2286</v>
      </c>
    </row>
    <row r="1237" spans="1:4" x14ac:dyDescent="0.2">
      <c r="A1237" t="s">
        <v>2587</v>
      </c>
      <c r="B1237" t="s">
        <v>2191</v>
      </c>
      <c r="C1237" t="s">
        <v>545</v>
      </c>
      <c r="D1237" t="s">
        <v>2287</v>
      </c>
    </row>
    <row r="1238" spans="1:4" x14ac:dyDescent="0.2">
      <c r="A1238" t="s">
        <v>2587</v>
      </c>
      <c r="B1238" t="s">
        <v>2191</v>
      </c>
      <c r="C1238" t="s">
        <v>545</v>
      </c>
      <c r="D1238" t="s">
        <v>2288</v>
      </c>
    </row>
    <row r="1239" spans="1:4" x14ac:dyDescent="0.2">
      <c r="A1239" t="s">
        <v>2587</v>
      </c>
      <c r="B1239" t="s">
        <v>2191</v>
      </c>
      <c r="C1239" t="s">
        <v>545</v>
      </c>
      <c r="D1239" t="s">
        <v>2289</v>
      </c>
    </row>
    <row r="1240" spans="1:4" x14ac:dyDescent="0.2">
      <c r="A1240" t="s">
        <v>2587</v>
      </c>
      <c r="B1240" t="s">
        <v>2191</v>
      </c>
      <c r="C1240" t="s">
        <v>545</v>
      </c>
      <c r="D1240" t="s">
        <v>2290</v>
      </c>
    </row>
    <row r="1241" spans="1:4" x14ac:dyDescent="0.2">
      <c r="A1241" t="s">
        <v>2587</v>
      </c>
      <c r="B1241" t="s">
        <v>2191</v>
      </c>
      <c r="C1241" t="s">
        <v>545</v>
      </c>
      <c r="D1241" t="s">
        <v>2291</v>
      </c>
    </row>
    <row r="1242" spans="1:4" x14ac:dyDescent="0.2">
      <c r="A1242" t="s">
        <v>2587</v>
      </c>
      <c r="B1242" t="s">
        <v>2191</v>
      </c>
      <c r="C1242" t="s">
        <v>545</v>
      </c>
      <c r="D1242" t="s">
        <v>2292</v>
      </c>
    </row>
    <row r="1243" spans="1:4" x14ac:dyDescent="0.2">
      <c r="A1243" t="s">
        <v>2587</v>
      </c>
      <c r="B1243" t="s">
        <v>2191</v>
      </c>
      <c r="C1243" t="s">
        <v>545</v>
      </c>
      <c r="D1243" t="s">
        <v>2293</v>
      </c>
    </row>
    <row r="1244" spans="1:4" x14ac:dyDescent="0.2">
      <c r="A1244" t="s">
        <v>2587</v>
      </c>
      <c r="B1244" t="s">
        <v>2191</v>
      </c>
      <c r="C1244" t="s">
        <v>545</v>
      </c>
      <c r="D1244" t="s">
        <v>2294</v>
      </c>
    </row>
    <row r="1245" spans="1:4" x14ac:dyDescent="0.2">
      <c r="A1245" t="s">
        <v>2587</v>
      </c>
      <c r="B1245" t="s">
        <v>2191</v>
      </c>
      <c r="C1245" t="s">
        <v>545</v>
      </c>
      <c r="D1245" t="s">
        <v>1373</v>
      </c>
    </row>
    <row r="1246" spans="1:4" x14ac:dyDescent="0.2">
      <c r="A1246" t="s">
        <v>2587</v>
      </c>
      <c r="B1246" t="s">
        <v>2191</v>
      </c>
      <c r="C1246" t="s">
        <v>545</v>
      </c>
      <c r="D1246" t="s">
        <v>2295</v>
      </c>
    </row>
    <row r="1247" spans="1:4" x14ac:dyDescent="0.2">
      <c r="A1247" t="s">
        <v>2587</v>
      </c>
      <c r="B1247" t="s">
        <v>2191</v>
      </c>
      <c r="C1247" t="s">
        <v>545</v>
      </c>
      <c r="D1247" t="s">
        <v>2296</v>
      </c>
    </row>
    <row r="1248" spans="1:4" x14ac:dyDescent="0.2">
      <c r="A1248" t="s">
        <v>2587</v>
      </c>
      <c r="B1248" t="s">
        <v>2191</v>
      </c>
      <c r="C1248" t="s">
        <v>545</v>
      </c>
      <c r="D1248" t="s">
        <v>2297</v>
      </c>
    </row>
    <row r="1249" spans="1:4" x14ac:dyDescent="0.2">
      <c r="A1249" t="s">
        <v>2587</v>
      </c>
      <c r="B1249" t="s">
        <v>2191</v>
      </c>
      <c r="C1249" t="s">
        <v>545</v>
      </c>
      <c r="D1249" t="s">
        <v>2298</v>
      </c>
    </row>
    <row r="1250" spans="1:4" x14ac:dyDescent="0.2">
      <c r="A1250" t="s">
        <v>2587</v>
      </c>
      <c r="B1250" t="s">
        <v>2191</v>
      </c>
      <c r="C1250" t="s">
        <v>545</v>
      </c>
      <c r="D1250" t="s">
        <v>2299</v>
      </c>
    </row>
    <row r="1251" spans="1:4" x14ac:dyDescent="0.2">
      <c r="A1251" t="s">
        <v>2587</v>
      </c>
      <c r="B1251" t="s">
        <v>2191</v>
      </c>
      <c r="C1251" t="s">
        <v>545</v>
      </c>
      <c r="D1251" t="s">
        <v>2300</v>
      </c>
    </row>
    <row r="1252" spans="1:4" x14ac:dyDescent="0.2">
      <c r="A1252" t="s">
        <v>2587</v>
      </c>
      <c r="B1252" t="s">
        <v>2191</v>
      </c>
      <c r="C1252" t="s">
        <v>545</v>
      </c>
      <c r="D1252" t="s">
        <v>2301</v>
      </c>
    </row>
    <row r="1253" spans="1:4" x14ac:dyDescent="0.2">
      <c r="A1253" t="s">
        <v>2587</v>
      </c>
      <c r="B1253" t="s">
        <v>2191</v>
      </c>
      <c r="C1253" t="s">
        <v>545</v>
      </c>
      <c r="D1253" t="s">
        <v>2302</v>
      </c>
    </row>
    <row r="1254" spans="1:4" x14ac:dyDescent="0.2">
      <c r="A1254" t="s">
        <v>2587</v>
      </c>
      <c r="B1254" t="s">
        <v>2191</v>
      </c>
      <c r="C1254" t="s">
        <v>545</v>
      </c>
      <c r="D1254" t="s">
        <v>2303</v>
      </c>
    </row>
    <row r="1255" spans="1:4" x14ac:dyDescent="0.2">
      <c r="A1255" t="s">
        <v>2587</v>
      </c>
      <c r="B1255" t="s">
        <v>2191</v>
      </c>
      <c r="C1255" t="s">
        <v>545</v>
      </c>
      <c r="D1255" t="s">
        <v>2304</v>
      </c>
    </row>
    <row r="1256" spans="1:4" x14ac:dyDescent="0.2">
      <c r="A1256" t="s">
        <v>2587</v>
      </c>
      <c r="B1256" t="s">
        <v>2191</v>
      </c>
      <c r="C1256" t="s">
        <v>545</v>
      </c>
      <c r="D1256" t="s">
        <v>2305</v>
      </c>
    </row>
    <row r="1257" spans="1:4" x14ac:dyDescent="0.2">
      <c r="A1257" t="s">
        <v>2587</v>
      </c>
      <c r="B1257" t="s">
        <v>2191</v>
      </c>
      <c r="C1257" t="s">
        <v>545</v>
      </c>
      <c r="D1257" t="s">
        <v>2306</v>
      </c>
    </row>
    <row r="1258" spans="1:4" x14ac:dyDescent="0.2">
      <c r="A1258" t="s">
        <v>2587</v>
      </c>
      <c r="B1258" t="s">
        <v>2191</v>
      </c>
      <c r="C1258" t="s">
        <v>545</v>
      </c>
      <c r="D1258" t="s">
        <v>2307</v>
      </c>
    </row>
    <row r="1259" spans="1:4" x14ac:dyDescent="0.2">
      <c r="A1259" t="s">
        <v>2587</v>
      </c>
      <c r="B1259" t="s">
        <v>2191</v>
      </c>
      <c r="C1259" t="s">
        <v>545</v>
      </c>
      <c r="D1259" t="s">
        <v>2308</v>
      </c>
    </row>
    <row r="1260" spans="1:4" x14ac:dyDescent="0.2">
      <c r="A1260" t="s">
        <v>2587</v>
      </c>
      <c r="B1260" t="s">
        <v>2191</v>
      </c>
      <c r="C1260" t="s">
        <v>545</v>
      </c>
      <c r="D1260" t="s">
        <v>2309</v>
      </c>
    </row>
    <row r="1261" spans="1:4" x14ac:dyDescent="0.2">
      <c r="A1261" t="s">
        <v>2587</v>
      </c>
      <c r="B1261" t="s">
        <v>2191</v>
      </c>
      <c r="C1261" t="s">
        <v>545</v>
      </c>
      <c r="D1261" t="s">
        <v>2310</v>
      </c>
    </row>
    <row r="1262" spans="1:4" x14ac:dyDescent="0.2">
      <c r="A1262" t="s">
        <v>2587</v>
      </c>
      <c r="B1262" t="s">
        <v>2191</v>
      </c>
      <c r="C1262" t="s">
        <v>545</v>
      </c>
      <c r="D1262" t="s">
        <v>2311</v>
      </c>
    </row>
    <row r="1263" spans="1:4" x14ac:dyDescent="0.2">
      <c r="A1263" t="s">
        <v>2587</v>
      </c>
      <c r="B1263" t="s">
        <v>2191</v>
      </c>
      <c r="C1263" t="s">
        <v>545</v>
      </c>
      <c r="D1263" t="s">
        <v>622</v>
      </c>
    </row>
    <row r="1264" spans="1:4" x14ac:dyDescent="0.2">
      <c r="A1264" t="s">
        <v>2587</v>
      </c>
      <c r="B1264" t="s">
        <v>2191</v>
      </c>
      <c r="C1264" t="s">
        <v>545</v>
      </c>
      <c r="D1264" t="s">
        <v>2312</v>
      </c>
    </row>
    <row r="1265" spans="1:4" x14ac:dyDescent="0.2">
      <c r="A1265" t="s">
        <v>2587</v>
      </c>
      <c r="B1265" t="s">
        <v>2191</v>
      </c>
      <c r="C1265" t="s">
        <v>545</v>
      </c>
      <c r="D1265" t="s">
        <v>2200</v>
      </c>
    </row>
    <row r="1266" spans="1:4" x14ac:dyDescent="0.2">
      <c r="A1266" t="s">
        <v>2587</v>
      </c>
      <c r="B1266" t="s">
        <v>2191</v>
      </c>
      <c r="C1266" t="s">
        <v>545</v>
      </c>
      <c r="D1266" t="s">
        <v>2313</v>
      </c>
    </row>
    <row r="1267" spans="1:4" x14ac:dyDescent="0.2">
      <c r="A1267" t="s">
        <v>2587</v>
      </c>
      <c r="B1267" t="s">
        <v>2191</v>
      </c>
      <c r="C1267" t="s">
        <v>545</v>
      </c>
      <c r="D1267" t="s">
        <v>2314</v>
      </c>
    </row>
    <row r="1268" spans="1:4" x14ac:dyDescent="0.2">
      <c r="A1268" t="s">
        <v>2587</v>
      </c>
      <c r="B1268" t="s">
        <v>2191</v>
      </c>
      <c r="C1268" t="s">
        <v>545</v>
      </c>
      <c r="D1268" t="s">
        <v>2315</v>
      </c>
    </row>
    <row r="1269" spans="1:4" x14ac:dyDescent="0.2">
      <c r="A1269" t="s">
        <v>2587</v>
      </c>
      <c r="B1269" t="s">
        <v>2191</v>
      </c>
      <c r="C1269" t="s">
        <v>545</v>
      </c>
      <c r="D1269" t="s">
        <v>2316</v>
      </c>
    </row>
    <row r="1270" spans="1:4" x14ac:dyDescent="0.2">
      <c r="A1270" t="s">
        <v>2587</v>
      </c>
      <c r="B1270" t="s">
        <v>2191</v>
      </c>
      <c r="C1270" t="s">
        <v>545</v>
      </c>
      <c r="D1270" t="s">
        <v>2317</v>
      </c>
    </row>
    <row r="1271" spans="1:4" x14ac:dyDescent="0.2">
      <c r="A1271" t="s">
        <v>2587</v>
      </c>
      <c r="B1271" t="s">
        <v>2191</v>
      </c>
      <c r="C1271" t="s">
        <v>545</v>
      </c>
      <c r="D1271" t="s">
        <v>2318</v>
      </c>
    </row>
    <row r="1272" spans="1:4" x14ac:dyDescent="0.2">
      <c r="A1272" t="s">
        <v>2587</v>
      </c>
      <c r="B1272" t="s">
        <v>2191</v>
      </c>
      <c r="C1272" t="s">
        <v>545</v>
      </c>
      <c r="D1272" t="s">
        <v>2194</v>
      </c>
    </row>
    <row r="1273" spans="1:4" x14ac:dyDescent="0.2">
      <c r="A1273" t="s">
        <v>2587</v>
      </c>
      <c r="B1273" t="s">
        <v>2191</v>
      </c>
      <c r="C1273" t="s">
        <v>545</v>
      </c>
      <c r="D1273" t="s">
        <v>2319</v>
      </c>
    </row>
    <row r="1274" spans="1:4" x14ac:dyDescent="0.2">
      <c r="A1274" t="s">
        <v>2587</v>
      </c>
      <c r="B1274" t="s">
        <v>2191</v>
      </c>
      <c r="C1274" t="s">
        <v>545</v>
      </c>
      <c r="D1274" t="s">
        <v>2320</v>
      </c>
    </row>
    <row r="1275" spans="1:4" x14ac:dyDescent="0.2">
      <c r="A1275" t="s">
        <v>2587</v>
      </c>
      <c r="B1275" t="s">
        <v>2191</v>
      </c>
      <c r="C1275" t="s">
        <v>545</v>
      </c>
      <c r="D1275" t="s">
        <v>2321</v>
      </c>
    </row>
    <row r="1276" spans="1:4" x14ac:dyDescent="0.2">
      <c r="A1276" t="s">
        <v>2587</v>
      </c>
      <c r="B1276" t="s">
        <v>2191</v>
      </c>
      <c r="C1276" t="s">
        <v>545</v>
      </c>
      <c r="D1276" t="s">
        <v>2322</v>
      </c>
    </row>
    <row r="1277" spans="1:4" x14ac:dyDescent="0.2">
      <c r="A1277" t="s">
        <v>2587</v>
      </c>
      <c r="B1277" t="s">
        <v>2191</v>
      </c>
      <c r="C1277" t="s">
        <v>545</v>
      </c>
      <c r="D1277" t="s">
        <v>2323</v>
      </c>
    </row>
    <row r="1278" spans="1:4" x14ac:dyDescent="0.2">
      <c r="A1278" t="s">
        <v>2587</v>
      </c>
      <c r="B1278" t="s">
        <v>2191</v>
      </c>
      <c r="C1278" t="s">
        <v>545</v>
      </c>
      <c r="D1278" t="s">
        <v>1484</v>
      </c>
    </row>
    <row r="1279" spans="1:4" x14ac:dyDescent="0.2">
      <c r="A1279" t="s">
        <v>2587</v>
      </c>
      <c r="B1279" t="s">
        <v>2191</v>
      </c>
      <c r="C1279" t="s">
        <v>545</v>
      </c>
      <c r="D1279" t="s">
        <v>2324</v>
      </c>
    </row>
    <row r="1280" spans="1:4" x14ac:dyDescent="0.2">
      <c r="A1280" t="s">
        <v>2587</v>
      </c>
      <c r="B1280" t="s">
        <v>2191</v>
      </c>
      <c r="C1280" t="s">
        <v>545</v>
      </c>
      <c r="D1280" t="s">
        <v>2325</v>
      </c>
    </row>
    <row r="1281" spans="1:4" x14ac:dyDescent="0.2">
      <c r="A1281" t="s">
        <v>2587</v>
      </c>
      <c r="B1281" t="s">
        <v>2191</v>
      </c>
      <c r="C1281" t="s">
        <v>545</v>
      </c>
      <c r="D1281" t="s">
        <v>2326</v>
      </c>
    </row>
    <row r="1282" spans="1:4" x14ac:dyDescent="0.2">
      <c r="A1282" t="s">
        <v>2587</v>
      </c>
      <c r="B1282" t="s">
        <v>2191</v>
      </c>
      <c r="C1282" t="s">
        <v>545</v>
      </c>
      <c r="D1282" t="s">
        <v>2327</v>
      </c>
    </row>
    <row r="1283" spans="1:4" x14ac:dyDescent="0.2">
      <c r="A1283" t="s">
        <v>2587</v>
      </c>
      <c r="B1283" t="s">
        <v>2191</v>
      </c>
      <c r="C1283" t="s">
        <v>545</v>
      </c>
      <c r="D1283" t="s">
        <v>2328</v>
      </c>
    </row>
    <row r="1284" spans="1:4" x14ac:dyDescent="0.2">
      <c r="A1284" t="s">
        <v>2587</v>
      </c>
      <c r="B1284" t="s">
        <v>2191</v>
      </c>
      <c r="C1284" t="s">
        <v>545</v>
      </c>
      <c r="D1284" t="s">
        <v>2329</v>
      </c>
    </row>
    <row r="1285" spans="1:4" x14ac:dyDescent="0.2">
      <c r="A1285" t="s">
        <v>2587</v>
      </c>
      <c r="B1285" t="s">
        <v>2191</v>
      </c>
      <c r="C1285" t="s">
        <v>545</v>
      </c>
      <c r="D1285" t="s">
        <v>2330</v>
      </c>
    </row>
    <row r="1286" spans="1:4" x14ac:dyDescent="0.2">
      <c r="A1286" t="s">
        <v>2587</v>
      </c>
      <c r="B1286" t="s">
        <v>2191</v>
      </c>
      <c r="C1286" t="s">
        <v>545</v>
      </c>
      <c r="D1286" t="s">
        <v>2331</v>
      </c>
    </row>
    <row r="1287" spans="1:4" x14ac:dyDescent="0.2">
      <c r="A1287" t="s">
        <v>2587</v>
      </c>
      <c r="B1287" t="s">
        <v>2191</v>
      </c>
      <c r="C1287" t="s">
        <v>545</v>
      </c>
      <c r="D1287" t="s">
        <v>2332</v>
      </c>
    </row>
    <row r="1288" spans="1:4" x14ac:dyDescent="0.2">
      <c r="A1288" t="s">
        <v>2587</v>
      </c>
      <c r="B1288" t="s">
        <v>2191</v>
      </c>
      <c r="C1288" t="s">
        <v>545</v>
      </c>
      <c r="D1288" t="s">
        <v>2333</v>
      </c>
    </row>
    <row r="1289" spans="1:4" x14ac:dyDescent="0.2">
      <c r="A1289" t="s">
        <v>2587</v>
      </c>
      <c r="B1289" t="s">
        <v>2191</v>
      </c>
      <c r="C1289" t="s">
        <v>545</v>
      </c>
      <c r="D1289" t="s">
        <v>2334</v>
      </c>
    </row>
    <row r="1290" spans="1:4" x14ac:dyDescent="0.2">
      <c r="A1290" t="s">
        <v>2587</v>
      </c>
      <c r="B1290" t="s">
        <v>2191</v>
      </c>
      <c r="C1290" t="s">
        <v>545</v>
      </c>
      <c r="D1290" t="s">
        <v>2335</v>
      </c>
    </row>
    <row r="1291" spans="1:4" x14ac:dyDescent="0.2">
      <c r="A1291" t="s">
        <v>2587</v>
      </c>
      <c r="B1291" t="s">
        <v>2191</v>
      </c>
      <c r="C1291" t="s">
        <v>545</v>
      </c>
      <c r="D1291" t="s">
        <v>2336</v>
      </c>
    </row>
    <row r="1292" spans="1:4" x14ac:dyDescent="0.2">
      <c r="A1292" t="s">
        <v>2587</v>
      </c>
      <c r="B1292" t="s">
        <v>2191</v>
      </c>
      <c r="C1292" t="s">
        <v>545</v>
      </c>
      <c r="D1292" t="s">
        <v>2337</v>
      </c>
    </row>
    <row r="1293" spans="1:4" x14ac:dyDescent="0.2">
      <c r="A1293" t="s">
        <v>2587</v>
      </c>
      <c r="B1293" t="s">
        <v>2191</v>
      </c>
      <c r="C1293" t="s">
        <v>545</v>
      </c>
      <c r="D1293" t="s">
        <v>2197</v>
      </c>
    </row>
    <row r="1294" spans="1:4" x14ac:dyDescent="0.2">
      <c r="A1294" t="s">
        <v>2587</v>
      </c>
      <c r="B1294" t="s">
        <v>2191</v>
      </c>
      <c r="C1294" t="s">
        <v>545</v>
      </c>
      <c r="D1294" t="s">
        <v>2338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14</vt:i4>
      </vt:variant>
    </vt:vector>
  </HeadingPairs>
  <TitlesOfParts>
    <vt:vector size="14" baseType="lpstr">
      <vt:lpstr>Read me</vt:lpstr>
      <vt:lpstr>Cleaned_Data</vt:lpstr>
      <vt:lpstr>Processed_Data</vt:lpstr>
      <vt:lpstr>Partenaires</vt:lpstr>
      <vt:lpstr>Prix_mediane</vt:lpstr>
      <vt:lpstr>Commerçant</vt:lpstr>
      <vt:lpstr>Importation</vt:lpstr>
      <vt:lpstr>Approvisionnement_nourriture</vt:lpstr>
      <vt:lpstr>Approvisionnement_EHA</vt:lpstr>
      <vt:lpstr>Référence</vt:lpstr>
      <vt:lpstr>Cleaning Log</vt:lpstr>
      <vt:lpstr>Deletion Log</vt:lpstr>
      <vt:lpstr>Kobo Survey</vt:lpstr>
      <vt:lpstr>Kobo 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Gómez</dc:creator>
  <cp:lastModifiedBy>Paola Gómez</cp:lastModifiedBy>
  <dcterms:created xsi:type="dcterms:W3CDTF">2020-12-19T22:26:24Z</dcterms:created>
  <dcterms:modified xsi:type="dcterms:W3CDTF">2021-01-11T15:44:15Z</dcterms:modified>
</cp:coreProperties>
</file>