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sharepoint.com/sites/IMPACTLBY/Documents partages/General/Programmes/Projects/Ongoing/LBY2206 Settlement-based Assessment Derna/5. Analysis/Livelihood_MR/"/>
    </mc:Choice>
  </mc:AlternateContent>
  <xr:revisionPtr revIDLastSave="2803" documentId="8_{A7C1AB8C-14E1-4321-900C-FA633FFEF070}" xr6:coauthVersionLast="47" xr6:coauthVersionMax="47" xr10:uidLastSave="{DBBE1A78-4DEB-4E53-AB34-BE33805C3CB9}"/>
  <bookViews>
    <workbookView xWindow="28680" yWindow="-120" windowWidth="29040" windowHeight="15720" activeTab="2" xr2:uid="{00000000-000D-0000-FFFF-FFFF00000000}"/>
  </bookViews>
  <sheets>
    <sheet name="READ_ME" sheetId="8" r:id="rId1"/>
    <sheet name="Method Report" sheetId="6" r:id="rId2"/>
    <sheet name="DSAG" sheetId="7" r:id="rId3"/>
  </sheets>
  <definedNames>
    <definedName name="_Hlk122518913" localSheetId="2">DSAG!#REF!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7" l="1"/>
  <c r="E76" i="7"/>
  <c r="F76" i="7"/>
  <c r="B76" i="7"/>
  <c r="C69" i="7"/>
  <c r="E69" i="7"/>
  <c r="F69" i="7"/>
  <c r="B69" i="7"/>
  <c r="C59" i="7"/>
  <c r="E59" i="7"/>
  <c r="F59" i="7"/>
  <c r="B59" i="7"/>
  <c r="C51" i="7"/>
  <c r="E51" i="7"/>
  <c r="F51" i="7"/>
  <c r="B51" i="7"/>
  <c r="C47" i="7"/>
  <c r="E47" i="7"/>
  <c r="F47" i="7"/>
  <c r="B47" i="7"/>
  <c r="C42" i="7"/>
  <c r="E42" i="7"/>
  <c r="F42" i="7"/>
  <c r="B42" i="7"/>
  <c r="C24" i="7"/>
  <c r="E24" i="7"/>
  <c r="F24" i="7"/>
  <c r="B24" i="7"/>
  <c r="C12" i="7"/>
  <c r="E12" i="7"/>
  <c r="F12" i="7"/>
  <c r="B12" i="7"/>
  <c r="C5" i="7"/>
  <c r="E5" i="7"/>
  <c r="F5" i="7"/>
  <c r="B5" i="7"/>
  <c r="G7" i="7"/>
  <c r="G11" i="7"/>
  <c r="G8" i="7"/>
  <c r="G9" i="7"/>
  <c r="G13" i="7"/>
  <c r="G12" i="7" s="1"/>
  <c r="G14" i="7"/>
  <c r="G15" i="7"/>
  <c r="G16" i="7"/>
  <c r="G17" i="7"/>
  <c r="G18" i="7"/>
  <c r="G19" i="7"/>
  <c r="G20" i="7"/>
  <c r="G21" i="7"/>
  <c r="G22" i="7"/>
  <c r="G23" i="7"/>
  <c r="G25" i="7"/>
  <c r="G24" i="7" s="1"/>
  <c r="G41" i="7"/>
  <c r="G26" i="7"/>
  <c r="G27" i="7"/>
  <c r="G28" i="7"/>
  <c r="G29" i="7"/>
  <c r="G30" i="7"/>
  <c r="G31" i="7"/>
  <c r="G32" i="7"/>
  <c r="G33" i="7"/>
  <c r="G34" i="7"/>
  <c r="G35" i="7"/>
  <c r="G36" i="7"/>
  <c r="G37" i="7"/>
  <c r="G38" i="7"/>
  <c r="G39" i="7"/>
  <c r="G43" i="7"/>
  <c r="G44" i="7"/>
  <c r="G42" i="7" s="1"/>
  <c r="G45" i="7"/>
  <c r="G46" i="7"/>
  <c r="G48" i="7"/>
  <c r="G47" i="7" s="1"/>
  <c r="G49" i="7"/>
  <c r="G50" i="7"/>
  <c r="G52" i="7"/>
  <c r="G53" i="7"/>
  <c r="G51" i="7" s="1"/>
  <c r="G54" i="7"/>
  <c r="G55" i="7"/>
  <c r="G56" i="7"/>
  <c r="G57" i="7"/>
  <c r="G58" i="7"/>
  <c r="G60" i="7"/>
  <c r="G59" i="7" s="1"/>
  <c r="G61" i="7"/>
  <c r="G62" i="7"/>
  <c r="G65" i="7"/>
  <c r="G66" i="7"/>
  <c r="G63" i="7"/>
  <c r="G68" i="7"/>
  <c r="G70" i="7"/>
  <c r="G69" i="7" s="1"/>
  <c r="G71" i="7"/>
  <c r="G73" i="7"/>
  <c r="G74" i="7"/>
  <c r="G75" i="7"/>
  <c r="G78" i="7"/>
  <c r="G76" i="7" s="1"/>
  <c r="G82" i="7"/>
  <c r="G83" i="7"/>
  <c r="G84" i="7"/>
  <c r="G79" i="7"/>
  <c r="G80" i="7"/>
  <c r="G86" i="7"/>
  <c r="G87" i="7"/>
  <c r="G89" i="7"/>
  <c r="G6" i="7"/>
  <c r="G5" i="7" s="1"/>
  <c r="D7" i="7"/>
  <c r="D11" i="7"/>
  <c r="D5" i="7" s="1"/>
  <c r="D8" i="7"/>
  <c r="D9" i="7"/>
  <c r="D13" i="7"/>
  <c r="D12" i="7" s="1"/>
  <c r="D14" i="7"/>
  <c r="D15" i="7"/>
  <c r="D16" i="7"/>
  <c r="D17" i="7"/>
  <c r="D18" i="7"/>
  <c r="D19" i="7"/>
  <c r="D20" i="7"/>
  <c r="D21" i="7"/>
  <c r="D22" i="7"/>
  <c r="D23" i="7"/>
  <c r="D25" i="7"/>
  <c r="D24" i="7" s="1"/>
  <c r="D41" i="7"/>
  <c r="D26" i="7"/>
  <c r="D27" i="7"/>
  <c r="D28" i="7"/>
  <c r="D29" i="7"/>
  <c r="D30" i="7"/>
  <c r="D31" i="7"/>
  <c r="D32" i="7"/>
  <c r="D33" i="7"/>
  <c r="D34" i="7"/>
  <c r="D35" i="7"/>
  <c r="D36" i="7"/>
  <c r="D37" i="7"/>
  <c r="D38" i="7"/>
  <c r="D39" i="7"/>
  <c r="D43" i="7"/>
  <c r="D42" i="7" s="1"/>
  <c r="D44" i="7"/>
  <c r="D45" i="7"/>
  <c r="D46" i="7"/>
  <c r="D48" i="7"/>
  <c r="D47" i="7" s="1"/>
  <c r="D49" i="7"/>
  <c r="D50" i="7"/>
  <c r="D52" i="7"/>
  <c r="D53" i="7"/>
  <c r="D51" i="7" s="1"/>
  <c r="D54" i="7"/>
  <c r="D55" i="7"/>
  <c r="D56" i="7"/>
  <c r="D57" i="7"/>
  <c r="D58" i="7"/>
  <c r="D60" i="7"/>
  <c r="D59" i="7" s="1"/>
  <c r="D61" i="7"/>
  <c r="D62" i="7"/>
  <c r="D65" i="7"/>
  <c r="D66" i="7"/>
  <c r="D63" i="7"/>
  <c r="D68" i="7"/>
  <c r="D70" i="7"/>
  <c r="D69" i="7" s="1"/>
  <c r="D71" i="7"/>
  <c r="D73" i="7"/>
  <c r="D74" i="7"/>
  <c r="D75" i="7"/>
  <c r="D78" i="7"/>
  <c r="D76" i="7" s="1"/>
  <c r="D82" i="7"/>
  <c r="D83" i="7"/>
  <c r="D84" i="7"/>
  <c r="D79" i="7"/>
  <c r="D80" i="7"/>
  <c r="D86" i="7"/>
  <c r="D87" i="7"/>
  <c r="D89" i="7"/>
  <c r="D6" i="7"/>
  <c r="H7" i="7"/>
  <c r="H11" i="7"/>
  <c r="H8" i="7"/>
  <c r="H9" i="7"/>
  <c r="H13" i="7"/>
  <c r="H12" i="7" s="1"/>
  <c r="H14" i="7"/>
  <c r="H15" i="7"/>
  <c r="H16" i="7"/>
  <c r="H17" i="7"/>
  <c r="H18" i="7"/>
  <c r="H19" i="7"/>
  <c r="H20" i="7"/>
  <c r="H21" i="7"/>
  <c r="H22" i="7"/>
  <c r="H23" i="7"/>
  <c r="H25" i="7"/>
  <c r="H41" i="7"/>
  <c r="H26" i="7"/>
  <c r="H24" i="7" s="1"/>
  <c r="H27" i="7"/>
  <c r="H28" i="7"/>
  <c r="H29" i="7"/>
  <c r="H30" i="7"/>
  <c r="H31" i="7"/>
  <c r="H32" i="7"/>
  <c r="H33" i="7"/>
  <c r="H34" i="7"/>
  <c r="H35" i="7"/>
  <c r="H36" i="7"/>
  <c r="H37" i="7"/>
  <c r="H38" i="7"/>
  <c r="H39" i="7"/>
  <c r="H43" i="7"/>
  <c r="H42" i="7" s="1"/>
  <c r="H44" i="7"/>
  <c r="H45" i="7"/>
  <c r="H46" i="7"/>
  <c r="H48" i="7"/>
  <c r="H49" i="7"/>
  <c r="H47" i="7" s="1"/>
  <c r="H50" i="7"/>
  <c r="H52" i="7"/>
  <c r="H51" i="7" s="1"/>
  <c r="H53" i="7"/>
  <c r="H54" i="7"/>
  <c r="H55" i="7"/>
  <c r="H56" i="7"/>
  <c r="H57" i="7"/>
  <c r="H58" i="7"/>
  <c r="H60" i="7"/>
  <c r="H61" i="7"/>
  <c r="H59" i="7" s="1"/>
  <c r="H62" i="7"/>
  <c r="H65" i="7"/>
  <c r="H66" i="7"/>
  <c r="H63" i="7"/>
  <c r="H68" i="7"/>
  <c r="H70" i="7"/>
  <c r="H69" i="7" s="1"/>
  <c r="H71" i="7"/>
  <c r="H73" i="7"/>
  <c r="H74" i="7"/>
  <c r="H75" i="7"/>
  <c r="H78" i="7"/>
  <c r="H76" i="7" s="1"/>
  <c r="H82" i="7"/>
  <c r="H83" i="7"/>
  <c r="H84" i="7"/>
  <c r="H79" i="7"/>
  <c r="H80" i="7"/>
  <c r="H86" i="7"/>
  <c r="H87" i="7"/>
  <c r="H89" i="7"/>
  <c r="H6" i="7" l="1"/>
  <c r="H5" i="7" s="1"/>
</calcChain>
</file>

<file path=xl/sharedStrings.xml><?xml version="1.0" encoding="utf-8"?>
<sst xmlns="http://schemas.openxmlformats.org/spreadsheetml/2006/main" count="164" uniqueCount="159">
  <si>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</si>
  <si>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</si>
  <si>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This settlement-based assessment (SBA) aims to provide humanitarian-development-peace ‘nexus’ actors with information of the situation at the time of data collection related to public services delivery, livelihood opportunities, and social cohesion in Derna, Libya. The present analysis explores the characteristics of the labour market for migrants in Derna from the perspective of stakeholders that are involved in the promotion and integration of migrant employment as well as from the perspective of economically active migrants living in the baladiya. It scopes from the current training initiatives, job opportunities and challenges to migrants working in the baladiya, to the most common contracutal characteristics and working conditions.</t>
  </si>
  <si>
    <t>What method was used to collect the data?</t>
  </si>
  <si>
    <t>What approach was used for the analysis and why? </t>
  </si>
  <si>
    <t>(Please refer to the Qualitative Analysis guidance to better understand the different analysis approaches)</t>
  </si>
  <si>
    <t xml:space="preserve">While the initial plan was to employ NVivo, since the number of KIIs remained contained, the management and analysis of the findings was done manually. Themes and discussion points saturation were achieved with an inductive reasoning, led by a content analysis approach, granting the flexibility to let emerge and capture transversal recurrent themes and unexpected discussion points. The KIIs' transcripts were screened and reviewed multiple times, in order to minimise the risk of missing themes and topics. The analysis aims to explore the participant's perception and lived experiences of the labour market for migrants in Derna. The findings from these KIIs were closely analysed and triangulated with the findings retrieved from the analysis of the non-probabilistic IIs conducted to the migrant population in the municipality. </t>
  </si>
  <si>
    <t>Assumptions and Choices Made</t>
  </si>
  <si>
    <t xml:space="preserve">While the initial plan was to capture the opinion of institutions that are responsible for local economic development and
livelihoods opportunities on a policy and institutional level, the final pool of Key Informants, due to their professional profile, did not grant visibility from a policy-making perspective, but rather from an economic and day-to-day perspective only. </t>
  </si>
  <si>
    <t>Strengths and Limitations of the Qualitative Analysis</t>
  </si>
  <si>
    <t xml:space="preserve">The language barrier meant that enumerators often translated the results into summaries and sometimes analysed the results. Moreover,  enumerators provided very similar responses to the numerous feedbacks requests sent by the AOs team, considerably reducing the level of detail and specificity obtained per Key Informant.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</si>
  <si>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</si>
  <si>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</si>
  <si>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</si>
  <si>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</si>
  <si>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</si>
  <si>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</si>
  <si>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</si>
  <si>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Derna SBA_Livelihood_Migrants_KIIs</t>
  </si>
  <si>
    <r>
      <t xml:space="preserve">KII ID </t>
    </r>
    <r>
      <rPr>
        <sz val="9"/>
        <color theme="0"/>
        <rFont val="Arial Narrow"/>
        <family val="2"/>
      </rPr>
      <t>(Anonymised code used to link analysis with original transcript)</t>
    </r>
  </si>
  <si>
    <t>Total # Male References per Discussion Point</t>
  </si>
  <si>
    <t>Total # Female References per Discussion Point</t>
  </si>
  <si>
    <t>Total # Overall References per Discussion Point</t>
  </si>
  <si>
    <t>Key Findings Summary
(Merged per Discussion Topic)</t>
  </si>
  <si>
    <t xml:space="preserve">Optional column for more interpretative/explorative analysis triangulated with secondary sources, quotes etc. </t>
  </si>
  <si>
    <t>Gender</t>
  </si>
  <si>
    <t>Male</t>
  </si>
  <si>
    <t>Female</t>
  </si>
  <si>
    <t>Country of expertise</t>
  </si>
  <si>
    <t>Egypt
Sudan
Bangladesh</t>
  </si>
  <si>
    <t>Egypt</t>
  </si>
  <si>
    <t>Sudan</t>
  </si>
  <si>
    <t>What channels do migrants usually use to find a job?</t>
  </si>
  <si>
    <t xml:space="preserve">All four KIIs agreed that the main channel available for migrants to enter the labour market in Derna is through informal social connections, both with the Libyan local community and with the community of migrants from the same country of origin. Relating to this, one KI added that, depending on someone's social ties with the community of individuals from the same country of origin in the municipality prior to their arrival, migrants originating from certain countries can manage to have a job secured already before arriving in the municipality. Furthermore, two KIs clarified that there is no dedicated formal agency or entity bridging the unemployed migrant labour force with a potential corresponding labour demand  in the municipality. This may reinforce the fact that informal social relationships are the main means to access employment opportunities. 
Regarding daily jobs, two male KIs also explained that there are two reference pick-up points in the municipality, where migrants gather daily and wait for potential employers to come and pick them for a job assignment. These two pick-up points are reported to be in El Bilad neighborhood, next to the Derna Sports Centre, and in al Sahel neighborhood. </t>
  </si>
  <si>
    <t xml:space="preserve">The significance of the role that social ties play as a means of sharing information about, and accessing, labour opportunities in Libyan is also widely documented by secondary sources. This was for example confirmed by the REACH Labour assessment conducted in the South of LIbya in 2021 as well as confirmed by the last IOM DTM report on migrants in Libya, conducted between September and October 2022. 
The high reliance on personal and community level contacts is also likely explained by the high protection concerns and legal and administrative barriers faced by migrants in Libya.
*As also defined in the TORs, for the purposes of this study, the expression “migrants” refers to all non-Libyan nationals, regardless of their migratory status. Refugees will therefore be included among migrants. 
</t>
  </si>
  <si>
    <t>Ties and personal networks with Libyan population and family</t>
  </si>
  <si>
    <t>Door-to-door search and in-person cv submission</t>
  </si>
  <si>
    <t>Sit at gathering points in the city for daily jobs pick-up</t>
  </si>
  <si>
    <t>Migrants often have a job placement before their arrival n Libya, thanks to personal connections</t>
  </si>
  <si>
    <t>Job agencies availability</t>
  </si>
  <si>
    <t>No recruitment agencies available for MR in Derna</t>
  </si>
  <si>
    <t>What are the factors that enable migrants to find and obtain a job?</t>
  </si>
  <si>
    <t xml:space="preserve">The potential enabling factors for migrants to find a job in the municipality reported by all KIIs can be divided into two different categories: those pertaining to the profession or job sector at stake and those pertaininga the systemic role of immigrant labour in the Libyan market, which includes specific vulnerabilities of migrant workers. 
Regarding the former, KIs explained that the main competitive factors on the labour market are the possession of prior professional experience in the sector/occupation at stake (3/5 KIIs), followed by the possession of the appropiate education qualification (2/4 KIs), and a good level of Arabic literacy (2/4 KIs). 
Regarding the latter, KIIs clarified that migrants may also be particularily competitive in specific economic sectors due to reasons that derive from the very same status of migrant. In fact, the majority of KIIs (3/4) reported that in specific sectors there is a gap in Libyan labour force supply, which is then filled by the migrant labour force. Furthermore, half of KIs (2/4) explained that migrants have the reputation of being skilled in different sectors according to their nationality. This may constitute an advantage for some nationalities to secure a job in some specific sectors. Linked to this, KIs reported that the migrant labour force, both male and female, is generally expected to work more hours and have more flexible working schedules than the Libyan counterpart, rendering migrants potentially more competitive than Libyans in particular sectors which require longer working hours. In the case of female migrant labour force, one female KI explained that this double labour standard is linked to different societal expectation on Libyan women and non-Libyan women. While the former are not expected to work long hours and are rather expected to fulfill unpaid household duties, the latter can work long and late hours, filling the gap of female-targeting economic sectors requiring long working hours. Additionally, two KIs clarified that migrant labour force is systematically cheaper than the Libyan. </t>
  </si>
  <si>
    <t>Prior professional experience in the field at stake</t>
  </si>
  <si>
    <t>Literacy in Arabic</t>
  </si>
  <si>
    <t>Education qualification</t>
  </si>
  <si>
    <t>Different social gendered expectations between LBY and MR womenin terms of working hours appropriateness/expectations</t>
  </si>
  <si>
    <t>Higher time flexibility and availability</t>
  </si>
  <si>
    <t>High quality work and skills reputation associated to specific nationalities</t>
  </si>
  <si>
    <t>Good appearance</t>
  </si>
  <si>
    <t>Gap of LBY labour supply in some sectors</t>
  </si>
  <si>
    <t>Strong bonds and contacts with the local Libyan community</t>
  </si>
  <si>
    <t>Male gender</t>
  </si>
  <si>
    <t>Lower wages</t>
  </si>
  <si>
    <t xml:space="preserve">Which industries have the strongest employment potential for migrants? </t>
  </si>
  <si>
    <t xml:space="preserve">As for the sectors with the strongest employment potential for migrants in the municipality, a sectoral segregation was retrieved from the KIs between male and female labour force. The sectors reported by both male KIs for male migrants' employment are: Agriculture, Construction and transportation, especially for Egyptian labour force, Retail, business management and livestock hearding, especially for Sudanese labour force, and Hospitality and cleaning, especially for Bangladeshi labour force. Automechanics, especially for West and Central African labour force, was also mentioned by one KI. 
The sectors reported by both female KIs for female migrants' employment are: Cleaning and general maintenance, light manufacturing, such as confectionary and sewing, Administration, such as secretary and cashier, and health, including doctor, nurse and pharmacist. 
To note that one female KI clarified that jobs in the public sector are mostly unavailable to migrants in the municipality, and that within the private sector, there are more varied professional opportunities for male migrants than for females. </t>
  </si>
  <si>
    <t xml:space="preserve">To note that the employed migrant labourforce in Derna was found to be mostly concentrated in the secondary and primary sectors, with the most reported occupation types being elementary occupations (33% of employed migrant workforce), skilled construction jobs (17%) and skilled agriculture jobs (12%). 
Furthermore, the great prevalence of migrants' employment in the private sector is also confirmed by the findings from the IIs conducted with migrant individuals in the municipality, with 81% reporting to be employed in the private sector. </t>
  </si>
  <si>
    <t>Public sectors jobs are unavailable to MR_Only private sector</t>
  </si>
  <si>
    <t>Agriculture</t>
  </si>
  <si>
    <t>Construction &amp; Transportation_Egyptian men</t>
  </si>
  <si>
    <t>Retail, business management_Sudanese men</t>
  </si>
  <si>
    <t>Livestock hearding_Sudanese men</t>
  </si>
  <si>
    <t>Auto mechanics_West and Central Africans</t>
  </si>
  <si>
    <t>Hospitality_Bangladeshi men</t>
  </si>
  <si>
    <t>Hospitality_Syrian men</t>
  </si>
  <si>
    <t>Cleaning &amp; general maintenance</t>
  </si>
  <si>
    <t>Cooking, pastry</t>
  </si>
  <si>
    <t>Sewing, crafting</t>
  </si>
  <si>
    <t>Education (school teachers, private tutoring for primary, secondary and higher level)</t>
  </si>
  <si>
    <t>Administration (secretary, cashier)</t>
  </si>
  <si>
    <t>Health (Doctor, nurse, pharmacist)</t>
  </si>
  <si>
    <t>Sectors where there is a gap in women LBY labour supply</t>
  </si>
  <si>
    <t>Unbalanced working opportunities for male and female MR</t>
  </si>
  <si>
    <t>More variety and quantity of opportunities for MR men</t>
  </si>
  <si>
    <t>Geographical areas with the highest employment potential for migrants in Derna</t>
  </si>
  <si>
    <t xml:space="preserve">All four KIs agreed that the geographical location with the highest employment potential for migrants in the municipality is the city centre, in neighbourhoods such as Al Bilad, Al Maghar, and Abu Mansur. The main reason provided is that there is a higher concentration of private economic activities in these neighbourhoods.This was reported to be true especially for activities in the market and non-market related services belonging to the third sector. Additionally, both female KIs clarified that the city centre is also safer than peri-urban neighborhoods for migrants to move around, work, and live.  </t>
  </si>
  <si>
    <t xml:space="preserve">IIs contucted to migrant individuals in the municipality confirm that the majority (80%) of the employed workforce's jobs are located in the following neighborhoods: Al Bilad, Al Maghar, Abu Mansur, Aljabilh. </t>
  </si>
  <si>
    <t>Centre of Derna_it is safer for MR and there are more opportunities</t>
  </si>
  <si>
    <t>Centre of Derna_Al Bilad, Abu Mansour, Al Maghar</t>
  </si>
  <si>
    <t>Construction_400 District + Al Bilad</t>
  </si>
  <si>
    <t>Agriculture_Peri-urban areas</t>
  </si>
  <si>
    <t>Do you think these types of work are what immigrant and refugee females are interested in?</t>
  </si>
  <si>
    <t xml:space="preserve">Overall, the majority (3/4) of reports about the professional preferences and aspirations of the migrant labour force in the municipality agreed that current available job opportunities do not satisfy the migrant labour force. 
Both male KI agreed on the fact that migrants in the municipality do not tend to aspire to different professional options mostly because there aren't any. This is also linked to the very same exploitative structure of the labour market in Derna, which reportedly grants labour opportunities to migrants in limited and specific sectors, often under-supplied by the Libyan labour force, often foredestined and further restricted according to the nationality.  
On the other hand, female KIs' responses were less consistent. While one KI reported that migrant female labour force does have professional aspirations and is active in the pursuit of its preferences, the other KI reported that the current labour market structure does match and fulfill the female migrant labour force, especially in the sectors of Education and Health. </t>
  </si>
  <si>
    <t>Yes_ Especially in Health and Education</t>
  </si>
  <si>
    <t>No_Most migrants are looking for better opportunities</t>
  </si>
  <si>
    <t>No_Most migrants are not looking for other options_limited level of education, limited options available</t>
  </si>
  <si>
    <t>What are the 3 most common barriers or obstacles faced by migrantswhen looking for a job?</t>
  </si>
  <si>
    <t xml:space="preserve">
Regarding the challanges for migrant labour force in Derna, all KIs agreed that one of the biggest barriers is the structural and systematic discrimination based on the nationality. As seen above, migrants are indeed mostly granted labour opportunities in limited and specific sectors because they are under-supplied by the Libyan labour force. All other sectors remain mostly unaccessible and precluded. The second most reported challange is the lack of the required legal documentation to access legal, and so formal and protected, labour conditions. The third most reported barrier is the ongoing economic recession in Derna, and the resulting stagnant labour demand, potentially feeding into increasing unemployment. The lack of the required education qualifications or professional skills was also mentioned as potential barriers, as well as old age and female gender.   
</t>
  </si>
  <si>
    <t>Stagnant MR labour demand_Due to ongoing economic recession triggered by COVID-19</t>
  </si>
  <si>
    <t>Discrimination based on nationality</t>
  </si>
  <si>
    <t>Lack of legal documentation</t>
  </si>
  <si>
    <t>Age_Fewer opportunities for older MR than for youth MR</t>
  </si>
  <si>
    <t>Gender_Fewer job opportunities for MR women</t>
  </si>
  <si>
    <t>Lack of required education level / skills_Increases likelihood of having to rely on daily job</t>
  </si>
  <si>
    <t>High competiton for daily jobs against limited daily demand_job and income insecurity</t>
  </si>
  <si>
    <t xml:space="preserve">Are there any capacity building opportunities for migrantsto acquire these skills? </t>
  </si>
  <si>
    <t xml:space="preserve">Overall, reports about the vocational and professional training opportunities for migrants in Derna were varied. Two KIs (male and female) reported that there is a wide spectrum of trainings and professional capacity building initiatives open to migrants, including free trainings, paid courses, internships, both provided by private and public initiatives. Furthermore, one KI clarified that public education in the municipality is free and accessible to all migrants, the pre-condition to access it being the possession of all legal documents: Visa status, Identity documents, health card. 
On the other hand, one male KI explained that there are no free professional training opportunities in Derna, and that the available ones are economically inaccessible for most of the migrants. The same KI explained that the only way migrants have to build their capacity and acquire new professional skills are on the workplace, through a learning-by-doing approach with more experienced migrant colleagues. One female KI also clarified that available training opportunities are mostly for men rather than women. 
All four KIs agreed on the benefits that a potential increase in free professional capacity building and trainings activities for migrants in the Municipality would have on employment rate, as well as on the variety of occupation types and sectors accessible.  </t>
  </si>
  <si>
    <t xml:space="preserve">It is worth stressing that, just like for accessing free health services in the baladiya, migrants who want to access free education services are required to provide legal documentation which very often they do not have, precluding them any possibility of formal education opportunities and any possibility to have their skills formally recognised and integrated into the labour market in Derna. </t>
  </si>
  <si>
    <t>Public education is available and free for MR_legal documentation needed</t>
  </si>
  <si>
    <t>Trainings and professional capacity building opportunities are available to MR</t>
  </si>
  <si>
    <t>Different types available (free trainings, paid courses, internships, provided by privates and by INGOs/UN agencies)</t>
  </si>
  <si>
    <t>The learning possibilities available to MR are on the workplace, from more experienced MR colleagues</t>
  </si>
  <si>
    <t>Obstacles to capacity building opportunities</t>
  </si>
  <si>
    <t>No free training available for MR_issues of economic accessibility</t>
  </si>
  <si>
    <t>Available Trainings are mostly unavailable to MR women</t>
  </si>
  <si>
    <t>Potential benefit of having access to more professional trainings for migrants</t>
  </si>
  <si>
    <t>Yes</t>
  </si>
  <si>
    <t xml:space="preserve">Is the existence of a written contract for migrants widespread? </t>
  </si>
  <si>
    <t xml:space="preserve">All four KIs agreed on the fact that the great majority of contractual arrangements concerning working migrants in the municipality are oral. In fact, the majority (3/4) of KIs clarified that most of the employment agreements between Libyan employers and non-Libyan labour force is based on trust; because of this trust system, written contract would reportedly be superfluous. This is also connected to the main channel available to migrants to access the labour market in the municipality, based on personal connections and social networks. Furthermore, one KI also explained that within the trust system supporting the migrant labour market there is sometimes a third-party guarantee mechanism in place, whereby a third party acts as a guarantor of the quality and the trustworthiness of one individual's labour to the employer. 
 To note that the fact the prevalence of personal relationships and trust over formal written contracts, increases the space of informality on the workplace, potentially leading to abusive and undecent working conditions. 
</t>
  </si>
  <si>
    <t>No_Written contracts available only in Health and Education sectors</t>
  </si>
  <si>
    <t>No_Great prevalence of oral agreements</t>
  </si>
  <si>
    <t>Labour oral agreements</t>
  </si>
  <si>
    <t>Most labour relationships are based on trust and reputation_a written contract is not needed</t>
  </si>
  <si>
    <t>Third party guaranteeing the MR work productivity/quality</t>
  </si>
  <si>
    <t>Great prevalence of daily work / lump sum salary payment rather than monthly/more fixed term contracts</t>
  </si>
  <si>
    <t xml:space="preserve">Are you aware of any cases where migrant and refugee have not been paid for their work, are exposed to either health or physical risks or are exposed to risks to their personal security because of their work? </t>
  </si>
  <si>
    <t xml:space="preserve">The exposure to unsafe working conditions and the delayed or reduced salary payment  is widely documented by secondary sources on migrant labour conditions across Libya. In October 2022, the IOM DTM round of data collection found these problems to be the most reported risks faced by migrants on the workplace. 
To also note than half of the KIs (4/2) mentioned that the payment of salaries on a daily basis in cash constitutes a security threat for migrants, which increases their exposure to aggressions and robberies. From the IIs conducted to migrants in the municipality, it was confirmed that the vast majority of migrants receives its salary cash-in-hand. KIs explained that one solution to these security threats is the consignment of the salary to a trusted Libyan individual, who will therefore be less of a target to robberies. 
The picture retrieved is one where the migrant labour force fills a labour supply gap in sectors and occupations in demand in Derna that are under-supplied by the national Libyan labour force. This gap is filles at the expense of decent labour conditions for the migrant labour force, with the reported occurrence of informal and abusive contractual conditions, such as long working hours, low and unstable salaries, unsafe working spaces, discriminatory working opportunities, lack of any legal form of protection, unbalanced contractual power. </t>
  </si>
  <si>
    <t>No knowledge of abusive/exploitative working conditions</t>
  </si>
  <si>
    <t>No knowledge of episodes of MR not being paid for their work service</t>
  </si>
  <si>
    <t>No knowledge of physical or mental safety risks exposure</t>
  </si>
  <si>
    <t>No knowledge of personal security risks exposure</t>
  </si>
  <si>
    <t>Knowledge of abusive/exploitative working conditions</t>
  </si>
  <si>
    <t>Knowledge of episodes of delayed or denied salaries to MR_Construction, Painting, Cleaning</t>
  </si>
  <si>
    <t>Knowledge of episodes of injuries/death of MR on worksite due to unsafe working conditions_Construction</t>
  </si>
  <si>
    <t>Security threats linked to daily cash payment</t>
  </si>
  <si>
    <t>Most vulnerable groups to exploitative working conditions</t>
  </si>
  <si>
    <t>The only factor that may induce MR to accept poor working conditions is their condition of vulnerability (economic, administrative, legal)</t>
  </si>
  <si>
    <t>Minors &amp; newly arrived MR are the most vulnerable popuation groups to exploitative and poor working conditions</t>
  </si>
  <si>
    <t>Who to seek help to in case of work-related incidents</t>
  </si>
  <si>
    <t>Seek help to employer or to personal Libyan network</t>
  </si>
  <si>
    <t xml:space="preserve">Reports about longer working hours among the migrant labour force than among Libyan labour force emerged also through the Individual Interviews (IIs) conducted within the scope of the present assessment. While the great majority (60%) of Libyan employed individuals reported working less than 30 hours per week (h/w), the majority of employed migrant individuals (62%) reported working more than 40 h/w. To note that 42% of employed migrants reported working more than 47 h/w, being above the decent work ILO international standard of long working hours, set at 47 h/w. 
Furthermore, findings from the IIs reveal that among employed migrants working over 47 h/w (n=114), almost a fifth (17%), mostly from West and Central Africa, also reported having a monthly income lower than 800 LYD. In other words, 7% of the total employed migrant respondents were found to earn 4 LYD/hour or less, being the lowest income level retrieved from the IIs. This confirms the prevalence of lower wages against longer working hours among the migrant labour force in Derna. 
</t>
  </si>
  <si>
    <t xml:space="preserve">Both female KIs reported not having any knowledge of abusive working conditions for the migrant labour force.
Male KIs' responses, on the other hand, disclosed the presence of abusive working conditions for migrants in the municipality, with episodes of unpaid salaries, threats, injuries, and deaths occurring in the workplace. KIs clarified that, beyond the lack of legal documentation, which constitutes the overarching factor creating the systemic space for exploitative and illegal labour market conditions, two factors may particularly increase the likelihood of poor working conditions: 1) the daily-based job type and hiring practices, being the most informal job type available in the municipality, particularily diffused in the construction sector, and 2) the potential employer's tribal affiliation, which increases contractual power's imbalances between the employer and the employee, and reduces the employee's negotiation and reaction space in case of abusive conditions. To note that daily-basis jobs constitute the most common job source among migrants in the baladiya: IIs conducted to migrant individuals in the baladiya within the scope of the present assessment indicate that almost half (41%) of employed migrants relies on daily-basis jobs (the remaining share being split between temporary and permanent jobs). 
One KI clarified that the most vulnerable groups to abusive working conditions are minors and newly arrived migrants in the municipality, who may not be able to rely on trusted social networks to access the labour market. 
One KI also clarified that, in case of work-related incidents, because of the very same lack of legal documents and trust-based/patronage working system, the main stakeholder to be involved in any potential intervention, whether it be medical help, economic support or other, is the employer, who is granted decision-making responsibilities on behalf of the employee. 
  </t>
  </si>
  <si>
    <t>REACH Libya</t>
  </si>
  <si>
    <t>Items</t>
  </si>
  <si>
    <t>Description</t>
  </si>
  <si>
    <t>Project Background</t>
  </si>
  <si>
    <t xml:space="preserve">After the peak of the 2014 conflict in Derna to unprecedented levels of damage and the mass displacement from the municipality, the security situation stabilised in February 2019 with the lifting of the Libyan National Army (LNA) military encirclement of Derna’s Old City, the removal of movement restrictions within the municipality, and the slow return of displaced households. Over three years on, the heavy damages sustained by residential buildings and key public infrastructures during the years of conflict remain a barrier to household’s return in the municipality.
This settlement-based assessment (SBA) aims to provide humanitarian-development-peace ‘nexus’ actors with information of the situation at the time of data collection related to service delivery, livelihood opportunities, social cohesion in Derna, Libya. The SBA will help ‘nexus’ actors identify efficient entry points for medium- to long-term multi-sectoral solutions supporting the recovery of Derna. </t>
  </si>
  <si>
    <t>Primary data collection time period</t>
  </si>
  <si>
    <t>Data collection took place between 03/11/2022 and 22/12/2022</t>
  </si>
  <si>
    <t>Geographic Coverage</t>
  </si>
  <si>
    <t>The selected geographical area for this SBA consists of Derna baladiya, located in the East of Libya.</t>
  </si>
  <si>
    <t>Methodology &amp; Sampling</t>
  </si>
  <si>
    <t xml:space="preserve">Terms of reference </t>
  </si>
  <si>
    <t>https://www.impact-repository.org/document/repository/86283e74/LBY_November-2022-SBA-Derna_TORs_EXTERNAL-2.pdf</t>
  </si>
  <si>
    <t xml:space="preserve">Credit </t>
  </si>
  <si>
    <t>The Derna Settelement Based Assessment was carried out by REACH Initiative through field staff and enumerators, as well as through local partners, and was funded by BHA.</t>
  </si>
  <si>
    <t>Data Cleaning Process</t>
  </si>
  <si>
    <t xml:space="preserve">Data cleaning was done throughout data collection to contextualise the data collected and to ensure its coherence with the respondents' intentions and the specificities of the local contexts. The data collected was then translated and centralised in a document to be able to have comprehensive view of the data per baladiya. The data in Arabic was also checked throughout the analysis by the assessment officer (Arabic speaker) in case the translation was not clear and exhaustive. </t>
  </si>
  <si>
    <t>Contacts (Name &amp; email address)</t>
  </si>
  <si>
    <t xml:space="preserve">Ghada Ben Aissa (ghada.benaissa@reach-initiative.org) </t>
  </si>
  <si>
    <t>Sheets</t>
  </si>
  <si>
    <t>Sheet 1- Method Report</t>
  </si>
  <si>
    <t>Detailed description of the methodology, the scope and the purpose of the qualitative research</t>
  </si>
  <si>
    <t>Sheet 2- DSAG</t>
  </si>
  <si>
    <t xml:space="preserve">The present analysis is based on the transcripts of one FGD conducted with stakeholders that are involved in the promotion and integration of migrant employment in the local labour market as well as from the perspective of economically active migrants living in the baladiya. Two KIIs were conducted with male respondents, two with females. Participants were identified through snowballing, using a purposive sampling strategy based on the participants’ professional expertise and knowledge about the labour market  and entrepreneurship trends in Derna. KIIs to female respondents were conducted by female enumerators, while KIIs to male respondents were conducted by male enumerators. All enumerators were from two contracted local CSOs with experience in the collection of qualitative data. Data was collected in person following a semi-structured guide using pen and paper, after which they transcribed into Word format.
</t>
  </si>
  <si>
    <t xml:space="preserve">The present analysis is based on the transcripts of five KIIs conducted with stakeholders that are involved in the promotion and integration of migrant employment in the local labour market as well as from the perspective of economically active migrants living in the baladiya. Two KIIs were conducted with male respondents, two with females. Participants were identified through snowballing, using a purposive sampling strategy based on the participants’ professional expertise and knowledge about the labour market  and entrepreneurship trends in Derna. KIIs to female respondents were conducted by female enumerators, while KIIs to male respondents were conducted by male enumerators. All enumerators were from two contracted local CSOs with experience in the collection of qualitative data. Data was collected in person following a semi-structured guide using pen and paper, after which they transcribed into Word format. </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</si>
  <si>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</si>
  <si>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None</t>
  </si>
  <si>
    <t>Outlines the findings and analysis of the FGD conducted with stakeholders that are involved in the promotion and integration of migrant employment in the local labour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</si>
</sst>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sz val="10"/>
      <color theme="1"/>
      <name val="Arial Narrow"/>
      <family val="2"/>
    </font>
    <font>
      <sz val="11"/>
      <color theme="1" tint="0.249977111117893"/>
      <name val="Arial Narrow"/>
      <family val="2"/>
    </font>
    <font>
      <b/>
      <sz val="10"/>
      <color theme="0"/>
      <name val="Arial Narrow"/>
      <family val="2"/>
    </font>
    <font>
      <b/>
      <sz val="9"/>
      <color theme="0"/>
      <name val="Arial Narrow"/>
      <family val="2"/>
    </font>
    <font>
      <sz val="9"/>
      <color theme="0"/>
      <name val="Arial Narrow"/>
      <family val="2"/>
    </font>
    <font>
      <u/>
      <sz val="11"/>
      <color theme="10"/>
      <name val="Calibri"/>
      <family val="2"/>
      <scheme val="minor"/>
    </font>
    <font>
      <b/>
      <sz val="11"/>
      <color theme="1"/>
      <name val="Arial Narrow"/>
      <family val="2"/>
    </font>
    <font>
      <sz val="9"/>
      <color theme="1"/>
      <name val="Arial Narrow"/>
      <family val="2"/>
    </font>
    <font>
      <u/>
      <sz val="11"/>
      <color theme="10"/>
      <name val="Arial Narrow"/>
      <family val="2"/>
    </font>
    <font>
      <sz val="10"/>
      <name val="Arial Narrow"/>
      <family val="2"/>
    </font>
    <font>
      <b/>
      <i/>
      <sz val="16"/>
      <color theme="0"/>
      <name val="Arial Narrow"/>
      <family val="2"/>
    </font>
    <font>
      <sz val="11"/>
      <color indexed="8"/>
      <name val="Calibri"/>
      <family val="2"/>
    </font>
    <font>
      <b/>
      <sz val="28"/>
      <color indexed="8"/>
      <name val="Arial Narrow"/>
      <family val="2"/>
    </font>
    <font>
      <b/>
      <sz val="11"/>
      <color indexed="9"/>
      <name val="Arial Narrow"/>
      <family val="2"/>
    </font>
    <font>
      <sz val="10"/>
      <color indexed="8"/>
      <name val="Arial Narrow"/>
      <family val="2"/>
    </font>
  </fonts>
  <fills count="10">
    <fill>
      <patternFill patternType="none"/>
    </fill>
    <fill>
      <patternFill patternType="gray125"/>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theme="0" tint="-0.14999847407452621"/>
        <bgColor indexed="64"/>
      </patternFill>
    </fill>
    <fill>
      <patternFill patternType="solid">
        <fgColor rgb="FFEE5859"/>
        <bgColor indexed="29"/>
      </patternFill>
    </fill>
    <fill>
      <patternFill patternType="solid">
        <fgColor rgb="FFC7C8CA"/>
        <bgColor indexed="27"/>
      </patternFill>
    </fill>
    <fill>
      <patternFill patternType="solid">
        <fgColor indexed="9"/>
        <bgColor indexed="26"/>
      </patternFill>
    </fill>
    <fill>
      <patternFill patternType="solid">
        <fgColor rgb="FFC7C8CA"/>
        <bgColor indexed="22"/>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9"/>
      </left>
      <right style="medium">
        <color indexed="8"/>
      </right>
      <top/>
      <bottom style="medium">
        <color indexed="9"/>
      </bottom>
      <diagonal/>
    </border>
    <border>
      <left style="medium">
        <color indexed="8"/>
      </left>
      <right style="medium">
        <color indexed="9"/>
      </right>
      <top style="medium">
        <color indexed="9"/>
      </top>
      <bottom style="medium">
        <color indexed="9"/>
      </bottom>
      <diagonal/>
    </border>
    <border>
      <left/>
      <right style="medium">
        <color indexed="8"/>
      </right>
      <top/>
      <bottom/>
      <diagonal/>
    </border>
    <border>
      <left style="medium">
        <color indexed="9"/>
      </left>
      <right style="medium">
        <color indexed="8"/>
      </right>
      <top style="medium">
        <color indexed="9"/>
      </top>
      <bottom style="medium">
        <color indexed="9"/>
      </bottom>
      <diagonal/>
    </border>
    <border>
      <left style="medium">
        <color indexed="8"/>
      </left>
      <right/>
      <top style="medium">
        <color indexed="9"/>
      </top>
      <bottom style="medium">
        <color indexed="9"/>
      </bottom>
      <diagonal/>
    </border>
    <border>
      <left/>
      <right style="medium">
        <color indexed="8"/>
      </right>
      <top style="medium">
        <color indexed="9"/>
      </top>
      <bottom style="medium">
        <color indexed="9"/>
      </bottom>
      <diagonal/>
    </border>
    <border>
      <left/>
      <right style="medium">
        <color indexed="8"/>
      </right>
      <top/>
      <bottom style="medium">
        <color indexed="8"/>
      </bottom>
      <diagonal/>
    </border>
    <border>
      <left style="thin">
        <color indexed="9"/>
      </left>
      <right style="medium">
        <color indexed="8"/>
      </right>
      <top/>
      <bottom/>
      <diagonal/>
    </border>
    <border>
      <left style="medium">
        <color indexed="8"/>
      </left>
      <right style="medium">
        <color indexed="9"/>
      </right>
      <top style="medium">
        <color indexed="9"/>
      </top>
      <bottom/>
      <diagonal/>
    </border>
    <border>
      <left style="medium">
        <color indexed="9"/>
      </left>
      <right style="medium">
        <color indexed="8"/>
      </right>
      <top style="medium">
        <color indexed="9"/>
      </top>
      <bottom/>
      <diagonal/>
    </border>
  </borders>
  <cellStyleXfs count="3">
    <xf numFmtId="0" fontId="0" fillId="0" borderId="0"/>
    <xf numFmtId="0" fontId="16" fillId="0" borderId="0" applyNumberFormat="0" applyFill="0" applyBorder="0" applyAlignment="0" applyProtection="0"/>
    <xf numFmtId="0" fontId="22" fillId="0" borderId="0"/>
  </cellStyleXfs>
  <cellXfs count="268">
    <xf numFmtId="0" fontId="0" fillId="0" borderId="0" xfId="0"/>
    <xf numFmtId="0" fontId="2" fillId="0" borderId="0" xfId="0" applyFont="1"/>
    <xf numFmtId="0" fontId="2" fillId="0" borderId="8" xfId="0" applyFont="1" applyBorder="1" applyAlignment="1">
      <alignment vertical="top" wrapText="1"/>
    </xf>
    <xf numFmtId="0" fontId="6" fillId="4" borderId="15" xfId="0" applyFont="1" applyFill="1" applyBorder="1" applyAlignment="1">
      <alignment horizontal="justify" vertical="center" wrapText="1"/>
    </xf>
    <xf numFmtId="0" fontId="8" fillId="0" borderId="16" xfId="0" applyFont="1" applyBorder="1" applyAlignment="1">
      <alignment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14" fontId="5" fillId="0" borderId="9" xfId="0" applyNumberFormat="1" applyFont="1" applyBorder="1" applyAlignment="1">
      <alignment horizontal="left" vertical="center" wrapText="1"/>
    </xf>
    <xf numFmtId="0" fontId="14"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9" fillId="0" borderId="16" xfId="0" applyFont="1" applyBorder="1" applyAlignment="1">
      <alignment horizontal="left" vertical="center" wrapText="1"/>
    </xf>
    <xf numFmtId="0" fontId="18" fillId="0" borderId="0" xfId="0" applyFont="1"/>
    <xf numFmtId="0" fontId="18"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vertical="top"/>
    </xf>
    <xf numFmtId="0" fontId="3" fillId="3" borderId="1" xfId="0" applyFont="1" applyFill="1" applyBorder="1" applyAlignment="1">
      <alignment horizontal="left" vertical="top"/>
    </xf>
    <xf numFmtId="0" fontId="17" fillId="0" borderId="0" xfId="0" applyFont="1" applyAlignment="1">
      <alignment horizontal="left"/>
    </xf>
    <xf numFmtId="0" fontId="2" fillId="0" borderId="1" xfId="0" applyFont="1" applyBorder="1" applyAlignment="1">
      <alignment horizontal="center" vertical="center"/>
    </xf>
    <xf numFmtId="0" fontId="14" fillId="3" borderId="1" xfId="0" applyFont="1" applyFill="1" applyBorder="1" applyAlignment="1">
      <alignment horizontal="left" vertical="top" wrapText="1"/>
    </xf>
    <xf numFmtId="0" fontId="14" fillId="3" borderId="1" xfId="0" applyFont="1" applyFill="1" applyBorder="1" applyAlignment="1">
      <alignment horizontal="left" vertical="top"/>
    </xf>
    <xf numFmtId="0" fontId="11" fillId="3" borderId="1" xfId="0" applyFont="1" applyFill="1" applyBorder="1" applyAlignment="1">
      <alignment horizontal="left" vertical="top"/>
    </xf>
    <xf numFmtId="0" fontId="2" fillId="0" borderId="0" xfId="0" applyFont="1" applyAlignment="1">
      <alignment horizontal="left" vertical="center"/>
    </xf>
    <xf numFmtId="0" fontId="2" fillId="5" borderId="0" xfId="0" applyFont="1" applyFill="1" applyAlignment="1">
      <alignment horizontal="center" vertical="center"/>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2" fillId="0" borderId="11" xfId="0" applyFont="1" applyBorder="1" applyAlignment="1">
      <alignment horizontal="left" vertical="top" wrapText="1"/>
    </xf>
    <xf numFmtId="0" fontId="12" fillId="0" borderId="6" xfId="0" applyFont="1" applyBorder="1" applyAlignment="1">
      <alignment horizontal="left" vertical="top" wrapText="1"/>
    </xf>
    <xf numFmtId="0" fontId="6" fillId="4" borderId="7" xfId="0" applyFont="1" applyFill="1" applyBorder="1" applyAlignment="1">
      <alignment vertical="center" wrapText="1"/>
    </xf>
    <xf numFmtId="0" fontId="6" fillId="4" borderId="14" xfId="0" applyFont="1" applyFill="1" applyBorder="1" applyAlignment="1">
      <alignment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 fillId="2" borderId="10" xfId="0" applyFont="1" applyFill="1" applyBorder="1" applyAlignment="1">
      <alignment horizontal="left" vertical="top" wrapText="1"/>
    </xf>
    <xf numFmtId="0" fontId="1" fillId="2" borderId="0" xfId="0" applyFont="1" applyFill="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top" wrapText="1"/>
    </xf>
    <xf numFmtId="0" fontId="5" fillId="0" borderId="6" xfId="0" applyFont="1" applyBorder="1" applyAlignment="1">
      <alignment horizontal="left" vertical="top" wrapText="1"/>
    </xf>
    <xf numFmtId="0" fontId="7" fillId="4" borderId="11" xfId="0" applyFont="1" applyFill="1" applyBorder="1" applyAlignment="1">
      <alignment horizontal="left" vertical="center" wrapText="1"/>
    </xf>
    <xf numFmtId="0" fontId="7" fillId="4" borderId="6" xfId="0" applyFont="1" applyFill="1" applyBorder="1" applyAlignment="1">
      <alignment horizontal="left" vertical="center" wrapText="1"/>
    </xf>
    <xf numFmtId="0" fontId="21" fillId="3" borderId="18" xfId="0" applyFont="1" applyFill="1" applyBorder="1" applyAlignment="1">
      <alignment horizontal="left" vertical="top"/>
    </xf>
    <xf numFmtId="0" fontId="21" fillId="3" borderId="22" xfId="0" applyFont="1" applyFill="1" applyBorder="1" applyAlignment="1">
      <alignment horizontal="left" vertical="top"/>
    </xf>
    <xf numFmtId="0" fontId="21" fillId="3" borderId="17" xfId="0" applyFont="1" applyFill="1" applyBorder="1" applyAlignment="1">
      <alignment horizontal="left" vertical="top"/>
    </xf>
    <xf numFmtId="0" fontId="17" fillId="5" borderId="22" xfId="0" applyFont="1" applyFill="1" applyBorder="1" applyAlignment="1">
      <alignment horizontal="left" vertical="top"/>
    </xf>
    <xf numFmtId="0" fontId="17" fillId="0" borderId="22" xfId="0" applyFont="1" applyBorder="1" applyAlignment="1">
      <alignment horizontal="left" vertical="top"/>
    </xf>
    <xf numFmtId="0" fontId="2" fillId="0" borderId="0" xfId="0" applyFont="1" applyAlignment="1">
      <alignment horizontal="center" vertical="top"/>
    </xf>
    <xf numFmtId="0" fontId="17" fillId="5" borderId="1" xfId="0" applyFont="1" applyFill="1" applyBorder="1" applyAlignment="1">
      <alignment horizontal="left" vertical="top"/>
    </xf>
    <xf numFmtId="0" fontId="13" fillId="3" borderId="1" xfId="0" applyFont="1" applyFill="1" applyBorder="1" applyAlignment="1">
      <alignment horizontal="center" vertical="center" wrapText="1"/>
    </xf>
    <xf numFmtId="0" fontId="2" fillId="0" borderId="0" xfId="0" applyFont="1" applyAlignment="1">
      <alignment horizontal="left" vertical="top"/>
    </xf>
    <xf numFmtId="0" fontId="2" fillId="0" borderId="18" xfId="0" applyFont="1" applyBorder="1" applyAlignment="1">
      <alignment horizontal="center" vertical="center"/>
    </xf>
    <xf numFmtId="0" fontId="14" fillId="3" borderId="19" xfId="0" applyFont="1" applyFill="1" applyBorder="1" applyAlignment="1">
      <alignment horizontal="left" vertical="center"/>
    </xf>
    <xf numFmtId="0" fontId="13" fillId="3" borderId="19" xfId="0" applyFont="1" applyFill="1" applyBorder="1" applyAlignment="1">
      <alignment horizontal="center" vertical="center" wrapText="1"/>
    </xf>
    <xf numFmtId="0" fontId="2" fillId="0" borderId="25" xfId="0" applyFont="1" applyBorder="1" applyAlignment="1">
      <alignment horizontal="center" vertical="center"/>
    </xf>
    <xf numFmtId="0" fontId="17" fillId="0" borderId="23" xfId="0" applyFont="1" applyBorder="1" applyAlignment="1">
      <alignmen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 fillId="0" borderId="32" xfId="0" applyFont="1" applyBorder="1" applyAlignment="1">
      <alignment horizontal="left" vertical="top"/>
    </xf>
    <xf numFmtId="0" fontId="17" fillId="0" borderId="33" xfId="0" applyFont="1" applyBorder="1" applyAlignment="1">
      <alignment horizontal="center" vertical="top"/>
    </xf>
    <xf numFmtId="0" fontId="17" fillId="0" borderId="23" xfId="0" applyFont="1" applyBorder="1" applyAlignment="1">
      <alignment horizontal="center"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7" fillId="0" borderId="39" xfId="0" applyFont="1" applyBorder="1" applyAlignment="1">
      <alignment horizontal="center" vertical="top"/>
    </xf>
    <xf numFmtId="0" fontId="17" fillId="0" borderId="40" xfId="0" applyFont="1" applyBorder="1" applyAlignment="1">
      <alignment horizontal="center" vertical="top"/>
    </xf>
    <xf numFmtId="0" fontId="17" fillId="0" borderId="41" xfId="0" applyFont="1" applyBorder="1" applyAlignment="1">
      <alignment horizontal="center" vertical="top"/>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20" fillId="0" borderId="7" xfId="1" applyFont="1" applyFill="1" applyBorder="1" applyAlignment="1">
      <alignment horizontal="left" vertical="top" wrapText="1"/>
    </xf>
    <xf numFmtId="0" fontId="20" fillId="0" borderId="8" xfId="1" applyFont="1" applyFill="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2" fillId="0" borderId="10" xfId="0" applyFont="1" applyBorder="1" applyAlignment="1">
      <alignment horizontal="center" vertical="center"/>
    </xf>
    <xf numFmtId="0" fontId="17" fillId="0" borderId="48" xfId="0" applyFont="1" applyBorder="1" applyAlignment="1">
      <alignment horizontal="left" vertical="top"/>
    </xf>
    <xf numFmtId="0" fontId="2" fillId="5" borderId="21"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17" fillId="5" borderId="40"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18" xfId="0" applyFont="1" applyFill="1" applyBorder="1" applyAlignment="1">
      <alignment horizontal="center" vertical="center"/>
    </xf>
    <xf numFmtId="0" fontId="17" fillId="5" borderId="49" xfId="0" applyFont="1" applyFill="1" applyBorder="1" applyAlignment="1">
      <alignment horizontal="center" vertical="center"/>
    </xf>
    <xf numFmtId="0" fontId="17" fillId="5" borderId="50" xfId="0" applyFont="1" applyFill="1" applyBorder="1" applyAlignment="1">
      <alignment horizontal="center" vertical="center"/>
    </xf>
    <xf numFmtId="0" fontId="2" fillId="0" borderId="7" xfId="0" applyFont="1" applyBorder="1" applyAlignment="1">
      <alignment horizontal="left" vertical="top"/>
    </xf>
    <xf numFmtId="0" fontId="17" fillId="5" borderId="51" xfId="0" applyFont="1" applyFill="1" applyBorder="1" applyAlignment="1">
      <alignment horizontal="center" vertical="center"/>
    </xf>
    <xf numFmtId="0" fontId="17" fillId="5" borderId="48" xfId="0" applyFont="1" applyFill="1" applyBorder="1" applyAlignment="1">
      <alignment horizontal="center" vertical="center"/>
    </xf>
    <xf numFmtId="0" fontId="11" fillId="0" borderId="6" xfId="0" applyFont="1" applyBorder="1" applyAlignment="1">
      <alignment horizontal="left" vertical="center" wrapText="1"/>
    </xf>
    <xf numFmtId="0" fontId="17" fillId="5" borderId="23" xfId="0" applyFont="1" applyFill="1" applyBorder="1" applyAlignment="1">
      <alignment vertical="center"/>
    </xf>
    <xf numFmtId="0" fontId="2" fillId="5" borderId="30" xfId="0" applyFont="1" applyFill="1" applyBorder="1" applyAlignment="1">
      <alignment horizontal="left" vertical="top"/>
    </xf>
    <xf numFmtId="0" fontId="2" fillId="5" borderId="31" xfId="0" applyFont="1" applyFill="1" applyBorder="1" applyAlignment="1">
      <alignment horizontal="left" vertical="top"/>
    </xf>
    <xf numFmtId="0" fontId="2" fillId="5" borderId="32" xfId="0" applyFont="1" applyFill="1" applyBorder="1" applyAlignment="1">
      <alignment horizontal="left" vertical="top"/>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32" xfId="0" applyFont="1" applyFill="1" applyBorder="1" applyAlignment="1">
      <alignment horizontal="center" vertical="center"/>
    </xf>
    <xf numFmtId="0" fontId="11" fillId="5" borderId="30" xfId="0" applyFont="1" applyFill="1" applyBorder="1" applyAlignment="1">
      <alignment horizontal="left" vertical="top" wrapText="1"/>
    </xf>
    <xf numFmtId="0" fontId="11" fillId="5" borderId="31" xfId="0" applyFont="1" applyFill="1" applyBorder="1" applyAlignment="1">
      <alignment horizontal="left" vertical="top" wrapText="1"/>
    </xf>
    <xf numFmtId="0" fontId="11" fillId="5" borderId="32" xfId="0" applyFont="1" applyFill="1" applyBorder="1" applyAlignment="1">
      <alignment horizontal="left" vertical="top" wrapText="1"/>
    </xf>
    <xf numFmtId="0" fontId="2" fillId="5" borderId="17" xfId="0" applyFont="1" applyFill="1" applyBorder="1" applyAlignment="1">
      <alignment horizontal="center" vertical="center"/>
    </xf>
    <xf numFmtId="0" fontId="2" fillId="5" borderId="35" xfId="0" applyFont="1" applyFill="1" applyBorder="1" applyAlignment="1">
      <alignment horizontal="left" vertical="center"/>
    </xf>
    <xf numFmtId="0" fontId="2" fillId="5" borderId="36" xfId="0" applyFont="1" applyFill="1" applyBorder="1" applyAlignment="1">
      <alignment horizontal="center" vertical="center"/>
    </xf>
    <xf numFmtId="0" fontId="17" fillId="5" borderId="52" xfId="0" applyFont="1" applyFill="1" applyBorder="1" applyAlignment="1">
      <alignment horizontal="left" vertical="top"/>
    </xf>
    <xf numFmtId="0" fontId="2" fillId="5" borderId="38" xfId="0" applyFont="1" applyFill="1" applyBorder="1" applyAlignment="1">
      <alignment horizontal="center" vertical="center"/>
    </xf>
    <xf numFmtId="0" fontId="17" fillId="5" borderId="44" xfId="0" applyFont="1" applyFill="1" applyBorder="1" applyAlignment="1">
      <alignment horizontal="center" vertical="center"/>
    </xf>
    <xf numFmtId="0" fontId="17" fillId="5" borderId="45"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54" xfId="0" applyFont="1" applyFill="1" applyBorder="1" applyAlignment="1">
      <alignment horizontal="left" vertical="center"/>
    </xf>
    <xf numFmtId="0" fontId="17" fillId="5" borderId="23" xfId="0" applyFont="1" applyFill="1" applyBorder="1" applyAlignment="1">
      <alignment horizontal="center" vertical="center"/>
    </xf>
    <xf numFmtId="0" fontId="17" fillId="5" borderId="7" xfId="0" applyFont="1" applyFill="1" applyBorder="1" applyAlignment="1">
      <alignment vertical="center"/>
    </xf>
    <xf numFmtId="0" fontId="17" fillId="5" borderId="56" xfId="0" applyFont="1" applyFill="1" applyBorder="1" applyAlignment="1">
      <alignment horizontal="center" vertical="center"/>
    </xf>
    <xf numFmtId="0" fontId="17" fillId="5" borderId="57" xfId="0" applyFont="1" applyFill="1" applyBorder="1" applyAlignment="1">
      <alignment horizontal="center" vertical="center"/>
    </xf>
    <xf numFmtId="0" fontId="2" fillId="5" borderId="30" xfId="0" applyFont="1" applyFill="1" applyBorder="1" applyAlignment="1">
      <alignment horizontal="left" vertical="center"/>
    </xf>
    <xf numFmtId="0" fontId="2" fillId="5" borderId="31" xfId="0" applyFont="1" applyFill="1" applyBorder="1" applyAlignment="1">
      <alignment horizontal="left" vertical="center"/>
    </xf>
    <xf numFmtId="0" fontId="2" fillId="5" borderId="34" xfId="0" applyFont="1" applyFill="1" applyBorder="1" applyAlignment="1">
      <alignment horizontal="center" vertical="center"/>
    </xf>
    <xf numFmtId="0" fontId="2" fillId="5" borderId="32" xfId="0" applyFont="1" applyFill="1" applyBorder="1" applyAlignment="1">
      <alignment horizontal="left" vertical="center"/>
    </xf>
    <xf numFmtId="0" fontId="17" fillId="5" borderId="18" xfId="0" applyFont="1" applyFill="1" applyBorder="1" applyAlignment="1">
      <alignment horizontal="center" vertical="center"/>
    </xf>
    <xf numFmtId="0" fontId="17" fillId="5" borderId="58"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44"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55" xfId="0" applyFont="1" applyFill="1" applyBorder="1" applyAlignment="1">
      <alignment horizontal="center" vertical="center"/>
    </xf>
    <xf numFmtId="0" fontId="17" fillId="5" borderId="4" xfId="0" applyFont="1" applyFill="1" applyBorder="1" applyAlignment="1">
      <alignment horizontal="center" vertical="center"/>
    </xf>
    <xf numFmtId="0" fontId="11" fillId="5" borderId="60" xfId="0" applyFont="1" applyFill="1" applyBorder="1" applyAlignment="1">
      <alignment horizontal="left" vertical="top" wrapText="1"/>
    </xf>
    <xf numFmtId="0" fontId="17" fillId="5" borderId="0" xfId="0" applyFont="1" applyFill="1" applyBorder="1" applyAlignment="1">
      <alignment horizontal="left" vertical="top"/>
    </xf>
    <xf numFmtId="0" fontId="17" fillId="5" borderId="6" xfId="0" applyFont="1" applyFill="1" applyBorder="1" applyAlignment="1">
      <alignment horizontal="left" vertical="top"/>
    </xf>
    <xf numFmtId="0" fontId="2" fillId="5" borderId="0" xfId="0" applyFont="1" applyFill="1" applyBorder="1" applyAlignment="1">
      <alignment horizontal="center" vertical="center"/>
    </xf>
    <xf numFmtId="0" fontId="2" fillId="0" borderId="21" xfId="0" applyFont="1" applyBorder="1" applyAlignment="1">
      <alignment horizontal="center" vertical="center"/>
    </xf>
    <xf numFmtId="0" fontId="2" fillId="5" borderId="23" xfId="0" applyFont="1" applyFill="1" applyBorder="1" applyAlignment="1">
      <alignment horizontal="center" vertical="center"/>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7" fillId="0" borderId="30" xfId="0" applyFont="1" applyBorder="1" applyAlignment="1">
      <alignment vertical="top"/>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2" fillId="0" borderId="61" xfId="0" applyFont="1" applyBorder="1" applyAlignment="1">
      <alignment horizontal="center" vertical="center"/>
    </xf>
    <xf numFmtId="0" fontId="17" fillId="0" borderId="49" xfId="0" applyFont="1" applyBorder="1" applyAlignment="1">
      <alignment horizontal="center" vertical="top"/>
    </xf>
    <xf numFmtId="0" fontId="17" fillId="0" borderId="50" xfId="0" applyFont="1" applyBorder="1" applyAlignment="1">
      <alignment horizontal="center" vertical="top"/>
    </xf>
    <xf numFmtId="0" fontId="2" fillId="0" borderId="60" xfId="0" applyFont="1" applyBorder="1" applyAlignment="1">
      <alignment horizontal="left" vertical="top"/>
    </xf>
    <xf numFmtId="0" fontId="2" fillId="0" borderId="60" xfId="0" applyFont="1" applyBorder="1" applyAlignment="1">
      <alignment horizontal="center" vertical="center"/>
    </xf>
    <xf numFmtId="0" fontId="11" fillId="0" borderId="60" xfId="0" applyFont="1" applyBorder="1" applyAlignment="1">
      <alignment horizontal="left" vertical="top" wrapText="1"/>
    </xf>
    <xf numFmtId="0" fontId="11" fillId="0" borderId="60" xfId="0" applyFont="1" applyBorder="1" applyAlignment="1">
      <alignment horizontal="left" vertical="center" wrapText="1"/>
    </xf>
    <xf numFmtId="0" fontId="17" fillId="5" borderId="30" xfId="0" applyFont="1" applyFill="1" applyBorder="1" applyAlignment="1">
      <alignment vertical="top"/>
    </xf>
    <xf numFmtId="0" fontId="17" fillId="5" borderId="39" xfId="0" applyFont="1" applyFill="1" applyBorder="1" applyAlignment="1">
      <alignment horizontal="center" vertical="top"/>
    </xf>
    <xf numFmtId="0" fontId="17" fillId="5" borderId="40" xfId="0" applyFont="1" applyFill="1" applyBorder="1" applyAlignment="1">
      <alignment horizontal="center" vertical="top"/>
    </xf>
    <xf numFmtId="0" fontId="17" fillId="5" borderId="41" xfId="0" applyFont="1" applyFill="1" applyBorder="1" applyAlignment="1">
      <alignment horizontal="center" vertical="top"/>
    </xf>
    <xf numFmtId="0" fontId="11" fillId="5" borderId="30" xfId="0" applyFont="1" applyFill="1" applyBorder="1" applyAlignment="1">
      <alignment horizontal="center" vertical="top"/>
    </xf>
    <xf numFmtId="0" fontId="11" fillId="5" borderId="31" xfId="0" applyFont="1" applyFill="1" applyBorder="1" applyAlignment="1">
      <alignment horizontal="center" vertical="top"/>
    </xf>
    <xf numFmtId="0" fontId="11" fillId="5" borderId="32" xfId="0" applyFont="1" applyFill="1" applyBorder="1" applyAlignment="1">
      <alignment horizontal="center" vertical="top"/>
    </xf>
    <xf numFmtId="0" fontId="2" fillId="5" borderId="63" xfId="0" applyFont="1" applyFill="1" applyBorder="1" applyAlignment="1">
      <alignment horizontal="center" vertical="center"/>
    </xf>
    <xf numFmtId="0" fontId="2" fillId="5" borderId="53" xfId="0" applyFont="1" applyFill="1" applyBorder="1" applyAlignment="1">
      <alignment horizontal="center" vertical="center"/>
    </xf>
    <xf numFmtId="0" fontId="11" fillId="0" borderId="30" xfId="0" applyFont="1" applyBorder="1" applyAlignment="1">
      <alignment horizontal="center" vertical="top"/>
    </xf>
    <xf numFmtId="0" fontId="11" fillId="0" borderId="31" xfId="0" applyFont="1" applyBorder="1" applyAlignment="1">
      <alignment horizontal="center" vertical="top"/>
    </xf>
    <xf numFmtId="0" fontId="11" fillId="0" borderId="65" xfId="0" applyFont="1" applyBorder="1" applyAlignment="1">
      <alignment horizontal="left" vertical="top" wrapText="1"/>
    </xf>
    <xf numFmtId="0" fontId="11" fillId="0" borderId="53" xfId="0" applyFont="1" applyBorder="1" applyAlignment="1">
      <alignment horizontal="left" vertical="top"/>
    </xf>
    <xf numFmtId="0" fontId="2" fillId="5" borderId="60" xfId="0" applyFont="1" applyFill="1" applyBorder="1" applyAlignment="1">
      <alignment horizontal="center" vertical="center"/>
    </xf>
    <xf numFmtId="0" fontId="2" fillId="5" borderId="59" xfId="0" applyFont="1" applyFill="1" applyBorder="1" applyAlignment="1">
      <alignment horizontal="center" vertical="center"/>
    </xf>
    <xf numFmtId="0" fontId="11" fillId="0" borderId="59" xfId="0" applyFont="1" applyBorder="1" applyAlignment="1">
      <alignment horizontal="left" vertical="top"/>
    </xf>
    <xf numFmtId="0" fontId="11" fillId="0" borderId="60" xfId="0" applyFont="1" applyBorder="1" applyAlignment="1">
      <alignment horizontal="center" vertical="top"/>
    </xf>
    <xf numFmtId="0" fontId="17" fillId="5" borderId="2" xfId="0" applyFont="1" applyFill="1" applyBorder="1" applyAlignment="1">
      <alignment horizontal="left" vertical="center"/>
    </xf>
    <xf numFmtId="0" fontId="17" fillId="5" borderId="66" xfId="0" applyFont="1" applyFill="1" applyBorder="1" applyAlignment="1">
      <alignment horizontal="left" vertical="center"/>
    </xf>
    <xf numFmtId="0" fontId="17" fillId="5" borderId="39" xfId="0" applyFont="1" applyFill="1" applyBorder="1" applyAlignment="1">
      <alignment horizontal="left" vertical="center"/>
    </xf>
    <xf numFmtId="0" fontId="17" fillId="5" borderId="40" xfId="0" applyFont="1" applyFill="1" applyBorder="1" applyAlignment="1">
      <alignment horizontal="left" vertical="center"/>
    </xf>
    <xf numFmtId="0" fontId="2" fillId="5" borderId="62" xfId="0" applyFont="1" applyFill="1" applyBorder="1" applyAlignment="1">
      <alignment horizontal="left" vertical="center"/>
    </xf>
    <xf numFmtId="0" fontId="11" fillId="5" borderId="30" xfId="0" applyFont="1" applyFill="1" applyBorder="1" applyAlignment="1">
      <alignment horizontal="left" vertical="center" wrapText="1"/>
    </xf>
    <xf numFmtId="0" fontId="11" fillId="5" borderId="31"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53" xfId="0" applyFont="1" applyFill="1" applyBorder="1" applyAlignment="1">
      <alignment horizontal="left" vertical="center" wrapText="1"/>
    </xf>
    <xf numFmtId="0" fontId="11" fillId="5" borderId="64" xfId="0" applyFont="1" applyFill="1" applyBorder="1" applyAlignment="1">
      <alignment horizontal="left" vertical="center" wrapText="1"/>
    </xf>
    <xf numFmtId="0" fontId="17" fillId="5" borderId="0"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67" xfId="0" applyFont="1" applyFill="1" applyBorder="1" applyAlignment="1">
      <alignment horizontal="left" vertical="center"/>
    </xf>
    <xf numFmtId="0" fontId="17" fillId="5" borderId="6" xfId="0" applyFont="1" applyFill="1" applyBorder="1" applyAlignment="1">
      <alignment horizontal="left" vertical="center"/>
    </xf>
    <xf numFmtId="0" fontId="14" fillId="3" borderId="1" xfId="0" applyFont="1" applyFill="1" applyBorder="1" applyAlignment="1">
      <alignment horizontal="center" vertical="top" wrapText="1"/>
    </xf>
    <xf numFmtId="0" fontId="14" fillId="3" borderId="19" xfId="0" applyFont="1" applyFill="1" applyBorder="1" applyAlignment="1">
      <alignment horizontal="center" vertical="top" wrapText="1"/>
    </xf>
    <xf numFmtId="0" fontId="14" fillId="3" borderId="19" xfId="0" applyFont="1" applyFill="1" applyBorder="1" applyAlignment="1">
      <alignment horizontal="center" vertical="center" wrapText="1"/>
    </xf>
    <xf numFmtId="0" fontId="14" fillId="3" borderId="19" xfId="0" applyFont="1" applyFill="1" applyBorder="1" applyAlignment="1">
      <alignment horizontal="center" vertical="top"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xf>
    <xf numFmtId="0" fontId="2" fillId="0" borderId="42"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wrapText="1"/>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2" fillId="0" borderId="39" xfId="0" applyFont="1" applyBorder="1" applyAlignment="1">
      <alignment horizontal="center" vertical="center" wrapText="1"/>
    </xf>
    <xf numFmtId="0" fontId="2" fillId="5" borderId="33" xfId="0" applyFont="1" applyFill="1" applyBorder="1" applyAlignment="1">
      <alignment horizontal="center" vertical="center" wrapText="1"/>
    </xf>
    <xf numFmtId="0" fontId="2" fillId="5" borderId="33" xfId="0" applyFont="1" applyFill="1" applyBorder="1" applyAlignment="1">
      <alignment horizontal="center" vertical="center"/>
    </xf>
    <xf numFmtId="0" fontId="2" fillId="5" borderId="35" xfId="0" applyFont="1" applyFill="1" applyBorder="1" applyAlignment="1">
      <alignment horizontal="center" vertical="center" wrapText="1"/>
    </xf>
    <xf numFmtId="0" fontId="2" fillId="5" borderId="35" xfId="0" applyFont="1" applyFill="1" applyBorder="1" applyAlignment="1">
      <alignment horizontal="center" vertical="center"/>
    </xf>
    <xf numFmtId="0" fontId="2" fillId="5" borderId="37" xfId="0" applyFont="1" applyFill="1" applyBorder="1" applyAlignment="1">
      <alignment horizontal="center" vertical="center" wrapText="1"/>
    </xf>
    <xf numFmtId="0" fontId="2" fillId="5" borderId="37"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28" xfId="0" applyFont="1" applyBorder="1" applyAlignment="1">
      <alignment horizontal="center" vertical="center"/>
    </xf>
    <xf numFmtId="0" fontId="2" fillId="0" borderId="17" xfId="0" applyFont="1" applyBorder="1" applyAlignment="1">
      <alignment horizontal="center" vertical="center"/>
    </xf>
    <xf numFmtId="0" fontId="2" fillId="0" borderId="62" xfId="0" applyFont="1" applyBorder="1" applyAlignment="1">
      <alignment horizontal="center" vertical="center" wrapTex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5" borderId="54" xfId="0" applyFont="1" applyFill="1" applyBorder="1" applyAlignment="1">
      <alignment horizontal="center" vertical="center" wrapText="1"/>
    </xf>
    <xf numFmtId="0" fontId="2" fillId="5" borderId="55" xfId="0" applyFont="1" applyFill="1" applyBorder="1" applyAlignment="1">
      <alignment horizontal="center" vertical="center"/>
    </xf>
    <xf numFmtId="0" fontId="2" fillId="5" borderId="6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11" fillId="0" borderId="65" xfId="0" applyFont="1" applyBorder="1" applyAlignment="1">
      <alignment horizontal="left" vertical="center" wrapText="1"/>
    </xf>
    <xf numFmtId="0" fontId="11" fillId="0" borderId="53" xfId="0" applyFont="1" applyBorder="1" applyAlignment="1">
      <alignment horizontal="left" vertical="center" wrapText="1"/>
    </xf>
    <xf numFmtId="0" fontId="2" fillId="5" borderId="68" xfId="0" applyFont="1" applyFill="1" applyBorder="1" applyAlignment="1">
      <alignment horizontal="left" vertical="center"/>
    </xf>
    <xf numFmtId="0" fontId="17" fillId="0" borderId="51" xfId="0" applyFont="1" applyBorder="1" applyAlignment="1">
      <alignment horizontal="center" vertical="top"/>
    </xf>
    <xf numFmtId="0" fontId="2" fillId="5" borderId="20"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7" xfId="0" applyFont="1" applyFill="1" applyBorder="1" applyAlignment="1">
      <alignment horizontal="center" vertical="center"/>
    </xf>
    <xf numFmtId="0" fontId="2" fillId="0" borderId="7" xfId="0" applyFont="1" applyBorder="1" applyAlignment="1">
      <alignment horizontal="center" vertical="center"/>
    </xf>
    <xf numFmtId="0" fontId="17" fillId="0" borderId="0" xfId="0" applyFont="1" applyBorder="1" applyAlignment="1">
      <alignment horizontal="left" vertical="top"/>
    </xf>
    <xf numFmtId="0" fontId="17" fillId="0" borderId="27" xfId="0" applyFont="1" applyBorder="1" applyAlignment="1">
      <alignment horizontal="left" vertical="top"/>
    </xf>
    <xf numFmtId="0" fontId="2" fillId="0" borderId="61" xfId="0" applyFont="1" applyBorder="1" applyAlignment="1">
      <alignment horizontal="left" vertical="top"/>
    </xf>
    <xf numFmtId="0" fontId="2" fillId="0" borderId="63" xfId="0" applyFont="1" applyBorder="1" applyAlignment="1">
      <alignment horizontal="center" vertical="center"/>
    </xf>
    <xf numFmtId="0" fontId="2" fillId="0" borderId="53" xfId="0" applyFont="1" applyBorder="1" applyAlignment="1">
      <alignment horizontal="center" vertical="center"/>
    </xf>
    <xf numFmtId="0" fontId="17" fillId="0" borderId="11" xfId="0" applyFont="1" applyBorder="1" applyAlignment="1">
      <alignment horizontal="left" vertical="top"/>
    </xf>
    <xf numFmtId="0" fontId="2" fillId="0" borderId="55" xfId="0" applyFont="1" applyBorder="1" applyAlignment="1">
      <alignment horizontal="center" vertical="center" wrapText="1"/>
    </xf>
    <xf numFmtId="0" fontId="2" fillId="0" borderId="55" xfId="0" applyFont="1" applyBorder="1" applyAlignment="1">
      <alignment horizontal="center" vertical="center"/>
    </xf>
    <xf numFmtId="0" fontId="2" fillId="0" borderId="64" xfId="0" applyFont="1" applyBorder="1" applyAlignment="1">
      <alignment horizontal="center" vertical="center"/>
    </xf>
    <xf numFmtId="0" fontId="17" fillId="5" borderId="29" xfId="0" applyFont="1" applyFill="1" applyBorder="1" applyAlignment="1">
      <alignment horizontal="left" vertical="top" wrapText="1"/>
    </xf>
    <xf numFmtId="0" fontId="17" fillId="5" borderId="41"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10" xfId="0" applyFont="1" applyFill="1" applyBorder="1" applyAlignment="1">
      <alignment horizontal="left" vertical="top" wrapText="1"/>
    </xf>
    <xf numFmtId="0" fontId="17" fillId="5" borderId="0" xfId="0" applyFont="1" applyFill="1" applyBorder="1" applyAlignment="1">
      <alignment horizontal="left" vertical="top" wrapText="1"/>
    </xf>
    <xf numFmtId="0" fontId="17" fillId="5" borderId="27" xfId="0" applyFont="1" applyFill="1" applyBorder="1" applyAlignment="1">
      <alignment horizontal="left" vertical="top" wrapText="1"/>
    </xf>
    <xf numFmtId="0" fontId="11" fillId="0" borderId="59" xfId="0" applyFont="1" applyBorder="1" applyAlignment="1">
      <alignment horizontal="left" vertical="center" wrapText="1"/>
    </xf>
    <xf numFmtId="0" fontId="17" fillId="5" borderId="10" xfId="0" applyFont="1" applyFill="1" applyBorder="1" applyAlignment="1">
      <alignment horizontal="left" vertical="top"/>
    </xf>
    <xf numFmtId="0" fontId="17" fillId="5" borderId="20" xfId="0" applyFont="1" applyFill="1" applyBorder="1" applyAlignment="1">
      <alignment horizontal="left" vertical="top"/>
    </xf>
    <xf numFmtId="0" fontId="17" fillId="5" borderId="27" xfId="0" applyFont="1" applyFill="1" applyBorder="1" applyAlignment="1">
      <alignment horizontal="left" vertical="top"/>
    </xf>
    <xf numFmtId="0" fontId="2" fillId="5" borderId="23" xfId="0" applyFont="1" applyFill="1" applyBorder="1" applyAlignment="1">
      <alignment horizontal="left" vertical="top"/>
    </xf>
    <xf numFmtId="0" fontId="17" fillId="5" borderId="2" xfId="0" applyFont="1" applyFill="1" applyBorder="1" applyAlignment="1">
      <alignment vertical="center" wrapText="1"/>
    </xf>
    <xf numFmtId="0" fontId="17" fillId="5" borderId="50" xfId="0" applyFont="1" applyFill="1" applyBorder="1" applyAlignment="1">
      <alignment horizontal="center" vertical="center" wrapText="1"/>
    </xf>
    <xf numFmtId="0" fontId="11" fillId="5" borderId="65" xfId="0" applyFont="1" applyFill="1" applyBorder="1" applyAlignment="1">
      <alignment horizontal="left" vertical="top" wrapText="1"/>
    </xf>
    <xf numFmtId="0" fontId="17" fillId="5" borderId="39"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1" fillId="5" borderId="61" xfId="0" applyFont="1" applyFill="1" applyBorder="1" applyAlignment="1">
      <alignment horizontal="left" vertical="top" wrapText="1"/>
    </xf>
    <xf numFmtId="0" fontId="23" fillId="0" borderId="69" xfId="2" applyFont="1" applyBorder="1" applyAlignment="1">
      <alignment horizontal="left" vertical="top" wrapText="1"/>
    </xf>
    <xf numFmtId="0" fontId="24" fillId="6" borderId="70" xfId="2" applyFont="1" applyFill="1" applyBorder="1" applyAlignment="1">
      <alignment vertical="top" wrapText="1"/>
    </xf>
    <xf numFmtId="0" fontId="24" fillId="6" borderId="71" xfId="2" applyFont="1" applyFill="1" applyBorder="1" applyAlignment="1">
      <alignment horizontal="left" vertical="top" wrapText="1"/>
    </xf>
    <xf numFmtId="0" fontId="20" fillId="7" borderId="72" xfId="2" applyFont="1" applyFill="1" applyBorder="1" applyAlignment="1">
      <alignment vertical="top" wrapText="1"/>
    </xf>
    <xf numFmtId="0" fontId="20" fillId="7" borderId="73" xfId="2" applyFont="1" applyFill="1" applyBorder="1" applyAlignment="1">
      <alignment horizontal="left" vertical="top" wrapText="1"/>
    </xf>
    <xf numFmtId="0" fontId="20" fillId="0" borderId="72" xfId="2" applyFont="1" applyBorder="1" applyAlignment="1">
      <alignment vertical="top" wrapText="1"/>
    </xf>
    <xf numFmtId="0" fontId="20" fillId="0" borderId="74" xfId="2" applyFont="1" applyBorder="1" applyAlignment="1">
      <alignment horizontal="left" vertical="top" wrapText="1"/>
    </xf>
    <xf numFmtId="0" fontId="20" fillId="7" borderId="75" xfId="2" applyFont="1" applyFill="1" applyBorder="1" applyAlignment="1">
      <alignment vertical="top" wrapText="1"/>
    </xf>
    <xf numFmtId="0" fontId="19" fillId="7" borderId="76" xfId="1" applyNumberFormat="1" applyFont="1" applyFill="1" applyBorder="1" applyAlignment="1" applyProtection="1">
      <alignment wrapText="1"/>
    </xf>
    <xf numFmtId="0" fontId="20" fillId="7" borderId="76" xfId="2" applyFont="1" applyFill="1" applyBorder="1" applyAlignment="1">
      <alignment vertical="top" wrapText="1"/>
    </xf>
    <xf numFmtId="0" fontId="20" fillId="8" borderId="75" xfId="2" applyFont="1" applyFill="1" applyBorder="1" applyAlignment="1">
      <alignment vertical="top" wrapText="1"/>
    </xf>
    <xf numFmtId="0" fontId="20" fillId="8" borderId="76" xfId="2" applyFont="1" applyFill="1" applyBorder="1" applyAlignment="1">
      <alignment vertical="top" wrapText="1"/>
    </xf>
    <xf numFmtId="0" fontId="25" fillId="9" borderId="77" xfId="2" applyFont="1" applyFill="1" applyBorder="1" applyAlignment="1">
      <alignment horizontal="left" vertical="top" wrapText="1"/>
    </xf>
    <xf numFmtId="0" fontId="24" fillId="6" borderId="78" xfId="2" applyFont="1" applyFill="1" applyBorder="1" applyAlignment="1">
      <alignment horizontal="left" vertical="top" wrapText="1"/>
    </xf>
    <xf numFmtId="0" fontId="20" fillId="7" borderId="74" xfId="2" applyFont="1" applyFill="1" applyBorder="1" applyAlignment="1">
      <alignment horizontal="left" vertical="top" wrapText="1"/>
    </xf>
    <xf numFmtId="0" fontId="20" fillId="7" borderId="79" xfId="2" applyFont="1" applyFill="1" applyBorder="1" applyAlignment="1">
      <alignment vertical="top" wrapText="1"/>
    </xf>
    <xf numFmtId="0" fontId="20" fillId="7" borderId="80" xfId="2" applyFont="1" applyFill="1" applyBorder="1" applyAlignment="1">
      <alignment horizontal="left" vertical="top" wrapText="1"/>
    </xf>
  </cellXfs>
  <cellStyles count="3">
    <cellStyle name="Hyperlink" xfId="1" xr:uid="{00000000-000B-0000-0000-000008000000}"/>
    <cellStyle name="Normal" xfId="0" builtinId="0"/>
    <cellStyle name="Normal 2" xfId="2" xr:uid="{881AC7FA-B7DA-4F54-A9FD-7A240B5470A5}"/>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pository/86283e74/LBY_November-2022-SBA-Derna_TORs_EXTERNAL-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7288-E1A3-4F53-8AC9-7FD5394D40A7}">
  <dimension ref="A1:B13"/>
  <sheetViews>
    <sheetView workbookViewId="0">
      <selection activeCell="B9" sqref="B9"/>
    </sheetView>
  </sheetViews>
  <sheetFormatPr defaultRowHeight="14.5" x14ac:dyDescent="0.35"/>
  <cols>
    <col min="1" max="1" width="54.7265625" customWidth="1"/>
    <col min="2" max="2" width="100.453125" customWidth="1"/>
  </cols>
  <sheetData>
    <row r="1" spans="1:2" ht="35" x14ac:dyDescent="0.35">
      <c r="A1" s="251" t="s">
        <v>132</v>
      </c>
      <c r="B1" s="251"/>
    </row>
    <row r="2" spans="1:2" ht="15" thickBot="1" x14ac:dyDescent="0.4">
      <c r="A2" s="252" t="s">
        <v>133</v>
      </c>
      <c r="B2" s="253" t="s">
        <v>134</v>
      </c>
    </row>
    <row r="3" spans="1:2" ht="91.5" thickBot="1" x14ac:dyDescent="0.4">
      <c r="A3" s="254" t="s">
        <v>135</v>
      </c>
      <c r="B3" s="255" t="s">
        <v>136</v>
      </c>
    </row>
    <row r="4" spans="1:2" ht="15" thickBot="1" x14ac:dyDescent="0.4">
      <c r="A4" s="256" t="s">
        <v>137</v>
      </c>
      <c r="B4" s="257" t="s">
        <v>138</v>
      </c>
    </row>
    <row r="5" spans="1:2" ht="15" thickBot="1" x14ac:dyDescent="0.4">
      <c r="A5" s="254" t="s">
        <v>139</v>
      </c>
      <c r="B5" s="255" t="s">
        <v>140</v>
      </c>
    </row>
    <row r="6" spans="1:2" ht="104.5" thickBot="1" x14ac:dyDescent="0.4">
      <c r="A6" s="256" t="s">
        <v>141</v>
      </c>
      <c r="B6" s="257" t="s">
        <v>154</v>
      </c>
    </row>
    <row r="7" spans="1:2" ht="15" thickBot="1" x14ac:dyDescent="0.4">
      <c r="A7" s="258" t="s">
        <v>142</v>
      </c>
      <c r="B7" s="259" t="s">
        <v>143</v>
      </c>
    </row>
    <row r="8" spans="1:2" ht="26.5" thickBot="1" x14ac:dyDescent="0.4">
      <c r="A8" s="258" t="s">
        <v>144</v>
      </c>
      <c r="B8" s="260" t="s">
        <v>145</v>
      </c>
    </row>
    <row r="9" spans="1:2" ht="52.5" thickBot="1" x14ac:dyDescent="0.4">
      <c r="A9" s="261" t="s">
        <v>146</v>
      </c>
      <c r="B9" s="262" t="s">
        <v>147</v>
      </c>
    </row>
    <row r="10" spans="1:2" ht="15" thickBot="1" x14ac:dyDescent="0.4">
      <c r="A10" s="254" t="s">
        <v>148</v>
      </c>
      <c r="B10" s="263" t="s">
        <v>149</v>
      </c>
    </row>
    <row r="11" spans="1:2" ht="15" thickBot="1" x14ac:dyDescent="0.4">
      <c r="A11" s="252" t="s">
        <v>150</v>
      </c>
      <c r="B11" s="264" t="s">
        <v>134</v>
      </c>
    </row>
    <row r="12" spans="1:2" ht="15" thickBot="1" x14ac:dyDescent="0.4">
      <c r="A12" s="254" t="s">
        <v>151</v>
      </c>
      <c r="B12" s="265" t="s">
        <v>152</v>
      </c>
    </row>
    <row r="13" spans="1:2" ht="26" x14ac:dyDescent="0.35">
      <c r="A13" s="266" t="s">
        <v>153</v>
      </c>
      <c r="B13" s="267" t="s">
        <v>158</v>
      </c>
    </row>
  </sheetData>
  <mergeCells count="1">
    <mergeCell ref="A1:B1"/>
  </mergeCells>
  <hyperlinks>
    <hyperlink ref="B7" r:id="rId1" xr:uid="{133F6394-7435-4736-9876-A96BAB8190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C2EA-20A8-43E7-A989-6D7F68C552B8}">
  <dimension ref="A1:B26"/>
  <sheetViews>
    <sheetView zoomScaleNormal="100" workbookViewId="0">
      <selection activeCell="B19" sqref="B19"/>
    </sheetView>
  </sheetViews>
  <sheetFormatPr defaultColWidth="8.81640625" defaultRowHeight="14" x14ac:dyDescent="0.3"/>
  <cols>
    <col min="1" max="1" width="117.08984375" style="1" customWidth="1"/>
    <col min="2" max="2" width="47.81640625" style="1" customWidth="1"/>
    <col min="3" max="16384" width="8.81640625" style="1"/>
  </cols>
  <sheetData>
    <row r="1" spans="1:2" ht="51" customHeight="1" x14ac:dyDescent="0.3">
      <c r="A1" s="35" t="s">
        <v>0</v>
      </c>
      <c r="B1" s="36"/>
    </row>
    <row r="2" spans="1:2" ht="12" customHeight="1" x14ac:dyDescent="0.3">
      <c r="A2" s="37"/>
      <c r="B2" s="38"/>
    </row>
    <row r="3" spans="1:2" ht="33.75" customHeight="1" x14ac:dyDescent="0.3">
      <c r="A3" s="23" t="s">
        <v>1</v>
      </c>
      <c r="B3" s="24"/>
    </row>
    <row r="4" spans="1:2" ht="102" customHeight="1" thickBot="1" x14ac:dyDescent="0.35">
      <c r="A4" s="39" t="s">
        <v>2</v>
      </c>
      <c r="B4" s="40"/>
    </row>
    <row r="5" spans="1:2" ht="33.75" customHeight="1" x14ac:dyDescent="0.3">
      <c r="A5" s="23" t="s">
        <v>3</v>
      </c>
      <c r="B5" s="24"/>
    </row>
    <row r="6" spans="1:2" ht="91.5" customHeight="1" thickBot="1" x14ac:dyDescent="0.35">
      <c r="A6" s="25" t="s">
        <v>155</v>
      </c>
      <c r="B6" s="26"/>
    </row>
    <row r="7" spans="1:2" ht="21.75" customHeight="1" x14ac:dyDescent="0.3">
      <c r="A7" s="23" t="s">
        <v>4</v>
      </c>
      <c r="B7" s="24"/>
    </row>
    <row r="8" spans="1:2" ht="17.25" customHeight="1" x14ac:dyDescent="0.3">
      <c r="A8" s="41" t="s">
        <v>5</v>
      </c>
      <c r="B8" s="42"/>
    </row>
    <row r="9" spans="1:2" ht="108.75" customHeight="1" thickBot="1" x14ac:dyDescent="0.35">
      <c r="A9" s="25" t="s">
        <v>6</v>
      </c>
      <c r="B9" s="26"/>
    </row>
    <row r="10" spans="1:2" ht="33.75" customHeight="1" x14ac:dyDescent="0.3">
      <c r="A10" s="23" t="s">
        <v>7</v>
      </c>
      <c r="B10" s="24"/>
    </row>
    <row r="11" spans="1:2" ht="16.5" customHeight="1" x14ac:dyDescent="0.3">
      <c r="A11" s="25" t="s">
        <v>8</v>
      </c>
      <c r="B11" s="26"/>
    </row>
    <row r="12" spans="1:2" ht="16.5" customHeight="1" x14ac:dyDescent="0.3">
      <c r="A12" s="25"/>
      <c r="B12" s="26"/>
    </row>
    <row r="13" spans="1:2" ht="16.5" customHeight="1" thickBot="1" x14ac:dyDescent="0.35">
      <c r="A13" s="33"/>
      <c r="B13" s="34"/>
    </row>
    <row r="14" spans="1:2" ht="33.75" customHeight="1" x14ac:dyDescent="0.3">
      <c r="A14" s="23" t="s">
        <v>9</v>
      </c>
      <c r="B14" s="24"/>
    </row>
    <row r="15" spans="1:2" ht="89.25" customHeight="1" thickBot="1" x14ac:dyDescent="0.35">
      <c r="A15" s="25" t="s">
        <v>10</v>
      </c>
      <c r="B15" s="26"/>
    </row>
    <row r="16" spans="1:2" ht="33.75" customHeight="1" x14ac:dyDescent="0.3">
      <c r="A16" s="27" t="s">
        <v>11</v>
      </c>
      <c r="B16" s="29" t="s">
        <v>12</v>
      </c>
    </row>
    <row r="17" spans="1:2" ht="14.5" thickBot="1" x14ac:dyDescent="0.35">
      <c r="A17" s="28"/>
      <c r="B17" s="30"/>
    </row>
    <row r="18" spans="1:2" ht="14.5" thickBot="1" x14ac:dyDescent="0.35">
      <c r="A18" s="3" t="s">
        <v>13</v>
      </c>
      <c r="B18" s="3" t="s">
        <v>14</v>
      </c>
    </row>
    <row r="19" spans="1:2" ht="84" x14ac:dyDescent="0.3">
      <c r="A19" s="4" t="s">
        <v>15</v>
      </c>
      <c r="B19" s="10" t="s">
        <v>156</v>
      </c>
    </row>
    <row r="20" spans="1:2" x14ac:dyDescent="0.3">
      <c r="A20" s="5" t="s">
        <v>157</v>
      </c>
      <c r="B20" s="31"/>
    </row>
    <row r="21" spans="1:2" x14ac:dyDescent="0.3">
      <c r="A21" s="2"/>
      <c r="B21" s="31"/>
    </row>
    <row r="22" spans="1:2" ht="28.5" customHeight="1" x14ac:dyDescent="0.3">
      <c r="A22" s="6" t="s">
        <v>16</v>
      </c>
      <c r="B22" s="31"/>
    </row>
    <row r="23" spans="1:2" x14ac:dyDescent="0.3">
      <c r="A23" s="5" t="s">
        <v>106</v>
      </c>
      <c r="B23" s="31"/>
    </row>
    <row r="24" spans="1:2" x14ac:dyDescent="0.3">
      <c r="A24" s="2"/>
      <c r="B24" s="31"/>
    </row>
    <row r="25" spans="1:2" x14ac:dyDescent="0.3">
      <c r="A25" s="6" t="s">
        <v>17</v>
      </c>
      <c r="B25" s="31"/>
    </row>
    <row r="26" spans="1:2" x14ac:dyDescent="0.3">
      <c r="A26" s="7">
        <v>45009</v>
      </c>
      <c r="B26" s="32"/>
    </row>
  </sheetData>
  <mergeCells count="16">
    <mergeCell ref="A11:B13"/>
    <mergeCell ref="A1:B1"/>
    <mergeCell ref="A2:B2"/>
    <mergeCell ref="A3:B3"/>
    <mergeCell ref="A4:B4"/>
    <mergeCell ref="A5:B5"/>
    <mergeCell ref="A6:B6"/>
    <mergeCell ref="A7:B7"/>
    <mergeCell ref="A8:B8"/>
    <mergeCell ref="A9:B9"/>
    <mergeCell ref="A10:B10"/>
    <mergeCell ref="A14:B14"/>
    <mergeCell ref="A15:B15"/>
    <mergeCell ref="A16:A17"/>
    <mergeCell ref="B16:B17"/>
    <mergeCell ref="B20:B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D575-C4C6-4B11-A657-7B6F7D6786C4}">
  <dimension ref="A1:J90"/>
  <sheetViews>
    <sheetView tabSelected="1" topLeftCell="A7" zoomScaleNormal="100" workbookViewId="0">
      <selection activeCell="I76" sqref="I76:I89"/>
    </sheetView>
  </sheetViews>
  <sheetFormatPr defaultColWidth="8.81640625" defaultRowHeight="21" customHeight="1" x14ac:dyDescent="0.3"/>
  <cols>
    <col min="1" max="1" width="60.81640625" style="51" customWidth="1"/>
    <col min="2" max="2" width="7.26953125" style="213" customWidth="1"/>
    <col min="3" max="8" width="7.26953125" style="13" customWidth="1"/>
    <col min="9" max="9" width="54.1796875" style="14" customWidth="1"/>
    <col min="10" max="10" width="45" style="14" customWidth="1"/>
    <col min="11" max="16384" width="8.81640625" style="1"/>
  </cols>
  <sheetData>
    <row r="1" spans="1:10" ht="29.5" customHeight="1" x14ac:dyDescent="0.3">
      <c r="A1" s="43" t="s">
        <v>18</v>
      </c>
      <c r="B1" s="44"/>
      <c r="C1" s="44"/>
      <c r="D1" s="44"/>
      <c r="E1" s="44"/>
      <c r="F1" s="44"/>
      <c r="G1" s="44"/>
      <c r="H1" s="45"/>
      <c r="I1" s="15"/>
      <c r="J1" s="20"/>
    </row>
    <row r="2" spans="1:10" s="11" customFormat="1" ht="21" customHeight="1" x14ac:dyDescent="0.25">
      <c r="A2" s="18" t="s">
        <v>19</v>
      </c>
      <c r="B2" s="8">
        <v>1</v>
      </c>
      <c r="C2" s="9">
        <v>2</v>
      </c>
      <c r="D2" s="178" t="s">
        <v>20</v>
      </c>
      <c r="E2" s="9">
        <v>4</v>
      </c>
      <c r="F2" s="9">
        <v>5</v>
      </c>
      <c r="G2" s="178" t="s">
        <v>21</v>
      </c>
      <c r="H2" s="178" t="s">
        <v>22</v>
      </c>
      <c r="I2" s="50" t="s">
        <v>23</v>
      </c>
      <c r="J2" s="50" t="s">
        <v>24</v>
      </c>
    </row>
    <row r="3" spans="1:10" s="11" customFormat="1" ht="21" customHeight="1" x14ac:dyDescent="0.25">
      <c r="A3" s="19" t="s">
        <v>25</v>
      </c>
      <c r="B3" s="8" t="s">
        <v>26</v>
      </c>
      <c r="C3" s="9" t="s">
        <v>26</v>
      </c>
      <c r="D3" s="178"/>
      <c r="E3" s="9" t="s">
        <v>27</v>
      </c>
      <c r="F3" s="9" t="s">
        <v>27</v>
      </c>
      <c r="G3" s="178"/>
      <c r="H3" s="178"/>
      <c r="I3" s="50"/>
      <c r="J3" s="50"/>
    </row>
    <row r="4" spans="1:10" s="12" customFormat="1" ht="38.5" customHeight="1" thickBot="1" x14ac:dyDescent="0.4">
      <c r="A4" s="53" t="s">
        <v>28</v>
      </c>
      <c r="B4" s="179" t="s">
        <v>29</v>
      </c>
      <c r="C4" s="180" t="s">
        <v>30</v>
      </c>
      <c r="D4" s="181"/>
      <c r="E4" s="180" t="s">
        <v>30</v>
      </c>
      <c r="F4" s="180" t="s">
        <v>31</v>
      </c>
      <c r="G4" s="181"/>
      <c r="H4" s="181"/>
      <c r="I4" s="54"/>
      <c r="J4" s="54"/>
    </row>
    <row r="5" spans="1:10" ht="20.5" customHeight="1" thickBot="1" x14ac:dyDescent="0.35">
      <c r="A5" s="56" t="s">
        <v>32</v>
      </c>
      <c r="B5" s="60">
        <f>SUM(B6:B9)+B11</f>
        <v>2</v>
      </c>
      <c r="C5" s="60">
        <f t="shared" ref="C5:H5" si="0">SUM(C6:C9)+C11</f>
        <v>4</v>
      </c>
      <c r="D5" s="60">
        <f t="shared" si="0"/>
        <v>6</v>
      </c>
      <c r="E5" s="60">
        <f t="shared" si="0"/>
        <v>2</v>
      </c>
      <c r="F5" s="60">
        <f t="shared" si="0"/>
        <v>2</v>
      </c>
      <c r="G5" s="60">
        <f t="shared" si="0"/>
        <v>4</v>
      </c>
      <c r="H5" s="60">
        <f t="shared" si="0"/>
        <v>10</v>
      </c>
      <c r="I5" s="71" t="s">
        <v>33</v>
      </c>
      <c r="J5" s="73" t="s">
        <v>34</v>
      </c>
    </row>
    <row r="6" spans="1:10" ht="20.5" customHeight="1" x14ac:dyDescent="0.3">
      <c r="A6" s="57" t="s">
        <v>35</v>
      </c>
      <c r="B6" s="182">
        <v>1</v>
      </c>
      <c r="C6" s="69">
        <v>1</v>
      </c>
      <c r="D6" s="62">
        <f>SUM(B6:C6)</f>
        <v>2</v>
      </c>
      <c r="E6" s="183">
        <v>1</v>
      </c>
      <c r="F6" s="184">
        <v>1</v>
      </c>
      <c r="G6" s="68">
        <f>SUM(E6:F6)</f>
        <v>2</v>
      </c>
      <c r="H6" s="62">
        <f>SUM(B6:C6,E6:F6)</f>
        <v>4</v>
      </c>
      <c r="I6" s="72"/>
      <c r="J6" s="74"/>
    </row>
    <row r="7" spans="1:10" ht="20.5" customHeight="1" x14ac:dyDescent="0.3">
      <c r="A7" s="58" t="s">
        <v>36</v>
      </c>
      <c r="B7" s="182"/>
      <c r="C7" s="69"/>
      <c r="D7" s="63">
        <f t="shared" ref="D7:D63" si="1">SUM(B7:C7)</f>
        <v>0</v>
      </c>
      <c r="E7" s="185">
        <v>1</v>
      </c>
      <c r="F7" s="17"/>
      <c r="G7" s="69">
        <f t="shared" ref="G7:G63" si="2">SUM(E7:F7)</f>
        <v>1</v>
      </c>
      <c r="H7" s="63">
        <f t="shared" ref="H7:H63" si="3">SUM(B7:C7,E7:F7)</f>
        <v>1</v>
      </c>
      <c r="I7" s="72"/>
      <c r="J7" s="74"/>
    </row>
    <row r="8" spans="1:10" ht="20.5" customHeight="1" x14ac:dyDescent="0.3">
      <c r="A8" s="58" t="s">
        <v>37</v>
      </c>
      <c r="B8" s="182">
        <v>1</v>
      </c>
      <c r="C8" s="69">
        <v>1</v>
      </c>
      <c r="D8" s="63">
        <f t="shared" si="1"/>
        <v>2</v>
      </c>
      <c r="E8" s="185"/>
      <c r="F8" s="17"/>
      <c r="G8" s="69">
        <f t="shared" si="2"/>
        <v>0</v>
      </c>
      <c r="H8" s="63">
        <f t="shared" si="3"/>
        <v>2</v>
      </c>
      <c r="I8" s="72"/>
      <c r="J8" s="74"/>
    </row>
    <row r="9" spans="1:10" ht="20.5" customHeight="1" thickBot="1" x14ac:dyDescent="0.35">
      <c r="A9" s="59" t="s">
        <v>38</v>
      </c>
      <c r="B9" s="186"/>
      <c r="C9" s="70">
        <v>1</v>
      </c>
      <c r="D9" s="64">
        <f t="shared" si="1"/>
        <v>1</v>
      </c>
      <c r="E9" s="187"/>
      <c r="F9" s="188"/>
      <c r="G9" s="70">
        <f t="shared" si="2"/>
        <v>0</v>
      </c>
      <c r="H9" s="64">
        <f t="shared" si="3"/>
        <v>1</v>
      </c>
      <c r="I9" s="72"/>
      <c r="J9" s="74"/>
    </row>
    <row r="10" spans="1:10" ht="20.5" customHeight="1" thickBot="1" x14ac:dyDescent="0.35">
      <c r="A10" s="78" t="s">
        <v>39</v>
      </c>
      <c r="B10" s="75"/>
      <c r="C10" s="75"/>
      <c r="D10" s="75"/>
      <c r="E10" s="75"/>
      <c r="F10" s="75"/>
      <c r="G10" s="76"/>
      <c r="H10" s="77"/>
      <c r="I10" s="72"/>
      <c r="J10" s="74"/>
    </row>
    <row r="11" spans="1:10" ht="100" customHeight="1" thickBot="1" x14ac:dyDescent="0.35">
      <c r="A11" s="87" t="s">
        <v>40</v>
      </c>
      <c r="B11" s="189"/>
      <c r="C11" s="80">
        <v>1</v>
      </c>
      <c r="D11" s="80">
        <f>SUM(B11:C11)</f>
        <v>1</v>
      </c>
      <c r="E11" s="80"/>
      <c r="F11" s="80">
        <v>1</v>
      </c>
      <c r="G11" s="80">
        <f>SUM(E11:F11)</f>
        <v>1</v>
      </c>
      <c r="H11" s="81">
        <f>SUM(B11:C11,E11:F11)</f>
        <v>2</v>
      </c>
      <c r="I11" s="90"/>
      <c r="J11" s="74"/>
    </row>
    <row r="12" spans="1:10" ht="21.65" customHeight="1" thickBot="1" x14ac:dyDescent="0.35">
      <c r="A12" s="91" t="s">
        <v>41</v>
      </c>
      <c r="B12" s="86">
        <f>SUM(B13:B23)</f>
        <v>4</v>
      </c>
      <c r="C12" s="82">
        <f t="shared" ref="C12:H12" si="4">SUM(C13:C23)</f>
        <v>6</v>
      </c>
      <c r="D12" s="88">
        <f t="shared" si="4"/>
        <v>10</v>
      </c>
      <c r="E12" s="82">
        <f t="shared" si="4"/>
        <v>4</v>
      </c>
      <c r="F12" s="82">
        <f t="shared" si="4"/>
        <v>5</v>
      </c>
      <c r="G12" s="88">
        <f t="shared" si="4"/>
        <v>9</v>
      </c>
      <c r="H12" s="89">
        <f t="shared" si="4"/>
        <v>19</v>
      </c>
      <c r="I12" s="98" t="s">
        <v>42</v>
      </c>
      <c r="J12" s="98" t="s">
        <v>130</v>
      </c>
    </row>
    <row r="13" spans="1:10" ht="21.65" customHeight="1" x14ac:dyDescent="0.3">
      <c r="A13" s="92" t="s">
        <v>43</v>
      </c>
      <c r="B13" s="190"/>
      <c r="C13" s="116">
        <v>1</v>
      </c>
      <c r="D13" s="95">
        <f t="shared" si="1"/>
        <v>1</v>
      </c>
      <c r="E13" s="191">
        <v>1</v>
      </c>
      <c r="F13" s="116">
        <v>1</v>
      </c>
      <c r="G13" s="95">
        <f t="shared" si="2"/>
        <v>2</v>
      </c>
      <c r="H13" s="95">
        <f t="shared" si="3"/>
        <v>3</v>
      </c>
      <c r="I13" s="99"/>
      <c r="J13" s="99"/>
    </row>
    <row r="14" spans="1:10" ht="21.65" customHeight="1" x14ac:dyDescent="0.3">
      <c r="A14" s="93" t="s">
        <v>44</v>
      </c>
      <c r="B14" s="192"/>
      <c r="C14" s="103">
        <v>1</v>
      </c>
      <c r="D14" s="96">
        <f t="shared" si="1"/>
        <v>1</v>
      </c>
      <c r="E14" s="193"/>
      <c r="F14" s="103">
        <v>1</v>
      </c>
      <c r="G14" s="96">
        <f t="shared" si="2"/>
        <v>1</v>
      </c>
      <c r="H14" s="96">
        <f t="shared" si="3"/>
        <v>2</v>
      </c>
      <c r="I14" s="99"/>
      <c r="J14" s="99"/>
    </row>
    <row r="15" spans="1:10" ht="21.65" customHeight="1" x14ac:dyDescent="0.3">
      <c r="A15" s="93" t="s">
        <v>45</v>
      </c>
      <c r="B15" s="192"/>
      <c r="C15" s="103">
        <v>1</v>
      </c>
      <c r="D15" s="96">
        <f t="shared" si="1"/>
        <v>1</v>
      </c>
      <c r="E15" s="193"/>
      <c r="F15" s="103">
        <v>1</v>
      </c>
      <c r="G15" s="96">
        <f t="shared" si="2"/>
        <v>1</v>
      </c>
      <c r="H15" s="96">
        <f t="shared" si="3"/>
        <v>2</v>
      </c>
      <c r="I15" s="99"/>
      <c r="J15" s="99"/>
    </row>
    <row r="16" spans="1:10" ht="21.65" customHeight="1" x14ac:dyDescent="0.3">
      <c r="A16" s="93" t="s">
        <v>46</v>
      </c>
      <c r="B16" s="192"/>
      <c r="C16" s="103"/>
      <c r="D16" s="96">
        <f t="shared" si="1"/>
        <v>0</v>
      </c>
      <c r="E16" s="193">
        <v>1</v>
      </c>
      <c r="F16" s="103"/>
      <c r="G16" s="96">
        <f t="shared" si="2"/>
        <v>1</v>
      </c>
      <c r="H16" s="96">
        <f t="shared" si="3"/>
        <v>1</v>
      </c>
      <c r="I16" s="99"/>
      <c r="J16" s="99"/>
    </row>
    <row r="17" spans="1:10" ht="21.65" customHeight="1" x14ac:dyDescent="0.3">
      <c r="A17" s="93" t="s">
        <v>47</v>
      </c>
      <c r="B17" s="192">
        <v>1</v>
      </c>
      <c r="C17" s="103">
        <v>1</v>
      </c>
      <c r="D17" s="96">
        <f t="shared" si="1"/>
        <v>2</v>
      </c>
      <c r="E17" s="193">
        <v>1</v>
      </c>
      <c r="F17" s="103"/>
      <c r="G17" s="96">
        <f t="shared" si="2"/>
        <v>1</v>
      </c>
      <c r="H17" s="96">
        <f t="shared" si="3"/>
        <v>3</v>
      </c>
      <c r="I17" s="99"/>
      <c r="J17" s="99"/>
    </row>
    <row r="18" spans="1:10" ht="21.65" customHeight="1" x14ac:dyDescent="0.3">
      <c r="A18" s="93" t="s">
        <v>48</v>
      </c>
      <c r="B18" s="192">
        <v>1</v>
      </c>
      <c r="C18" s="103"/>
      <c r="D18" s="96">
        <f t="shared" si="1"/>
        <v>1</v>
      </c>
      <c r="E18" s="193">
        <v>1</v>
      </c>
      <c r="F18" s="103"/>
      <c r="G18" s="96">
        <f t="shared" si="2"/>
        <v>1</v>
      </c>
      <c r="H18" s="96">
        <f t="shared" si="3"/>
        <v>2</v>
      </c>
      <c r="I18" s="99"/>
      <c r="J18" s="99"/>
    </row>
    <row r="19" spans="1:10" ht="21.65" customHeight="1" x14ac:dyDescent="0.3">
      <c r="A19" s="93" t="s">
        <v>49</v>
      </c>
      <c r="B19" s="192"/>
      <c r="C19" s="103"/>
      <c r="D19" s="96">
        <f t="shared" si="1"/>
        <v>0</v>
      </c>
      <c r="E19" s="193"/>
      <c r="F19" s="103">
        <v>1</v>
      </c>
      <c r="G19" s="96">
        <f t="shared" si="2"/>
        <v>1</v>
      </c>
      <c r="H19" s="96">
        <f t="shared" si="3"/>
        <v>1</v>
      </c>
      <c r="I19" s="99"/>
      <c r="J19" s="99"/>
    </row>
    <row r="20" spans="1:10" ht="21.65" customHeight="1" x14ac:dyDescent="0.3">
      <c r="A20" s="93" t="s">
        <v>50</v>
      </c>
      <c r="B20" s="192">
        <v>1</v>
      </c>
      <c r="C20" s="103"/>
      <c r="D20" s="96">
        <f t="shared" si="1"/>
        <v>1</v>
      </c>
      <c r="E20" s="193"/>
      <c r="F20" s="103">
        <v>1</v>
      </c>
      <c r="G20" s="96">
        <f t="shared" si="2"/>
        <v>1</v>
      </c>
      <c r="H20" s="96">
        <f t="shared" si="3"/>
        <v>2</v>
      </c>
      <c r="I20" s="99"/>
      <c r="J20" s="99"/>
    </row>
    <row r="21" spans="1:10" ht="80" customHeight="1" x14ac:dyDescent="0.3">
      <c r="A21" s="93" t="s">
        <v>51</v>
      </c>
      <c r="B21" s="192"/>
      <c r="C21" s="103">
        <v>1</v>
      </c>
      <c r="D21" s="96">
        <f t="shared" si="1"/>
        <v>1</v>
      </c>
      <c r="E21" s="193"/>
      <c r="F21" s="103"/>
      <c r="G21" s="96">
        <f t="shared" si="2"/>
        <v>0</v>
      </c>
      <c r="H21" s="96">
        <f t="shared" si="3"/>
        <v>1</v>
      </c>
      <c r="I21" s="99"/>
      <c r="J21" s="99"/>
    </row>
    <row r="22" spans="1:10" ht="21.65" customHeight="1" x14ac:dyDescent="0.3">
      <c r="A22" s="93" t="s">
        <v>52</v>
      </c>
      <c r="B22" s="192"/>
      <c r="C22" s="103">
        <v>1</v>
      </c>
      <c r="D22" s="96">
        <f t="shared" si="1"/>
        <v>1</v>
      </c>
      <c r="E22" s="193"/>
      <c r="F22" s="103"/>
      <c r="G22" s="96">
        <f t="shared" si="2"/>
        <v>0</v>
      </c>
      <c r="H22" s="96">
        <f t="shared" si="3"/>
        <v>1</v>
      </c>
      <c r="I22" s="99"/>
      <c r="J22" s="99"/>
    </row>
    <row r="23" spans="1:10" s="16" customFormat="1" ht="99" customHeight="1" thickBot="1" x14ac:dyDescent="0.35">
      <c r="A23" s="94" t="s">
        <v>53</v>
      </c>
      <c r="B23" s="194">
        <v>1</v>
      </c>
      <c r="C23" s="105"/>
      <c r="D23" s="97">
        <f>SUM(B23:C23)</f>
        <v>1</v>
      </c>
      <c r="E23" s="195"/>
      <c r="F23" s="105"/>
      <c r="G23" s="97">
        <f>SUM(E23:F23)</f>
        <v>0</v>
      </c>
      <c r="H23" s="97">
        <f>SUM(B23:C23,E23:F23)</f>
        <v>1</v>
      </c>
      <c r="I23" s="125"/>
      <c r="J23" s="125"/>
    </row>
    <row r="24" spans="1:10" ht="16.899999999999999" customHeight="1" thickBot="1" x14ac:dyDescent="0.35">
      <c r="A24" s="111" t="s">
        <v>54</v>
      </c>
      <c r="B24" s="112">
        <f>SUM(B25:B39)+B41</f>
        <v>6</v>
      </c>
      <c r="C24" s="88">
        <f t="shared" ref="C24:H24" si="5">SUM(C25:C39)+C41</f>
        <v>9</v>
      </c>
      <c r="D24" s="88">
        <f t="shared" si="5"/>
        <v>15</v>
      </c>
      <c r="E24" s="88">
        <f t="shared" si="5"/>
        <v>6</v>
      </c>
      <c r="F24" s="88">
        <f t="shared" si="5"/>
        <v>7</v>
      </c>
      <c r="G24" s="113">
        <f t="shared" si="5"/>
        <v>13</v>
      </c>
      <c r="H24" s="124">
        <f t="shared" si="5"/>
        <v>28</v>
      </c>
      <c r="I24" s="131" t="s">
        <v>55</v>
      </c>
      <c r="J24" s="131" t="s">
        <v>56</v>
      </c>
    </row>
    <row r="25" spans="1:10" ht="16.899999999999999" customHeight="1" x14ac:dyDescent="0.3">
      <c r="A25" s="114" t="s">
        <v>57</v>
      </c>
      <c r="B25" s="107"/>
      <c r="C25" s="106"/>
      <c r="D25" s="95">
        <f t="shared" si="1"/>
        <v>0</v>
      </c>
      <c r="E25" s="107"/>
      <c r="F25" s="121">
        <v>1</v>
      </c>
      <c r="G25" s="95">
        <f t="shared" si="2"/>
        <v>1</v>
      </c>
      <c r="H25" s="95">
        <f t="shared" si="3"/>
        <v>1</v>
      </c>
      <c r="I25" s="132"/>
      <c r="J25" s="132"/>
    </row>
    <row r="26" spans="1:10" ht="16.899999999999999" customHeight="1" x14ac:dyDescent="0.3">
      <c r="A26" s="115" t="s">
        <v>58</v>
      </c>
      <c r="B26" s="122">
        <v>1</v>
      </c>
      <c r="C26" s="118">
        <v>1</v>
      </c>
      <c r="D26" s="96">
        <f t="shared" si="1"/>
        <v>2</v>
      </c>
      <c r="E26" s="122"/>
      <c r="F26" s="84"/>
      <c r="G26" s="96">
        <f t="shared" si="2"/>
        <v>0</v>
      </c>
      <c r="H26" s="96">
        <f t="shared" si="3"/>
        <v>2</v>
      </c>
      <c r="I26" s="132"/>
      <c r="J26" s="132"/>
    </row>
    <row r="27" spans="1:10" ht="16.899999999999999" customHeight="1" x14ac:dyDescent="0.3">
      <c r="A27" s="115" t="s">
        <v>59</v>
      </c>
      <c r="B27" s="101">
        <v>1</v>
      </c>
      <c r="C27" s="84">
        <v>1</v>
      </c>
      <c r="D27" s="96">
        <f t="shared" si="1"/>
        <v>2</v>
      </c>
      <c r="E27" s="122"/>
      <c r="F27" s="84"/>
      <c r="G27" s="96">
        <f t="shared" si="2"/>
        <v>0</v>
      </c>
      <c r="H27" s="96">
        <f t="shared" si="3"/>
        <v>2</v>
      </c>
      <c r="I27" s="132"/>
      <c r="J27" s="132"/>
    </row>
    <row r="28" spans="1:10" ht="16.899999999999999" customHeight="1" x14ac:dyDescent="0.3">
      <c r="A28" s="115" t="s">
        <v>60</v>
      </c>
      <c r="B28" s="101">
        <v>1</v>
      </c>
      <c r="C28" s="84">
        <v>1</v>
      </c>
      <c r="D28" s="96">
        <f t="shared" si="1"/>
        <v>2</v>
      </c>
      <c r="E28" s="122"/>
      <c r="F28" s="84"/>
      <c r="G28" s="96">
        <f t="shared" si="2"/>
        <v>0</v>
      </c>
      <c r="H28" s="96">
        <f t="shared" si="3"/>
        <v>2</v>
      </c>
      <c r="I28" s="132"/>
      <c r="J28" s="132"/>
    </row>
    <row r="29" spans="1:10" ht="16.899999999999999" customHeight="1" x14ac:dyDescent="0.3">
      <c r="A29" s="115" t="s">
        <v>61</v>
      </c>
      <c r="B29" s="101">
        <v>1</v>
      </c>
      <c r="C29" s="118">
        <v>1</v>
      </c>
      <c r="D29" s="96">
        <f t="shared" si="1"/>
        <v>2</v>
      </c>
      <c r="E29" s="122"/>
      <c r="F29" s="84"/>
      <c r="G29" s="96">
        <f t="shared" si="2"/>
        <v>0</v>
      </c>
      <c r="H29" s="96">
        <f t="shared" si="3"/>
        <v>2</v>
      </c>
      <c r="I29" s="132"/>
      <c r="J29" s="132"/>
    </row>
    <row r="30" spans="1:10" ht="16.899999999999999" customHeight="1" x14ac:dyDescent="0.3">
      <c r="A30" s="115" t="s">
        <v>62</v>
      </c>
      <c r="B30" s="101"/>
      <c r="C30" s="118">
        <v>1</v>
      </c>
      <c r="D30" s="96">
        <f t="shared" si="1"/>
        <v>1</v>
      </c>
      <c r="E30" s="122"/>
      <c r="F30" s="84"/>
      <c r="G30" s="96">
        <f t="shared" si="2"/>
        <v>0</v>
      </c>
      <c r="H30" s="96">
        <f t="shared" si="3"/>
        <v>1</v>
      </c>
      <c r="I30" s="132"/>
      <c r="J30" s="132"/>
    </row>
    <row r="31" spans="1:10" ht="16.899999999999999" customHeight="1" x14ac:dyDescent="0.3">
      <c r="A31" s="115" t="s">
        <v>63</v>
      </c>
      <c r="B31" s="101">
        <v>1</v>
      </c>
      <c r="C31" s="118">
        <v>1</v>
      </c>
      <c r="D31" s="96">
        <f t="shared" si="1"/>
        <v>2</v>
      </c>
      <c r="E31" s="122"/>
      <c r="F31" s="84"/>
      <c r="G31" s="96">
        <f t="shared" si="2"/>
        <v>0</v>
      </c>
      <c r="H31" s="96">
        <f t="shared" si="3"/>
        <v>2</v>
      </c>
      <c r="I31" s="132"/>
      <c r="J31" s="132"/>
    </row>
    <row r="32" spans="1:10" ht="16.899999999999999" customHeight="1" x14ac:dyDescent="0.3">
      <c r="A32" s="115" t="s">
        <v>64</v>
      </c>
      <c r="B32" s="101"/>
      <c r="C32" s="118">
        <v>1</v>
      </c>
      <c r="D32" s="96">
        <f t="shared" si="1"/>
        <v>1</v>
      </c>
      <c r="E32" s="122"/>
      <c r="F32" s="84"/>
      <c r="G32" s="96">
        <f t="shared" si="2"/>
        <v>0</v>
      </c>
      <c r="H32" s="96">
        <f t="shared" si="3"/>
        <v>1</v>
      </c>
      <c r="I32" s="132"/>
      <c r="J32" s="132"/>
    </row>
    <row r="33" spans="1:10" ht="16.899999999999999" customHeight="1" x14ac:dyDescent="0.3">
      <c r="A33" s="93" t="s">
        <v>65</v>
      </c>
      <c r="B33" s="196">
        <v>1</v>
      </c>
      <c r="C33" s="84">
        <v>1</v>
      </c>
      <c r="D33" s="96">
        <f t="shared" si="1"/>
        <v>2</v>
      </c>
      <c r="E33" s="101">
        <v>1</v>
      </c>
      <c r="F33" s="84">
        <v>1</v>
      </c>
      <c r="G33" s="96">
        <f t="shared" si="2"/>
        <v>2</v>
      </c>
      <c r="H33" s="96">
        <f t="shared" si="3"/>
        <v>4</v>
      </c>
      <c r="I33" s="132"/>
      <c r="J33" s="132"/>
    </row>
    <row r="34" spans="1:10" ht="16.899999999999999" customHeight="1" x14ac:dyDescent="0.3">
      <c r="A34" s="93" t="s">
        <v>66</v>
      </c>
      <c r="B34" s="196"/>
      <c r="C34" s="84"/>
      <c r="D34" s="96">
        <f t="shared" si="1"/>
        <v>0</v>
      </c>
      <c r="E34" s="101">
        <v>1</v>
      </c>
      <c r="F34" s="84">
        <v>1</v>
      </c>
      <c r="G34" s="96">
        <f t="shared" si="2"/>
        <v>2</v>
      </c>
      <c r="H34" s="96">
        <f t="shared" si="3"/>
        <v>2</v>
      </c>
      <c r="I34" s="132"/>
      <c r="J34" s="132"/>
    </row>
    <row r="35" spans="1:10" ht="16.899999999999999" customHeight="1" x14ac:dyDescent="0.3">
      <c r="A35" s="93" t="s">
        <v>67</v>
      </c>
      <c r="B35" s="196"/>
      <c r="C35" s="84"/>
      <c r="D35" s="96">
        <f t="shared" si="1"/>
        <v>0</v>
      </c>
      <c r="E35" s="101">
        <v>1</v>
      </c>
      <c r="F35" s="84"/>
      <c r="G35" s="96">
        <f t="shared" si="2"/>
        <v>1</v>
      </c>
      <c r="H35" s="96">
        <f t="shared" si="3"/>
        <v>1</v>
      </c>
      <c r="I35" s="132"/>
      <c r="J35" s="132"/>
    </row>
    <row r="36" spans="1:10" ht="16.899999999999999" customHeight="1" x14ac:dyDescent="0.3">
      <c r="A36" s="93" t="s">
        <v>68</v>
      </c>
      <c r="B36" s="196"/>
      <c r="C36" s="84"/>
      <c r="D36" s="96">
        <f t="shared" si="1"/>
        <v>0</v>
      </c>
      <c r="E36" s="101">
        <v>1</v>
      </c>
      <c r="F36" s="84"/>
      <c r="G36" s="96">
        <f t="shared" si="2"/>
        <v>1</v>
      </c>
      <c r="H36" s="96">
        <f t="shared" si="3"/>
        <v>1</v>
      </c>
      <c r="I36" s="132"/>
      <c r="J36" s="132"/>
    </row>
    <row r="37" spans="1:10" ht="16.899999999999999" customHeight="1" x14ac:dyDescent="0.3">
      <c r="A37" s="93" t="s">
        <v>69</v>
      </c>
      <c r="B37" s="196"/>
      <c r="C37" s="84"/>
      <c r="D37" s="96">
        <f t="shared" si="1"/>
        <v>0</v>
      </c>
      <c r="E37" s="101">
        <v>1</v>
      </c>
      <c r="F37" s="84">
        <v>1</v>
      </c>
      <c r="G37" s="96">
        <f t="shared" si="2"/>
        <v>2</v>
      </c>
      <c r="H37" s="96">
        <f t="shared" si="3"/>
        <v>2</v>
      </c>
      <c r="I37" s="132"/>
      <c r="J37" s="132"/>
    </row>
    <row r="38" spans="1:10" ht="16.899999999999999" customHeight="1" x14ac:dyDescent="0.3">
      <c r="A38" s="93" t="s">
        <v>70</v>
      </c>
      <c r="B38" s="196"/>
      <c r="C38" s="84"/>
      <c r="D38" s="96">
        <f t="shared" si="1"/>
        <v>0</v>
      </c>
      <c r="E38" s="101">
        <v>1</v>
      </c>
      <c r="F38" s="84">
        <v>1</v>
      </c>
      <c r="G38" s="96">
        <f t="shared" si="2"/>
        <v>2</v>
      </c>
      <c r="H38" s="96">
        <f t="shared" si="3"/>
        <v>2</v>
      </c>
      <c r="I38" s="132"/>
      <c r="J38" s="132"/>
    </row>
    <row r="39" spans="1:10" ht="16.899999999999999" customHeight="1" thickBot="1" x14ac:dyDescent="0.35">
      <c r="A39" s="93" t="s">
        <v>71</v>
      </c>
      <c r="B39" s="196"/>
      <c r="C39" s="84"/>
      <c r="D39" s="97">
        <f t="shared" si="1"/>
        <v>0</v>
      </c>
      <c r="E39" s="101"/>
      <c r="F39" s="84">
        <v>1</v>
      </c>
      <c r="G39" s="97">
        <f t="shared" si="2"/>
        <v>1</v>
      </c>
      <c r="H39" s="97">
        <f t="shared" si="3"/>
        <v>1</v>
      </c>
      <c r="I39" s="132"/>
      <c r="J39" s="132"/>
    </row>
    <row r="40" spans="1:10" ht="16.899999999999999" customHeight="1" thickBot="1" x14ac:dyDescent="0.35">
      <c r="A40" s="104" t="s">
        <v>72</v>
      </c>
      <c r="B40" s="46"/>
      <c r="C40" s="46"/>
      <c r="D40" s="126"/>
      <c r="E40" s="46"/>
      <c r="F40" s="46"/>
      <c r="G40" s="127"/>
      <c r="H40" s="128"/>
      <c r="I40" s="132"/>
      <c r="J40" s="132"/>
    </row>
    <row r="41" spans="1:10" ht="16.899999999999999" customHeight="1" thickBot="1" x14ac:dyDescent="0.35">
      <c r="A41" s="117" t="s">
        <v>73</v>
      </c>
      <c r="B41" s="123"/>
      <c r="C41" s="119">
        <v>1</v>
      </c>
      <c r="D41" s="130">
        <f>SUM(B41:C41)</f>
        <v>1</v>
      </c>
      <c r="E41" s="123"/>
      <c r="F41" s="120">
        <v>1</v>
      </c>
      <c r="G41" s="130">
        <f>SUM(E41:F41)</f>
        <v>1</v>
      </c>
      <c r="H41" s="130">
        <f>SUM(B41:C41,E41:F41)</f>
        <v>2</v>
      </c>
      <c r="I41" s="133"/>
      <c r="J41" s="133"/>
    </row>
    <row r="42" spans="1:10" ht="21" customHeight="1" thickBot="1" x14ac:dyDescent="0.35">
      <c r="A42" s="134" t="s">
        <v>74</v>
      </c>
      <c r="B42" s="65">
        <f>SUM(B43:B46)</f>
        <v>1</v>
      </c>
      <c r="C42" s="140">
        <f t="shared" ref="C42:H42" si="6">SUM(C43:C46)</f>
        <v>3</v>
      </c>
      <c r="D42" s="61">
        <f t="shared" si="6"/>
        <v>4</v>
      </c>
      <c r="E42" s="141">
        <f t="shared" si="6"/>
        <v>1</v>
      </c>
      <c r="F42" s="140">
        <f t="shared" si="6"/>
        <v>1</v>
      </c>
      <c r="G42" s="61">
        <f t="shared" si="6"/>
        <v>2</v>
      </c>
      <c r="H42" s="61">
        <f t="shared" si="6"/>
        <v>6</v>
      </c>
      <c r="I42" s="135" t="s">
        <v>75</v>
      </c>
      <c r="J42" s="137" t="s">
        <v>76</v>
      </c>
    </row>
    <row r="43" spans="1:10" ht="21" customHeight="1" x14ac:dyDescent="0.3">
      <c r="A43" s="58" t="s">
        <v>77</v>
      </c>
      <c r="B43" s="197"/>
      <c r="C43" s="55"/>
      <c r="D43" s="139">
        <f t="shared" si="1"/>
        <v>0</v>
      </c>
      <c r="E43" s="198">
        <v>1</v>
      </c>
      <c r="F43" s="55">
        <v>1</v>
      </c>
      <c r="G43" s="139">
        <f t="shared" si="2"/>
        <v>2</v>
      </c>
      <c r="H43" s="139">
        <f t="shared" si="3"/>
        <v>2</v>
      </c>
      <c r="I43" s="136"/>
      <c r="J43" s="138"/>
    </row>
    <row r="44" spans="1:10" ht="21" customHeight="1" x14ac:dyDescent="0.3">
      <c r="A44" s="58" t="s">
        <v>78</v>
      </c>
      <c r="B44" s="182">
        <v>1</v>
      </c>
      <c r="C44" s="52">
        <v>1</v>
      </c>
      <c r="D44" s="63">
        <f t="shared" si="1"/>
        <v>2</v>
      </c>
      <c r="E44" s="199"/>
      <c r="F44" s="52"/>
      <c r="G44" s="63">
        <f t="shared" si="2"/>
        <v>0</v>
      </c>
      <c r="H44" s="63">
        <f t="shared" si="3"/>
        <v>2</v>
      </c>
      <c r="I44" s="136"/>
      <c r="J44" s="138"/>
    </row>
    <row r="45" spans="1:10" ht="21" customHeight="1" x14ac:dyDescent="0.3">
      <c r="A45" s="58" t="s">
        <v>79</v>
      </c>
      <c r="B45" s="182"/>
      <c r="C45" s="52">
        <v>1</v>
      </c>
      <c r="D45" s="63">
        <f t="shared" si="1"/>
        <v>1</v>
      </c>
      <c r="E45" s="199"/>
      <c r="F45" s="52"/>
      <c r="G45" s="63">
        <f t="shared" si="2"/>
        <v>0</v>
      </c>
      <c r="H45" s="63">
        <f t="shared" si="3"/>
        <v>1</v>
      </c>
      <c r="I45" s="136"/>
      <c r="J45" s="138"/>
    </row>
    <row r="46" spans="1:10" ht="21" customHeight="1" thickBot="1" x14ac:dyDescent="0.35">
      <c r="A46" s="142" t="s">
        <v>80</v>
      </c>
      <c r="B46" s="200"/>
      <c r="C46" s="201">
        <v>1</v>
      </c>
      <c r="D46" s="143">
        <f t="shared" si="1"/>
        <v>1</v>
      </c>
      <c r="E46" s="202"/>
      <c r="F46" s="201"/>
      <c r="G46" s="143">
        <f t="shared" si="2"/>
        <v>0</v>
      </c>
      <c r="H46" s="143">
        <f t="shared" si="3"/>
        <v>1</v>
      </c>
      <c r="I46" s="144"/>
      <c r="J46" s="145"/>
    </row>
    <row r="47" spans="1:10" ht="31.9" customHeight="1" thickBot="1" x14ac:dyDescent="0.35">
      <c r="A47" s="146" t="s">
        <v>81</v>
      </c>
      <c r="B47" s="147">
        <f>SUM(B48:B50)</f>
        <v>1</v>
      </c>
      <c r="C47" s="148">
        <f t="shared" ref="C47:H47" si="7">SUM(C48:C50)</f>
        <v>1</v>
      </c>
      <c r="D47" s="148">
        <f t="shared" si="7"/>
        <v>2</v>
      </c>
      <c r="E47" s="148">
        <f t="shared" si="7"/>
        <v>1</v>
      </c>
      <c r="F47" s="148">
        <f t="shared" si="7"/>
        <v>1</v>
      </c>
      <c r="G47" s="148">
        <f t="shared" si="7"/>
        <v>2</v>
      </c>
      <c r="H47" s="149">
        <f t="shared" si="7"/>
        <v>4</v>
      </c>
      <c r="I47" s="98" t="s">
        <v>82</v>
      </c>
      <c r="J47" s="150"/>
    </row>
    <row r="48" spans="1:10" ht="31.9" customHeight="1" x14ac:dyDescent="0.3">
      <c r="A48" s="93" t="s">
        <v>83</v>
      </c>
      <c r="B48" s="203"/>
      <c r="C48" s="83"/>
      <c r="D48" s="95">
        <f t="shared" si="1"/>
        <v>0</v>
      </c>
      <c r="E48" s="108">
        <v>1</v>
      </c>
      <c r="F48" s="83"/>
      <c r="G48" s="95">
        <f t="shared" si="2"/>
        <v>1</v>
      </c>
      <c r="H48" s="153">
        <f t="shared" si="3"/>
        <v>1</v>
      </c>
      <c r="I48" s="99"/>
      <c r="J48" s="151"/>
    </row>
    <row r="49" spans="1:10" ht="31.9" customHeight="1" x14ac:dyDescent="0.3">
      <c r="A49" s="93" t="s">
        <v>84</v>
      </c>
      <c r="B49" s="192"/>
      <c r="C49" s="84"/>
      <c r="D49" s="96">
        <f t="shared" si="1"/>
        <v>0</v>
      </c>
      <c r="E49" s="101"/>
      <c r="F49" s="84">
        <v>1</v>
      </c>
      <c r="G49" s="96">
        <f t="shared" si="2"/>
        <v>1</v>
      </c>
      <c r="H49" s="154">
        <f t="shared" si="3"/>
        <v>1</v>
      </c>
      <c r="I49" s="99"/>
      <c r="J49" s="151"/>
    </row>
    <row r="50" spans="1:10" ht="109" customHeight="1" thickBot="1" x14ac:dyDescent="0.35">
      <c r="A50" s="94" t="s">
        <v>85</v>
      </c>
      <c r="B50" s="194">
        <v>1</v>
      </c>
      <c r="C50" s="120">
        <v>1</v>
      </c>
      <c r="D50" s="159">
        <f t="shared" si="1"/>
        <v>2</v>
      </c>
      <c r="E50" s="204"/>
      <c r="F50" s="120"/>
      <c r="G50" s="159">
        <f t="shared" si="2"/>
        <v>0</v>
      </c>
      <c r="H50" s="160">
        <f t="shared" si="3"/>
        <v>2</v>
      </c>
      <c r="I50" s="100"/>
      <c r="J50" s="152"/>
    </row>
    <row r="51" spans="1:10" ht="21" customHeight="1" thickBot="1" x14ac:dyDescent="0.35">
      <c r="A51" s="134" t="s">
        <v>86</v>
      </c>
      <c r="B51" s="65">
        <f>SUM(B52:B58)</f>
        <v>5</v>
      </c>
      <c r="C51" s="140">
        <f t="shared" ref="C51:H51" si="8">SUM(C52:C58)</f>
        <v>3</v>
      </c>
      <c r="D51" s="61">
        <f t="shared" si="8"/>
        <v>8</v>
      </c>
      <c r="E51" s="141">
        <f t="shared" si="8"/>
        <v>2</v>
      </c>
      <c r="F51" s="140">
        <f t="shared" si="8"/>
        <v>4</v>
      </c>
      <c r="G51" s="61">
        <f t="shared" si="8"/>
        <v>6</v>
      </c>
      <c r="H51" s="61">
        <f t="shared" si="8"/>
        <v>14</v>
      </c>
      <c r="I51" s="157" t="s">
        <v>87</v>
      </c>
      <c r="J51" s="155"/>
    </row>
    <row r="52" spans="1:10" ht="21" customHeight="1" x14ac:dyDescent="0.3">
      <c r="A52" s="58" t="s">
        <v>88</v>
      </c>
      <c r="B52" s="197"/>
      <c r="C52" s="55"/>
      <c r="D52" s="139">
        <f t="shared" si="1"/>
        <v>0</v>
      </c>
      <c r="E52" s="198">
        <v>1</v>
      </c>
      <c r="F52" s="55">
        <v>1</v>
      </c>
      <c r="G52" s="139">
        <f t="shared" si="2"/>
        <v>2</v>
      </c>
      <c r="H52" s="139">
        <f t="shared" si="3"/>
        <v>2</v>
      </c>
      <c r="I52" s="158"/>
      <c r="J52" s="156"/>
    </row>
    <row r="53" spans="1:10" ht="21" customHeight="1" x14ac:dyDescent="0.3">
      <c r="A53" s="58" t="s">
        <v>89</v>
      </c>
      <c r="B53" s="182">
        <v>1</v>
      </c>
      <c r="C53" s="52">
        <v>1</v>
      </c>
      <c r="D53" s="63">
        <f t="shared" si="1"/>
        <v>2</v>
      </c>
      <c r="E53" s="199">
        <v>1</v>
      </c>
      <c r="F53" s="52">
        <v>1</v>
      </c>
      <c r="G53" s="63">
        <f t="shared" si="2"/>
        <v>2</v>
      </c>
      <c r="H53" s="63">
        <f t="shared" si="3"/>
        <v>4</v>
      </c>
      <c r="I53" s="158"/>
      <c r="J53" s="156"/>
    </row>
    <row r="54" spans="1:10" ht="21" customHeight="1" x14ac:dyDescent="0.3">
      <c r="A54" s="58" t="s">
        <v>90</v>
      </c>
      <c r="B54" s="182">
        <v>1</v>
      </c>
      <c r="C54" s="52">
        <v>1</v>
      </c>
      <c r="D54" s="63">
        <f t="shared" si="1"/>
        <v>2</v>
      </c>
      <c r="E54" s="199"/>
      <c r="F54" s="52">
        <v>1</v>
      </c>
      <c r="G54" s="63">
        <f t="shared" si="2"/>
        <v>1</v>
      </c>
      <c r="H54" s="63">
        <f t="shared" si="3"/>
        <v>3</v>
      </c>
      <c r="I54" s="158"/>
      <c r="J54" s="156"/>
    </row>
    <row r="55" spans="1:10" ht="21" customHeight="1" x14ac:dyDescent="0.3">
      <c r="A55" s="58" t="s">
        <v>91</v>
      </c>
      <c r="B55" s="182"/>
      <c r="C55" s="52"/>
      <c r="D55" s="63">
        <f t="shared" si="1"/>
        <v>0</v>
      </c>
      <c r="E55" s="199"/>
      <c r="F55" s="52">
        <v>1</v>
      </c>
      <c r="G55" s="63">
        <f t="shared" si="2"/>
        <v>1</v>
      </c>
      <c r="H55" s="63">
        <f t="shared" si="3"/>
        <v>1</v>
      </c>
      <c r="I55" s="158"/>
      <c r="J55" s="156"/>
    </row>
    <row r="56" spans="1:10" ht="21" customHeight="1" x14ac:dyDescent="0.3">
      <c r="A56" s="58" t="s">
        <v>92</v>
      </c>
      <c r="B56" s="182">
        <v>1</v>
      </c>
      <c r="C56" s="52"/>
      <c r="D56" s="63">
        <f t="shared" si="1"/>
        <v>1</v>
      </c>
      <c r="E56" s="199"/>
      <c r="F56" s="52"/>
      <c r="G56" s="63">
        <f t="shared" si="2"/>
        <v>0</v>
      </c>
      <c r="H56" s="63">
        <f t="shared" si="3"/>
        <v>1</v>
      </c>
      <c r="I56" s="158"/>
      <c r="J56" s="156"/>
    </row>
    <row r="57" spans="1:10" ht="21" customHeight="1" x14ac:dyDescent="0.3">
      <c r="A57" s="58" t="s">
        <v>93</v>
      </c>
      <c r="B57" s="182">
        <v>1</v>
      </c>
      <c r="C57" s="52">
        <v>1</v>
      </c>
      <c r="D57" s="63">
        <f t="shared" si="1"/>
        <v>2</v>
      </c>
      <c r="E57" s="199"/>
      <c r="F57" s="52"/>
      <c r="G57" s="63">
        <f t="shared" si="2"/>
        <v>0</v>
      </c>
      <c r="H57" s="63">
        <f t="shared" si="3"/>
        <v>2</v>
      </c>
      <c r="I57" s="158"/>
      <c r="J57" s="156"/>
    </row>
    <row r="58" spans="1:10" ht="34.5" customHeight="1" thickBot="1" x14ac:dyDescent="0.35">
      <c r="A58" s="142" t="s">
        <v>94</v>
      </c>
      <c r="B58" s="200">
        <v>1</v>
      </c>
      <c r="C58" s="201"/>
      <c r="D58" s="143">
        <f t="shared" si="1"/>
        <v>1</v>
      </c>
      <c r="E58" s="202"/>
      <c r="F58" s="201"/>
      <c r="G58" s="143">
        <f t="shared" si="2"/>
        <v>0</v>
      </c>
      <c r="H58" s="143">
        <f t="shared" si="3"/>
        <v>1</v>
      </c>
      <c r="I58" s="161"/>
      <c r="J58" s="162"/>
    </row>
    <row r="59" spans="1:10" s="21" customFormat="1" ht="20.5" customHeight="1" thickBot="1" x14ac:dyDescent="0.4">
      <c r="A59" s="91" t="s">
        <v>95</v>
      </c>
      <c r="B59" s="86">
        <f>SUM(B60:B63,B65,B66,B68)</f>
        <v>3</v>
      </c>
      <c r="C59" s="85">
        <f t="shared" ref="C59:H59" si="9">SUM(C60:C63,C65,C66,C68)</f>
        <v>3</v>
      </c>
      <c r="D59" s="110">
        <f t="shared" si="9"/>
        <v>6</v>
      </c>
      <c r="E59" s="86">
        <f t="shared" si="9"/>
        <v>4</v>
      </c>
      <c r="F59" s="85">
        <f t="shared" si="9"/>
        <v>2</v>
      </c>
      <c r="G59" s="110">
        <f t="shared" si="9"/>
        <v>6</v>
      </c>
      <c r="H59" s="110">
        <f t="shared" si="9"/>
        <v>12</v>
      </c>
      <c r="I59" s="171" t="s">
        <v>96</v>
      </c>
      <c r="J59" s="168" t="s">
        <v>97</v>
      </c>
    </row>
    <row r="60" spans="1:10" s="21" customFormat="1" ht="20.5" customHeight="1" x14ac:dyDescent="0.35">
      <c r="A60" s="109" t="s">
        <v>98</v>
      </c>
      <c r="B60" s="79"/>
      <c r="C60" s="83"/>
      <c r="D60" s="205">
        <f t="shared" si="1"/>
        <v>0</v>
      </c>
      <c r="E60" s="108"/>
      <c r="F60" s="83">
        <v>1</v>
      </c>
      <c r="G60" s="205">
        <f t="shared" si="2"/>
        <v>1</v>
      </c>
      <c r="H60" s="205">
        <f t="shared" si="3"/>
        <v>1</v>
      </c>
      <c r="I60" s="172"/>
      <c r="J60" s="169"/>
    </row>
    <row r="61" spans="1:10" s="21" customFormat="1" ht="20.5" customHeight="1" x14ac:dyDescent="0.35">
      <c r="A61" s="102" t="s">
        <v>99</v>
      </c>
      <c r="B61" s="206"/>
      <c r="C61" s="84">
        <v>1</v>
      </c>
      <c r="D61" s="96">
        <f t="shared" si="1"/>
        <v>1</v>
      </c>
      <c r="E61" s="101">
        <v>1</v>
      </c>
      <c r="F61" s="84"/>
      <c r="G61" s="96">
        <f t="shared" si="2"/>
        <v>1</v>
      </c>
      <c r="H61" s="96">
        <f t="shared" si="3"/>
        <v>2</v>
      </c>
      <c r="I61" s="172"/>
      <c r="J61" s="169"/>
    </row>
    <row r="62" spans="1:10" s="21" customFormat="1" ht="20.5" customHeight="1" x14ac:dyDescent="0.35">
      <c r="A62" s="102" t="s">
        <v>100</v>
      </c>
      <c r="B62" s="206"/>
      <c r="C62" s="84">
        <v>1</v>
      </c>
      <c r="D62" s="96">
        <f t="shared" si="1"/>
        <v>1</v>
      </c>
      <c r="E62" s="101">
        <v>1</v>
      </c>
      <c r="F62" s="84"/>
      <c r="G62" s="96">
        <f t="shared" si="2"/>
        <v>1</v>
      </c>
      <c r="H62" s="96">
        <f t="shared" si="3"/>
        <v>2</v>
      </c>
      <c r="I62" s="172"/>
      <c r="J62" s="169"/>
    </row>
    <row r="63" spans="1:10" s="21" customFormat="1" ht="20.5" customHeight="1" thickBot="1" x14ac:dyDescent="0.4">
      <c r="A63" s="167" t="s">
        <v>101</v>
      </c>
      <c r="B63" s="207">
        <v>1</v>
      </c>
      <c r="C63" s="208"/>
      <c r="D63" s="97">
        <f t="shared" si="1"/>
        <v>1</v>
      </c>
      <c r="E63" s="209"/>
      <c r="F63" s="208"/>
      <c r="G63" s="97">
        <f t="shared" si="2"/>
        <v>0</v>
      </c>
      <c r="H63" s="97">
        <f t="shared" si="3"/>
        <v>1</v>
      </c>
      <c r="I63" s="172"/>
      <c r="J63" s="169"/>
    </row>
    <row r="64" spans="1:10" s="21" customFormat="1" ht="20.5" customHeight="1" thickBot="1" x14ac:dyDescent="0.4">
      <c r="A64" s="163" t="s">
        <v>102</v>
      </c>
      <c r="B64" s="164"/>
      <c r="C64" s="164"/>
      <c r="D64" s="174"/>
      <c r="E64" s="164"/>
      <c r="F64" s="164"/>
      <c r="G64" s="177"/>
      <c r="H64" s="210"/>
      <c r="I64" s="169"/>
      <c r="J64" s="169"/>
    </row>
    <row r="65" spans="1:10" s="21" customFormat="1" ht="20.5" customHeight="1" x14ac:dyDescent="0.35">
      <c r="A65" s="109" t="s">
        <v>103</v>
      </c>
      <c r="B65" s="211">
        <v>1</v>
      </c>
      <c r="C65" s="83"/>
      <c r="D65" s="95">
        <f>SUM(B65:C65)</f>
        <v>1</v>
      </c>
      <c r="E65" s="108"/>
      <c r="F65" s="83"/>
      <c r="G65" s="95">
        <f>SUM(E65:F65)</f>
        <v>0</v>
      </c>
      <c r="H65" s="95">
        <f>SUM(B65:C65,E65:F65)</f>
        <v>1</v>
      </c>
      <c r="I65" s="172"/>
      <c r="J65" s="169"/>
    </row>
    <row r="66" spans="1:10" s="21" customFormat="1" ht="20.5" customHeight="1" thickBot="1" x14ac:dyDescent="0.4">
      <c r="A66" s="167" t="s">
        <v>104</v>
      </c>
      <c r="B66" s="207"/>
      <c r="C66" s="208"/>
      <c r="D66" s="97">
        <f>SUM(B66:C66)</f>
        <v>0</v>
      </c>
      <c r="E66" s="209">
        <v>1</v>
      </c>
      <c r="F66" s="208"/>
      <c r="G66" s="97">
        <f>SUM(E66:F66)</f>
        <v>1</v>
      </c>
      <c r="H66" s="97">
        <f>SUM(B66:C66,E66:F66)</f>
        <v>1</v>
      </c>
      <c r="I66" s="172"/>
      <c r="J66" s="169"/>
    </row>
    <row r="67" spans="1:10" s="21" customFormat="1" ht="20.5" customHeight="1" thickBot="1" x14ac:dyDescent="0.4">
      <c r="A67" s="165" t="s">
        <v>105</v>
      </c>
      <c r="B67" s="166"/>
      <c r="C67" s="166"/>
      <c r="D67" s="175"/>
      <c r="E67" s="166"/>
      <c r="F67" s="166"/>
      <c r="G67" s="176"/>
      <c r="H67" s="212"/>
      <c r="I67" s="169"/>
      <c r="J67" s="169"/>
    </row>
    <row r="68" spans="1:10" s="21" customFormat="1" ht="20.5" customHeight="1" thickBot="1" x14ac:dyDescent="0.4">
      <c r="A68" s="218" t="s">
        <v>106</v>
      </c>
      <c r="B68" s="220">
        <v>1</v>
      </c>
      <c r="C68" s="221">
        <v>1</v>
      </c>
      <c r="D68" s="222">
        <f t="shared" ref="D68:D89" si="10">SUM(B68:C68)</f>
        <v>2</v>
      </c>
      <c r="E68" s="223">
        <v>1</v>
      </c>
      <c r="F68" s="221">
        <v>1</v>
      </c>
      <c r="G68" s="222">
        <f t="shared" ref="G68:G89" si="11">SUM(E68:F68)</f>
        <v>2</v>
      </c>
      <c r="H68" s="224">
        <f t="shared" ref="H68:H89" si="12">SUM(B68:C68,E68:F68)</f>
        <v>4</v>
      </c>
      <c r="I68" s="173"/>
      <c r="J68" s="170"/>
    </row>
    <row r="69" spans="1:10" ht="21" customHeight="1" thickBot="1" x14ac:dyDescent="0.35">
      <c r="A69" s="56" t="s">
        <v>107</v>
      </c>
      <c r="B69" s="141">
        <f>SUM(B70:B71,B74,B75,B73)</f>
        <v>2</v>
      </c>
      <c r="C69" s="66">
        <f t="shared" ref="C69:H69" si="13">SUM(C70:C71,C74,C75,C73)</f>
        <v>2</v>
      </c>
      <c r="D69" s="219">
        <f t="shared" si="13"/>
        <v>4</v>
      </c>
      <c r="E69" s="66">
        <f t="shared" si="13"/>
        <v>3</v>
      </c>
      <c r="F69" s="66">
        <f t="shared" si="13"/>
        <v>3</v>
      </c>
      <c r="G69" s="219">
        <f t="shared" si="13"/>
        <v>6</v>
      </c>
      <c r="H69" s="67">
        <f t="shared" si="13"/>
        <v>10</v>
      </c>
      <c r="I69" s="216" t="s">
        <v>108</v>
      </c>
      <c r="J69" s="137"/>
    </row>
    <row r="70" spans="1:10" ht="21" customHeight="1" x14ac:dyDescent="0.3">
      <c r="A70" s="227" t="s">
        <v>109</v>
      </c>
      <c r="B70" s="214"/>
      <c r="C70" s="129"/>
      <c r="D70" s="62">
        <f t="shared" si="10"/>
        <v>0</v>
      </c>
      <c r="E70" s="198">
        <v>1</v>
      </c>
      <c r="F70" s="129"/>
      <c r="G70" s="62">
        <f t="shared" si="11"/>
        <v>1</v>
      </c>
      <c r="H70" s="228">
        <f t="shared" si="12"/>
        <v>1</v>
      </c>
      <c r="I70" s="217"/>
      <c r="J70" s="138"/>
    </row>
    <row r="71" spans="1:10" ht="21" customHeight="1" thickBot="1" x14ac:dyDescent="0.35">
      <c r="A71" s="59" t="s">
        <v>110</v>
      </c>
      <c r="B71" s="215">
        <v>1</v>
      </c>
      <c r="C71" s="17">
        <v>1</v>
      </c>
      <c r="D71" s="64">
        <f t="shared" si="10"/>
        <v>2</v>
      </c>
      <c r="E71" s="199">
        <v>1</v>
      </c>
      <c r="F71" s="17">
        <v>1</v>
      </c>
      <c r="G71" s="64">
        <f t="shared" si="11"/>
        <v>2</v>
      </c>
      <c r="H71" s="229">
        <f t="shared" si="12"/>
        <v>4</v>
      </c>
      <c r="I71" s="217"/>
      <c r="J71" s="138"/>
    </row>
    <row r="72" spans="1:10" ht="21" customHeight="1" thickBot="1" x14ac:dyDescent="0.35">
      <c r="A72" s="230" t="s">
        <v>111</v>
      </c>
      <c r="B72" s="47"/>
      <c r="C72" s="47"/>
      <c r="D72" s="225"/>
      <c r="E72" s="47"/>
      <c r="F72" s="47"/>
      <c r="G72" s="226"/>
      <c r="H72" s="69"/>
      <c r="I72" s="217"/>
      <c r="J72" s="138"/>
    </row>
    <row r="73" spans="1:10" ht="21" customHeight="1" x14ac:dyDescent="0.3">
      <c r="A73" s="57" t="s">
        <v>112</v>
      </c>
      <c r="B73" s="215"/>
      <c r="C73" s="17">
        <v>1</v>
      </c>
      <c r="D73" s="62">
        <f t="shared" si="10"/>
        <v>1</v>
      </c>
      <c r="E73" s="199">
        <v>1</v>
      </c>
      <c r="F73" s="17">
        <v>1</v>
      </c>
      <c r="G73" s="62">
        <f t="shared" si="11"/>
        <v>2</v>
      </c>
      <c r="H73" s="229">
        <f t="shared" si="12"/>
        <v>3</v>
      </c>
      <c r="I73" s="217"/>
      <c r="J73" s="138"/>
    </row>
    <row r="74" spans="1:10" ht="21" customHeight="1" x14ac:dyDescent="0.3">
      <c r="A74" s="58" t="s">
        <v>113</v>
      </c>
      <c r="B74" s="215"/>
      <c r="C74" s="17"/>
      <c r="D74" s="63">
        <f t="shared" si="10"/>
        <v>0</v>
      </c>
      <c r="E74" s="199"/>
      <c r="F74" s="17">
        <v>1</v>
      </c>
      <c r="G74" s="63">
        <f t="shared" si="11"/>
        <v>1</v>
      </c>
      <c r="H74" s="229">
        <f t="shared" si="12"/>
        <v>1</v>
      </c>
      <c r="I74" s="217"/>
      <c r="J74" s="138"/>
    </row>
    <row r="75" spans="1:10" ht="85" customHeight="1" thickBot="1" x14ac:dyDescent="0.35">
      <c r="A75" s="59" t="s">
        <v>114</v>
      </c>
      <c r="B75" s="231">
        <v>1</v>
      </c>
      <c r="C75" s="188"/>
      <c r="D75" s="64">
        <f t="shared" si="10"/>
        <v>1</v>
      </c>
      <c r="E75" s="232"/>
      <c r="F75" s="188"/>
      <c r="G75" s="64">
        <f t="shared" si="11"/>
        <v>0</v>
      </c>
      <c r="H75" s="233">
        <f t="shared" si="12"/>
        <v>1</v>
      </c>
      <c r="I75" s="240"/>
      <c r="J75" s="145"/>
    </row>
    <row r="76" spans="1:10" ht="35.5" customHeight="1" thickBot="1" x14ac:dyDescent="0.35">
      <c r="A76" s="245" t="s">
        <v>115</v>
      </c>
      <c r="B76" s="248">
        <f>SUM(B78:B80,B82:B84,B86:B87,B89)</f>
        <v>4</v>
      </c>
      <c r="C76" s="235">
        <f t="shared" ref="C76:H76" si="14">SUM(C78:C80,C82:C84,C86:C87,C89)</f>
        <v>4</v>
      </c>
      <c r="D76" s="249">
        <f t="shared" si="14"/>
        <v>8</v>
      </c>
      <c r="E76" s="246">
        <f t="shared" si="14"/>
        <v>5</v>
      </c>
      <c r="F76" s="236">
        <f t="shared" si="14"/>
        <v>4</v>
      </c>
      <c r="G76" s="249">
        <f t="shared" si="14"/>
        <v>9</v>
      </c>
      <c r="H76" s="249">
        <f t="shared" si="14"/>
        <v>17</v>
      </c>
      <c r="I76" s="247" t="s">
        <v>131</v>
      </c>
      <c r="J76" s="98" t="s">
        <v>116</v>
      </c>
    </row>
    <row r="77" spans="1:10" ht="24" customHeight="1" thickBot="1" x14ac:dyDescent="0.35">
      <c r="A77" s="237" t="s">
        <v>117</v>
      </c>
      <c r="B77" s="234"/>
      <c r="C77" s="234"/>
      <c r="D77" s="238"/>
      <c r="E77" s="234"/>
      <c r="F77" s="234"/>
      <c r="G77" s="239"/>
      <c r="H77" s="221"/>
      <c r="I77" s="99"/>
      <c r="J77" s="250"/>
    </row>
    <row r="78" spans="1:10" ht="24" customHeight="1" x14ac:dyDescent="0.3">
      <c r="A78" s="92" t="s">
        <v>118</v>
      </c>
      <c r="B78" s="196"/>
      <c r="C78" s="84"/>
      <c r="D78" s="95">
        <f t="shared" si="10"/>
        <v>0</v>
      </c>
      <c r="E78" s="101">
        <v>1</v>
      </c>
      <c r="F78" s="84">
        <v>1</v>
      </c>
      <c r="G78" s="95">
        <f t="shared" si="11"/>
        <v>2</v>
      </c>
      <c r="H78" s="95">
        <f t="shared" si="12"/>
        <v>2</v>
      </c>
      <c r="I78" s="99"/>
      <c r="J78" s="99"/>
    </row>
    <row r="79" spans="1:10" ht="24" customHeight="1" x14ac:dyDescent="0.3">
      <c r="A79" s="93" t="s">
        <v>119</v>
      </c>
      <c r="B79" s="196"/>
      <c r="C79" s="84"/>
      <c r="D79" s="96">
        <f>SUM(B79:C79)</f>
        <v>0</v>
      </c>
      <c r="E79" s="101">
        <v>1</v>
      </c>
      <c r="F79" s="84">
        <v>1</v>
      </c>
      <c r="G79" s="96">
        <f>SUM(E79:F79)</f>
        <v>2</v>
      </c>
      <c r="H79" s="96">
        <f>SUM(B79:C79,E79:F79)</f>
        <v>2</v>
      </c>
      <c r="I79" s="99"/>
      <c r="J79" s="99"/>
    </row>
    <row r="80" spans="1:10" ht="24" customHeight="1" thickBot="1" x14ac:dyDescent="0.35">
      <c r="A80" s="94" t="s">
        <v>120</v>
      </c>
      <c r="B80" s="196"/>
      <c r="C80" s="84"/>
      <c r="D80" s="97">
        <f>SUM(B80:C80)</f>
        <v>0</v>
      </c>
      <c r="E80" s="101">
        <v>1</v>
      </c>
      <c r="F80" s="84">
        <v>1</v>
      </c>
      <c r="G80" s="97">
        <f>SUM(E80:F80)</f>
        <v>2</v>
      </c>
      <c r="H80" s="97">
        <f>SUM(B80:C80,E80:F80)</f>
        <v>2</v>
      </c>
      <c r="I80" s="99"/>
      <c r="J80" s="99"/>
    </row>
    <row r="81" spans="1:10" ht="24" customHeight="1" thickBot="1" x14ac:dyDescent="0.35">
      <c r="A81" s="241" t="s">
        <v>121</v>
      </c>
      <c r="B81" s="46"/>
      <c r="C81" s="46"/>
      <c r="D81" s="126"/>
      <c r="E81" s="46"/>
      <c r="F81" s="46"/>
      <c r="G81" s="243"/>
      <c r="H81" s="221"/>
      <c r="I81" s="99"/>
      <c r="J81" s="99"/>
    </row>
    <row r="82" spans="1:10" ht="24" customHeight="1" x14ac:dyDescent="0.3">
      <c r="A82" s="92" t="s">
        <v>122</v>
      </c>
      <c r="B82" s="196">
        <v>1</v>
      </c>
      <c r="C82" s="84">
        <v>1</v>
      </c>
      <c r="D82" s="95">
        <f t="shared" si="10"/>
        <v>2</v>
      </c>
      <c r="E82" s="101"/>
      <c r="F82" s="84"/>
      <c r="G82" s="95">
        <f t="shared" si="11"/>
        <v>0</v>
      </c>
      <c r="H82" s="95">
        <f t="shared" si="12"/>
        <v>2</v>
      </c>
      <c r="I82" s="99"/>
      <c r="J82" s="99"/>
    </row>
    <row r="83" spans="1:10" ht="24" customHeight="1" x14ac:dyDescent="0.3">
      <c r="A83" s="93" t="s">
        <v>123</v>
      </c>
      <c r="B83" s="196">
        <v>1</v>
      </c>
      <c r="C83" s="84">
        <v>1</v>
      </c>
      <c r="D83" s="96">
        <f t="shared" si="10"/>
        <v>2</v>
      </c>
      <c r="E83" s="101"/>
      <c r="F83" s="84"/>
      <c r="G83" s="96">
        <f t="shared" si="11"/>
        <v>0</v>
      </c>
      <c r="H83" s="96">
        <f t="shared" si="12"/>
        <v>2</v>
      </c>
      <c r="I83" s="99"/>
      <c r="J83" s="99"/>
    </row>
    <row r="84" spans="1:10" ht="24" customHeight="1" thickBot="1" x14ac:dyDescent="0.35">
      <c r="A84" s="94" t="s">
        <v>124</v>
      </c>
      <c r="B84" s="196">
        <v>1</v>
      </c>
      <c r="C84" s="84"/>
      <c r="D84" s="97">
        <f t="shared" si="10"/>
        <v>1</v>
      </c>
      <c r="E84" s="101"/>
      <c r="F84" s="84"/>
      <c r="G84" s="97">
        <f t="shared" si="11"/>
        <v>0</v>
      </c>
      <c r="H84" s="97">
        <f t="shared" si="12"/>
        <v>1</v>
      </c>
      <c r="I84" s="99"/>
      <c r="J84" s="99"/>
    </row>
    <row r="85" spans="1:10" ht="24" customHeight="1" thickBot="1" x14ac:dyDescent="0.35">
      <c r="A85" s="126" t="s">
        <v>125</v>
      </c>
      <c r="B85" s="46"/>
      <c r="C85" s="46"/>
      <c r="D85" s="126"/>
      <c r="E85" s="46"/>
      <c r="F85" s="46"/>
      <c r="G85" s="126"/>
      <c r="H85" s="22"/>
      <c r="I85" s="99"/>
      <c r="J85" s="99"/>
    </row>
    <row r="86" spans="1:10" ht="24" customHeight="1" x14ac:dyDescent="0.3">
      <c r="A86" s="92" t="s">
        <v>126</v>
      </c>
      <c r="B86" s="196">
        <v>1</v>
      </c>
      <c r="C86" s="84"/>
      <c r="D86" s="95">
        <f t="shared" si="10"/>
        <v>1</v>
      </c>
      <c r="E86" s="101">
        <v>1</v>
      </c>
      <c r="F86" s="84">
        <v>1</v>
      </c>
      <c r="G86" s="95">
        <f t="shared" si="11"/>
        <v>2</v>
      </c>
      <c r="H86" s="95">
        <f t="shared" si="12"/>
        <v>3</v>
      </c>
      <c r="I86" s="99"/>
      <c r="J86" s="99"/>
    </row>
    <row r="87" spans="1:10" ht="24" customHeight="1" thickBot="1" x14ac:dyDescent="0.35">
      <c r="A87" s="94" t="s">
        <v>127</v>
      </c>
      <c r="B87" s="196"/>
      <c r="C87" s="84">
        <v>1</v>
      </c>
      <c r="D87" s="97">
        <f t="shared" si="10"/>
        <v>1</v>
      </c>
      <c r="E87" s="101"/>
      <c r="F87" s="84"/>
      <c r="G87" s="97">
        <f t="shared" si="11"/>
        <v>0</v>
      </c>
      <c r="H87" s="97">
        <f t="shared" si="12"/>
        <v>1</v>
      </c>
      <c r="I87" s="99"/>
      <c r="J87" s="99"/>
    </row>
    <row r="88" spans="1:10" ht="24" customHeight="1" thickBot="1" x14ac:dyDescent="0.35">
      <c r="A88" s="242" t="s">
        <v>128</v>
      </c>
      <c r="B88" s="49"/>
      <c r="C88" s="49"/>
      <c r="D88" s="242"/>
      <c r="E88" s="49"/>
      <c r="F88" s="49"/>
      <c r="G88" s="242"/>
      <c r="H88" s="221"/>
      <c r="I88" s="99"/>
      <c r="J88" s="99"/>
    </row>
    <row r="89" spans="1:10" ht="49" customHeight="1" thickBot="1" x14ac:dyDescent="0.35">
      <c r="A89" s="244" t="s">
        <v>129</v>
      </c>
      <c r="B89" s="196"/>
      <c r="C89" s="84">
        <v>1</v>
      </c>
      <c r="D89" s="130">
        <f t="shared" si="10"/>
        <v>1</v>
      </c>
      <c r="E89" s="101">
        <v>1</v>
      </c>
      <c r="F89" s="84"/>
      <c r="G89" s="130">
        <f t="shared" si="11"/>
        <v>1</v>
      </c>
      <c r="H89" s="130">
        <f t="shared" si="12"/>
        <v>2</v>
      </c>
      <c r="I89" s="100"/>
      <c r="J89" s="100"/>
    </row>
    <row r="90" spans="1:10" ht="21" customHeight="1" x14ac:dyDescent="0.3">
      <c r="A90" s="48"/>
      <c r="B90" s="48"/>
      <c r="C90" s="48"/>
      <c r="D90" s="48"/>
      <c r="E90" s="48"/>
      <c r="F90" s="48"/>
      <c r="G90" s="48"/>
    </row>
  </sheetData>
  <mergeCells count="34">
    <mergeCell ref="J2:J4"/>
    <mergeCell ref="J12:J23"/>
    <mergeCell ref="D2:D4"/>
    <mergeCell ref="G2:G4"/>
    <mergeCell ref="H2:H4"/>
    <mergeCell ref="I2:I4"/>
    <mergeCell ref="I5:I11"/>
    <mergeCell ref="I12:I23"/>
    <mergeCell ref="J76:J89"/>
    <mergeCell ref="J59:J68"/>
    <mergeCell ref="A88:G88"/>
    <mergeCell ref="J42:J46"/>
    <mergeCell ref="A90:G90"/>
    <mergeCell ref="I42:I46"/>
    <mergeCell ref="I47:I50"/>
    <mergeCell ref="I51:I58"/>
    <mergeCell ref="A67:G67"/>
    <mergeCell ref="I69:I75"/>
    <mergeCell ref="A1:H1"/>
    <mergeCell ref="A85:G85"/>
    <mergeCell ref="J5:J11"/>
    <mergeCell ref="A40:G40"/>
    <mergeCell ref="I24:I41"/>
    <mergeCell ref="J24:J41"/>
    <mergeCell ref="A10:G10"/>
    <mergeCell ref="A64:G64"/>
    <mergeCell ref="A72:G72"/>
    <mergeCell ref="A81:G81"/>
    <mergeCell ref="A77:G77"/>
    <mergeCell ref="J47:J50"/>
    <mergeCell ref="J51:J58"/>
    <mergeCell ref="I59:I68"/>
    <mergeCell ref="J69:J75"/>
    <mergeCell ref="I76:I89"/>
  </mergeCells>
  <conditionalFormatting sqref="D91:D1048576 D2 D25:D39 D43:D46 D48:D50 D52:D58 D60:D63 D68 D70:D71 D86:D87 D78:D80 D89 D6:D9 D13:D23 D11 D65:D66 D73:D75 D82:D84 D41">
    <cfRule type="colorScale" priority="397">
      <colorScale>
        <cfvo type="min"/>
        <cfvo type="max"/>
        <color rgb="FFFCFCFF"/>
        <color rgb="FFF8696B"/>
      </colorScale>
    </cfRule>
  </conditionalFormatting>
  <conditionalFormatting sqref="G91:G1048576 G2 G25:G39 G43:G46 G48:G50 G60:G63 G52:G58 G68 G70:G71 G86:G87 G78:G80 G89 G6:G9 G13:G23 G11 G65:G66 G73:G75 G82:G84 G41">
    <cfRule type="colorScale" priority="411">
      <colorScale>
        <cfvo type="min"/>
        <cfvo type="max"/>
        <color rgb="FFFCFCFF"/>
        <color rgb="FFF8696B"/>
      </colorScale>
    </cfRule>
  </conditionalFormatting>
  <conditionalFormatting sqref="G86:G87 G43:G46 G68 G25:G39 G6:G9 G48:G50 G60:G63 G52:G58 G70:G71 G78:G80 G89 G13:G23 G11 G65:G66 G73:G75 G82:G84 G41">
    <cfRule type="colorScale" priority="425">
      <colorScale>
        <cfvo type="min"/>
        <cfvo type="max"/>
        <color rgb="FFFCFCFF"/>
        <color rgb="FFF8696B"/>
      </colorScale>
    </cfRule>
  </conditionalFormatting>
  <conditionalFormatting sqref="D86:D87 D43:D46 D68 D25:D39 D6:D9 D48:D50 D52:D58 D60:D63 D70:D71 D78:D80 D89 D13:D23 D11 D65:D66 D73:D75 D82:D84 D41">
    <cfRule type="colorScale" priority="437">
      <colorScale>
        <cfvo type="min"/>
        <cfvo type="max"/>
        <color rgb="FFFCFCFF"/>
        <color rgb="FFF8696B"/>
      </colorScale>
    </cfRule>
  </conditionalFormatting>
  <conditionalFormatting sqref="H86:H89 A24:A32 A41 A12 H6:H11 H13:H23 H25:H41 H43:H46 H48:H50 H52:H58 H60:H68 H70:H75 H77:H84">
    <cfRule type="colorScale" priority="493">
      <colorScale>
        <cfvo type="min"/>
        <cfvo type="max"/>
        <color theme="0"/>
        <color theme="8" tint="-0.249977111117893"/>
      </colorScale>
    </cfRule>
  </conditionalFormatting>
  <conditionalFormatting sqref="H86:H89 A24:A32 A41 A12 H6:H11 H13:H23 H25:H41 H43:H46 H48:H50 H52:H58 H60:H68 H70:H75 H77:H84">
    <cfRule type="colorScale" priority="498">
      <colorScale>
        <cfvo type="min"/>
        <cfvo type="max"/>
        <color theme="0"/>
        <color theme="4" tint="-0.499984740745262"/>
      </colorScale>
    </cfRule>
  </conditionalFormatting>
  <conditionalFormatting sqref="H86:H89 A24:A32 A41 A12 H6:H11 H13:H23 H25:H41 H43:H46 H48:H50 H52:H58 H60:H68 H70:H75 H77:H84">
    <cfRule type="colorScale" priority="503">
      <colorScale>
        <cfvo type="min"/>
        <cfvo type="max"/>
        <color theme="0"/>
        <color theme="8"/>
      </colorScale>
    </cfRule>
  </conditionalFormatting>
  <conditionalFormatting sqref="D6:D9 D11">
    <cfRule type="colorScale" priority="27">
      <colorScale>
        <cfvo type="min"/>
        <cfvo type="max"/>
        <color rgb="FF63BE7B"/>
        <color rgb="FFFFEF9C"/>
      </colorScale>
    </cfRule>
  </conditionalFormatting>
  <conditionalFormatting sqref="G6:G9 G11">
    <cfRule type="colorScale" priority="26">
      <colorScale>
        <cfvo type="min"/>
        <cfvo type="max"/>
        <color rgb="FF63BE7B"/>
        <color rgb="FFFFEF9C"/>
      </colorScale>
    </cfRule>
  </conditionalFormatting>
  <conditionalFormatting sqref="H6:H11">
    <cfRule type="colorScale" priority="25">
      <colorScale>
        <cfvo type="min"/>
        <cfvo type="max"/>
        <color rgb="FFFCFCFF"/>
        <color rgb="FFF8696B"/>
      </colorScale>
    </cfRule>
  </conditionalFormatting>
  <conditionalFormatting sqref="D13:D23">
    <cfRule type="colorScale" priority="24">
      <colorScale>
        <cfvo type="min"/>
        <cfvo type="max"/>
        <color rgb="FF63BE7B"/>
        <color rgb="FFFFEF9C"/>
      </colorScale>
    </cfRule>
  </conditionalFormatting>
  <conditionalFormatting sqref="G13:G23">
    <cfRule type="colorScale" priority="23">
      <colorScale>
        <cfvo type="min"/>
        <cfvo type="max"/>
        <color rgb="FF63BE7B"/>
        <color rgb="FFFFEF9C"/>
      </colorScale>
    </cfRule>
  </conditionalFormatting>
  <conditionalFormatting sqref="H13:H23">
    <cfRule type="colorScale" priority="22">
      <colorScale>
        <cfvo type="min"/>
        <cfvo type="max"/>
        <color rgb="FFFCFCFF"/>
        <color rgb="FFF8696B"/>
      </colorScale>
    </cfRule>
  </conditionalFormatting>
  <conditionalFormatting sqref="D25:D39 D41">
    <cfRule type="colorScale" priority="21">
      <colorScale>
        <cfvo type="min"/>
        <cfvo type="max"/>
        <color rgb="FF63BE7B"/>
        <color rgb="FFFFEF9C"/>
      </colorScale>
    </cfRule>
  </conditionalFormatting>
  <conditionalFormatting sqref="G25:G39 G41">
    <cfRule type="colorScale" priority="20">
      <colorScale>
        <cfvo type="min"/>
        <cfvo type="max"/>
        <color rgb="FF63BE7B"/>
        <color rgb="FFFFEF9C"/>
      </colorScale>
    </cfRule>
  </conditionalFormatting>
  <conditionalFormatting sqref="H25:H39 H41">
    <cfRule type="colorScale" priority="19">
      <colorScale>
        <cfvo type="min"/>
        <cfvo type="max"/>
        <color rgb="FFFCFCFF"/>
        <color rgb="FFF8696B"/>
      </colorScale>
    </cfRule>
  </conditionalFormatting>
  <conditionalFormatting sqref="D43:D46">
    <cfRule type="colorScale" priority="18">
      <colorScale>
        <cfvo type="min"/>
        <cfvo type="max"/>
        <color rgb="FF63BE7B"/>
        <color rgb="FFFFEF9C"/>
      </colorScale>
    </cfRule>
  </conditionalFormatting>
  <conditionalFormatting sqref="G43:G46">
    <cfRule type="colorScale" priority="17">
      <colorScale>
        <cfvo type="min"/>
        <cfvo type="max"/>
        <color rgb="FF63BE7B"/>
        <color rgb="FFFFEF9C"/>
      </colorScale>
    </cfRule>
  </conditionalFormatting>
  <conditionalFormatting sqref="H43:H46">
    <cfRule type="colorScale" priority="16">
      <colorScale>
        <cfvo type="min"/>
        <cfvo type="max"/>
        <color rgb="FFFCFCFF"/>
        <color rgb="FFF8696B"/>
      </colorScale>
    </cfRule>
  </conditionalFormatting>
  <conditionalFormatting sqref="D48:D50">
    <cfRule type="colorScale" priority="15">
      <colorScale>
        <cfvo type="min"/>
        <cfvo type="max"/>
        <color rgb="FF63BE7B"/>
        <color rgb="FFFFEF9C"/>
      </colorScale>
    </cfRule>
  </conditionalFormatting>
  <conditionalFormatting sqref="G48:G50">
    <cfRule type="colorScale" priority="14">
      <colorScale>
        <cfvo type="min"/>
        <cfvo type="max"/>
        <color rgb="FF63BE7B"/>
        <color rgb="FFFFEF9C"/>
      </colorScale>
    </cfRule>
  </conditionalFormatting>
  <conditionalFormatting sqref="H48:H50">
    <cfRule type="colorScale" priority="13">
      <colorScale>
        <cfvo type="min"/>
        <cfvo type="max"/>
        <color rgb="FFFCFCFF"/>
        <color rgb="FFF8696B"/>
      </colorScale>
    </cfRule>
  </conditionalFormatting>
  <conditionalFormatting sqref="D52:D58">
    <cfRule type="colorScale" priority="12">
      <colorScale>
        <cfvo type="min"/>
        <cfvo type="max"/>
        <color rgb="FF63BE7B"/>
        <color rgb="FFFFEF9C"/>
      </colorScale>
    </cfRule>
  </conditionalFormatting>
  <conditionalFormatting sqref="G52:G58">
    <cfRule type="colorScale" priority="11">
      <colorScale>
        <cfvo type="min"/>
        <cfvo type="max"/>
        <color rgb="FF63BE7B"/>
        <color rgb="FFFFEF9C"/>
      </colorScale>
    </cfRule>
  </conditionalFormatting>
  <conditionalFormatting sqref="H52:H58">
    <cfRule type="colorScale" priority="10">
      <colorScale>
        <cfvo type="min"/>
        <cfvo type="max"/>
        <color rgb="FFFCFCFF"/>
        <color rgb="FFF8696B"/>
      </colorScale>
    </cfRule>
  </conditionalFormatting>
  <conditionalFormatting sqref="D60:D63 D65:D66 D68">
    <cfRule type="colorScale" priority="9">
      <colorScale>
        <cfvo type="min"/>
        <cfvo type="max"/>
        <color rgb="FF63BE7B"/>
        <color rgb="FFFFEF9C"/>
      </colorScale>
    </cfRule>
  </conditionalFormatting>
  <conditionalFormatting sqref="G60:G63 G65:G66 G68">
    <cfRule type="colorScale" priority="8">
      <colorScale>
        <cfvo type="min"/>
        <cfvo type="max"/>
        <color rgb="FF63BE7B"/>
        <color rgb="FFFFEF9C"/>
      </colorScale>
    </cfRule>
  </conditionalFormatting>
  <conditionalFormatting sqref="H60:H63 H65:H66 H68">
    <cfRule type="colorScale" priority="7">
      <colorScale>
        <cfvo type="min"/>
        <cfvo type="max"/>
        <color rgb="FFFCFCFF"/>
        <color rgb="FFF8696B"/>
      </colorScale>
    </cfRule>
  </conditionalFormatting>
  <conditionalFormatting sqref="D70:D71 D73:D75">
    <cfRule type="colorScale" priority="6">
      <colorScale>
        <cfvo type="min"/>
        <cfvo type="max"/>
        <color rgb="FF63BE7B"/>
        <color rgb="FFFFEF9C"/>
      </colorScale>
    </cfRule>
  </conditionalFormatting>
  <conditionalFormatting sqref="G70:G71 G73:G75">
    <cfRule type="colorScale" priority="5">
      <colorScale>
        <cfvo type="min"/>
        <cfvo type="max"/>
        <color rgb="FF63BE7B"/>
        <color rgb="FFFFEF9C"/>
      </colorScale>
    </cfRule>
  </conditionalFormatting>
  <conditionalFormatting sqref="H69:H71 H73:H75">
    <cfRule type="colorScale" priority="4">
      <colorScale>
        <cfvo type="min"/>
        <cfvo type="max"/>
        <color rgb="FFFCFCFF"/>
        <color rgb="FFF8696B"/>
      </colorScale>
    </cfRule>
  </conditionalFormatting>
  <conditionalFormatting sqref="D78:D80 D82:D84 D86:D87 D89">
    <cfRule type="colorScale" priority="3">
      <colorScale>
        <cfvo type="min"/>
        <cfvo type="max"/>
        <color rgb="FF63BE7B"/>
        <color rgb="FFFFEF9C"/>
      </colorScale>
    </cfRule>
  </conditionalFormatting>
  <conditionalFormatting sqref="G78:G80 G82:G84 G86:G87 G89">
    <cfRule type="colorScale" priority="2">
      <colorScale>
        <cfvo type="min"/>
        <cfvo type="max"/>
        <color rgb="FF63BE7B"/>
        <color rgb="FFFFEF9C"/>
      </colorScale>
    </cfRule>
  </conditionalFormatting>
  <conditionalFormatting sqref="H78:H80 H82:H84 H86:H87 H89">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173F165F32CC94696FCA374590156D5" ma:contentTypeVersion="14" ma:contentTypeDescription="Creare un nuovo documento." ma:contentTypeScope="" ma:versionID="254a62d1db94b11ca0caa4fd7c8e746f">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fba0207e71680b98e6cca80dcb5387d2"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a17fb1-563e-4f18-9df9-9b4b0d8db748}"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3445A-2BAE-426E-9CF2-7E362C25D3F8}">
  <ds:schemaRefs>
    <ds:schemaRef ds:uri="http://schemas.microsoft.com/office/2006/metadata/properties"/>
    <ds:schemaRef ds:uri="7cf032eb-13ef-43f9-8b6c-22c602005c07"/>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http://purl.org/dc/elements/1.1/"/>
    <ds:schemaRef ds:uri="f7182475-0223-4c18-9d1e-85c2871bd879"/>
    <ds:schemaRef ds:uri="http://schemas.microsoft.com/office/infopath/2007/PartnerControls"/>
  </ds:schemaRefs>
</ds:datastoreItem>
</file>

<file path=customXml/itemProps2.xml><?xml version="1.0" encoding="utf-8"?>
<ds:datastoreItem xmlns:ds="http://schemas.openxmlformats.org/officeDocument/2006/customXml" ds:itemID="{E21DCBF7-C25D-4028-936F-DE6F2F86EF8E}"/>
</file>

<file path=customXml/itemProps3.xml><?xml version="1.0" encoding="utf-8"?>
<ds:datastoreItem xmlns:ds="http://schemas.openxmlformats.org/officeDocument/2006/customXml" ds:itemID="{12F6AB0C-2D0D-45F0-B7A2-1664E3F0D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 Report</vt:lpstr>
      <vt:lpstr>DSAG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Ghada BENAISSA</cp:lastModifiedBy>
  <cp:revision/>
  <dcterms:created xsi:type="dcterms:W3CDTF">2017-10-10T11:47:39Z</dcterms:created>
  <dcterms:modified xsi:type="dcterms:W3CDTF">2023-03-22T00:47:06Z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